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Price Optim\"/>
    </mc:Choice>
  </mc:AlternateContent>
  <xr:revisionPtr revIDLastSave="0" documentId="13_ncr:1_{5406A5D0-4887-4ABC-A952-38CD5D2FF9F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Vendor_Data" sheetId="1" r:id="rId1"/>
    <sheet name="Revenue Optimization" sheetId="2" r:id="rId2"/>
    <sheet name="Vendor_Data Worked out" sheetId="3" r:id="rId3"/>
    <sheet name="Result" sheetId="4" r:id="rId4"/>
  </sheets>
  <definedNames>
    <definedName name="_xlnm._FilterDatabase" localSheetId="0" hidden="1">Vendor_Data!$A$1:$K$252</definedName>
    <definedName name="solver_adj" localSheetId="2" hidden="1">'Vendor_Data Worked out'!$U$252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'Vendor_Data Worked out'!$Q$252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'Vendor_Data Worked out'!$W$252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'Vendor_Data Worked out'!$U$252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I3" i="3"/>
  <c r="H3" i="3"/>
  <c r="J2" i="1"/>
  <c r="H2" i="1"/>
  <c r="L4" i="2"/>
  <c r="H4" i="2"/>
  <c r="I9" i="4" l="1"/>
  <c r="I7" i="4"/>
  <c r="L25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I4" i="2"/>
  <c r="K2" i="1"/>
  <c r="J5" i="2"/>
  <c r="I2" i="1"/>
  <c r="J4" i="2"/>
  <c r="E12" i="4"/>
  <c r="E9" i="4"/>
  <c r="E6" i="4"/>
  <c r="D12" i="4"/>
  <c r="D9" i="4"/>
  <c r="D6" i="4"/>
  <c r="C12" i="4"/>
  <c r="C9" i="4"/>
  <c r="C6" i="4"/>
  <c r="C4" i="4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3" i="3"/>
  <c r="K4" i="3"/>
  <c r="K5" i="3"/>
  <c r="R5" i="3" s="1"/>
  <c r="K6" i="3"/>
  <c r="K7" i="3"/>
  <c r="K8" i="3"/>
  <c r="K9" i="3"/>
  <c r="R9" i="3" s="1"/>
  <c r="K10" i="3"/>
  <c r="R10" i="3" s="1"/>
  <c r="K11" i="3"/>
  <c r="K12" i="3"/>
  <c r="K13" i="3"/>
  <c r="K14" i="3"/>
  <c r="R14" i="3" s="1"/>
  <c r="K15" i="3"/>
  <c r="R15" i="3" s="1"/>
  <c r="K16" i="3"/>
  <c r="K17" i="3"/>
  <c r="R17" i="3" s="1"/>
  <c r="K18" i="3"/>
  <c r="R18" i="3" s="1"/>
  <c r="K19" i="3"/>
  <c r="R19" i="3" s="1"/>
  <c r="K20" i="3"/>
  <c r="K21" i="3"/>
  <c r="R21" i="3" s="1"/>
  <c r="K22" i="3"/>
  <c r="R22" i="3" s="1"/>
  <c r="K23" i="3"/>
  <c r="K24" i="3"/>
  <c r="K25" i="3"/>
  <c r="K26" i="3"/>
  <c r="R26" i="3" s="1"/>
  <c r="K27" i="3"/>
  <c r="R27" i="3" s="1"/>
  <c r="K28" i="3"/>
  <c r="K29" i="3"/>
  <c r="R29" i="3" s="1"/>
  <c r="K30" i="3"/>
  <c r="R30" i="3" s="1"/>
  <c r="K31" i="3"/>
  <c r="R31" i="3" s="1"/>
  <c r="K32" i="3"/>
  <c r="K33" i="3"/>
  <c r="R33" i="3" s="1"/>
  <c r="K34" i="3"/>
  <c r="K35" i="3"/>
  <c r="R35" i="3" s="1"/>
  <c r="K36" i="3"/>
  <c r="K37" i="3"/>
  <c r="R37" i="3" s="1"/>
  <c r="K38" i="3"/>
  <c r="R38" i="3" s="1"/>
  <c r="K39" i="3"/>
  <c r="K40" i="3"/>
  <c r="K41" i="3"/>
  <c r="R41" i="3" s="1"/>
  <c r="K42" i="3"/>
  <c r="R42" i="3" s="1"/>
  <c r="K43" i="3"/>
  <c r="R43" i="3" s="1"/>
  <c r="K44" i="3"/>
  <c r="K45" i="3"/>
  <c r="K46" i="3"/>
  <c r="K47" i="3"/>
  <c r="R47" i="3" s="1"/>
  <c r="K48" i="3"/>
  <c r="K49" i="3"/>
  <c r="R49" i="3" s="1"/>
  <c r="K50" i="3"/>
  <c r="R50" i="3" s="1"/>
  <c r="K51" i="3"/>
  <c r="R51" i="3" s="1"/>
  <c r="K52" i="3"/>
  <c r="K53" i="3"/>
  <c r="R53" i="3" s="1"/>
  <c r="K54" i="3"/>
  <c r="R54" i="3" s="1"/>
  <c r="K55" i="3"/>
  <c r="K56" i="3"/>
  <c r="K57" i="3"/>
  <c r="R57" i="3" s="1"/>
  <c r="K58" i="3"/>
  <c r="R58" i="3" s="1"/>
  <c r="K59" i="3"/>
  <c r="R59" i="3" s="1"/>
  <c r="K60" i="3"/>
  <c r="K61" i="3"/>
  <c r="R61" i="3" s="1"/>
  <c r="K62" i="3"/>
  <c r="R62" i="3" s="1"/>
  <c r="K63" i="3"/>
  <c r="R63" i="3" s="1"/>
  <c r="K64" i="3"/>
  <c r="K65" i="3"/>
  <c r="R65" i="3" s="1"/>
  <c r="K66" i="3"/>
  <c r="K67" i="3"/>
  <c r="R67" i="3" s="1"/>
  <c r="K68" i="3"/>
  <c r="K69" i="3"/>
  <c r="R69" i="3" s="1"/>
  <c r="K70" i="3"/>
  <c r="R70" i="3" s="1"/>
  <c r="K71" i="3"/>
  <c r="K72" i="3"/>
  <c r="K73" i="3"/>
  <c r="R73" i="3" s="1"/>
  <c r="K74" i="3"/>
  <c r="R74" i="3" s="1"/>
  <c r="K75" i="3"/>
  <c r="R75" i="3" s="1"/>
  <c r="K76" i="3"/>
  <c r="K77" i="3"/>
  <c r="K78" i="3"/>
  <c r="R78" i="3" s="1"/>
  <c r="K79" i="3"/>
  <c r="R79" i="3" s="1"/>
  <c r="K80" i="3"/>
  <c r="K81" i="3"/>
  <c r="R81" i="3" s="1"/>
  <c r="K82" i="3"/>
  <c r="R82" i="3" s="1"/>
  <c r="K83" i="3"/>
  <c r="R83" i="3" s="1"/>
  <c r="K84" i="3"/>
  <c r="K85" i="3"/>
  <c r="R85" i="3" s="1"/>
  <c r="K86" i="3"/>
  <c r="R86" i="3" s="1"/>
  <c r="K87" i="3"/>
  <c r="K88" i="3"/>
  <c r="K89" i="3"/>
  <c r="K90" i="3"/>
  <c r="R90" i="3" s="1"/>
  <c r="K91" i="3"/>
  <c r="R91" i="3" s="1"/>
  <c r="K92" i="3"/>
  <c r="K93" i="3"/>
  <c r="R93" i="3" s="1"/>
  <c r="K94" i="3"/>
  <c r="R94" i="3" s="1"/>
  <c r="K95" i="3"/>
  <c r="R95" i="3" s="1"/>
  <c r="K96" i="3"/>
  <c r="K97" i="3"/>
  <c r="R97" i="3" s="1"/>
  <c r="K98" i="3"/>
  <c r="K99" i="3"/>
  <c r="R99" i="3" s="1"/>
  <c r="K100" i="3"/>
  <c r="K101" i="3"/>
  <c r="R101" i="3" s="1"/>
  <c r="K102" i="3"/>
  <c r="R102" i="3" s="1"/>
  <c r="K103" i="3"/>
  <c r="K104" i="3"/>
  <c r="K105" i="3"/>
  <c r="R105" i="3" s="1"/>
  <c r="K106" i="3"/>
  <c r="R106" i="3" s="1"/>
  <c r="K107" i="3"/>
  <c r="R107" i="3" s="1"/>
  <c r="K108" i="3"/>
  <c r="K109" i="3"/>
  <c r="K110" i="3"/>
  <c r="K111" i="3"/>
  <c r="R111" i="3" s="1"/>
  <c r="K112" i="3"/>
  <c r="K113" i="3"/>
  <c r="R113" i="3" s="1"/>
  <c r="K114" i="3"/>
  <c r="R114" i="3" s="1"/>
  <c r="K115" i="3"/>
  <c r="R115" i="3" s="1"/>
  <c r="K116" i="3"/>
  <c r="R116" i="3" s="1"/>
  <c r="K117" i="3"/>
  <c r="R117" i="3" s="1"/>
  <c r="K118" i="3"/>
  <c r="R118" i="3" s="1"/>
  <c r="K119" i="3"/>
  <c r="K120" i="3"/>
  <c r="K121" i="3"/>
  <c r="R121" i="3" s="1"/>
  <c r="K122" i="3"/>
  <c r="R122" i="3" s="1"/>
  <c r="K123" i="3"/>
  <c r="R123" i="3" s="1"/>
  <c r="K124" i="3"/>
  <c r="K125" i="3"/>
  <c r="R125" i="3" s="1"/>
  <c r="K126" i="3"/>
  <c r="R126" i="3" s="1"/>
  <c r="K127" i="3"/>
  <c r="R127" i="3" s="1"/>
  <c r="K128" i="3"/>
  <c r="K129" i="3"/>
  <c r="R129" i="3" s="1"/>
  <c r="K130" i="3"/>
  <c r="K131" i="3"/>
  <c r="R131" i="3" s="1"/>
  <c r="K132" i="3"/>
  <c r="K133" i="3"/>
  <c r="R133" i="3" s="1"/>
  <c r="K134" i="3"/>
  <c r="R134" i="3" s="1"/>
  <c r="K135" i="3"/>
  <c r="K136" i="3"/>
  <c r="K137" i="3"/>
  <c r="R137" i="3" s="1"/>
  <c r="K138" i="3"/>
  <c r="R138" i="3" s="1"/>
  <c r="K139" i="3"/>
  <c r="R139" i="3" s="1"/>
  <c r="K140" i="3"/>
  <c r="K141" i="3"/>
  <c r="K142" i="3"/>
  <c r="R142" i="3" s="1"/>
  <c r="K143" i="3"/>
  <c r="R143" i="3" s="1"/>
  <c r="K144" i="3"/>
  <c r="K145" i="3"/>
  <c r="R145" i="3" s="1"/>
  <c r="K146" i="3"/>
  <c r="R146" i="3" s="1"/>
  <c r="K147" i="3"/>
  <c r="R147" i="3" s="1"/>
  <c r="K148" i="3"/>
  <c r="R148" i="3" s="1"/>
  <c r="K149" i="3"/>
  <c r="R149" i="3" s="1"/>
  <c r="K150" i="3"/>
  <c r="R150" i="3" s="1"/>
  <c r="K151" i="3"/>
  <c r="K152" i="3"/>
  <c r="K153" i="3"/>
  <c r="K154" i="3"/>
  <c r="R154" i="3" s="1"/>
  <c r="K155" i="3"/>
  <c r="R155" i="3" s="1"/>
  <c r="K156" i="3"/>
  <c r="K157" i="3"/>
  <c r="R157" i="3" s="1"/>
  <c r="K158" i="3"/>
  <c r="R158" i="3" s="1"/>
  <c r="K159" i="3"/>
  <c r="R159" i="3" s="1"/>
  <c r="K160" i="3"/>
  <c r="K161" i="3"/>
  <c r="R161" i="3" s="1"/>
  <c r="K162" i="3"/>
  <c r="K163" i="3"/>
  <c r="R163" i="3" s="1"/>
  <c r="K164" i="3"/>
  <c r="K165" i="3"/>
  <c r="R165" i="3" s="1"/>
  <c r="K166" i="3"/>
  <c r="R166" i="3" s="1"/>
  <c r="K167" i="3"/>
  <c r="K168" i="3"/>
  <c r="K169" i="3"/>
  <c r="R169" i="3" s="1"/>
  <c r="K170" i="3"/>
  <c r="R170" i="3" s="1"/>
  <c r="K171" i="3"/>
  <c r="R171" i="3" s="1"/>
  <c r="K172" i="3"/>
  <c r="K173" i="3"/>
  <c r="K174" i="3"/>
  <c r="K175" i="3"/>
  <c r="R175" i="3" s="1"/>
  <c r="K176" i="3"/>
  <c r="K177" i="3"/>
  <c r="R177" i="3" s="1"/>
  <c r="K178" i="3"/>
  <c r="R178" i="3" s="1"/>
  <c r="K179" i="3"/>
  <c r="R179" i="3" s="1"/>
  <c r="K180" i="3"/>
  <c r="K181" i="3"/>
  <c r="R181" i="3" s="1"/>
  <c r="K182" i="3"/>
  <c r="R182" i="3" s="1"/>
  <c r="K183" i="3"/>
  <c r="K184" i="3"/>
  <c r="K185" i="3"/>
  <c r="R185" i="3" s="1"/>
  <c r="K186" i="3"/>
  <c r="R186" i="3" s="1"/>
  <c r="K187" i="3"/>
  <c r="R187" i="3" s="1"/>
  <c r="K188" i="3"/>
  <c r="K189" i="3"/>
  <c r="R189" i="3" s="1"/>
  <c r="K190" i="3"/>
  <c r="R190" i="3" s="1"/>
  <c r="K191" i="3"/>
  <c r="R191" i="3" s="1"/>
  <c r="K192" i="3"/>
  <c r="K193" i="3"/>
  <c r="R193" i="3" s="1"/>
  <c r="K194" i="3"/>
  <c r="K195" i="3"/>
  <c r="R195" i="3" s="1"/>
  <c r="K196" i="3"/>
  <c r="K197" i="3"/>
  <c r="R197" i="3" s="1"/>
  <c r="K198" i="3"/>
  <c r="R198" i="3" s="1"/>
  <c r="K199" i="3"/>
  <c r="K200" i="3"/>
  <c r="K201" i="3"/>
  <c r="R201" i="3" s="1"/>
  <c r="K202" i="3"/>
  <c r="R202" i="3" s="1"/>
  <c r="K203" i="3"/>
  <c r="R203" i="3" s="1"/>
  <c r="K204" i="3"/>
  <c r="K205" i="3"/>
  <c r="K206" i="3"/>
  <c r="R206" i="3" s="1"/>
  <c r="K207" i="3"/>
  <c r="R207" i="3" s="1"/>
  <c r="K208" i="3"/>
  <c r="K209" i="3"/>
  <c r="R209" i="3" s="1"/>
  <c r="K210" i="3"/>
  <c r="R210" i="3" s="1"/>
  <c r="K211" i="3"/>
  <c r="R211" i="3" s="1"/>
  <c r="K212" i="3"/>
  <c r="K213" i="3"/>
  <c r="R213" i="3" s="1"/>
  <c r="K214" i="3"/>
  <c r="R214" i="3" s="1"/>
  <c r="K215" i="3"/>
  <c r="K216" i="3"/>
  <c r="K217" i="3"/>
  <c r="K218" i="3"/>
  <c r="R218" i="3" s="1"/>
  <c r="K219" i="3"/>
  <c r="R219" i="3" s="1"/>
  <c r="K220" i="3"/>
  <c r="K221" i="3"/>
  <c r="R221" i="3" s="1"/>
  <c r="K222" i="3"/>
  <c r="R222" i="3" s="1"/>
  <c r="K223" i="3"/>
  <c r="R223" i="3" s="1"/>
  <c r="K224" i="3"/>
  <c r="K225" i="3"/>
  <c r="R225" i="3" s="1"/>
  <c r="K226" i="3"/>
  <c r="K227" i="3"/>
  <c r="R227" i="3" s="1"/>
  <c r="K228" i="3"/>
  <c r="K229" i="3"/>
  <c r="R229" i="3" s="1"/>
  <c r="K230" i="3"/>
  <c r="R230" i="3" s="1"/>
  <c r="K231" i="3"/>
  <c r="K232" i="3"/>
  <c r="K233" i="3"/>
  <c r="R233" i="3" s="1"/>
  <c r="K234" i="3"/>
  <c r="R234" i="3" s="1"/>
  <c r="K235" i="3"/>
  <c r="R235" i="3" s="1"/>
  <c r="K236" i="3"/>
  <c r="K237" i="3"/>
  <c r="K238" i="3"/>
  <c r="K239" i="3"/>
  <c r="R239" i="3" s="1"/>
  <c r="K240" i="3"/>
  <c r="K241" i="3"/>
  <c r="R241" i="3" s="1"/>
  <c r="K242" i="3"/>
  <c r="R242" i="3" s="1"/>
  <c r="K243" i="3"/>
  <c r="R243" i="3" s="1"/>
  <c r="K244" i="3"/>
  <c r="R244" i="3" s="1"/>
  <c r="K245" i="3"/>
  <c r="R245" i="3" s="1"/>
  <c r="K246" i="3"/>
  <c r="R246" i="3" s="1"/>
  <c r="K247" i="3"/>
  <c r="K248" i="3"/>
  <c r="K249" i="3"/>
  <c r="R249" i="3" s="1"/>
  <c r="K250" i="3"/>
  <c r="R250" i="3" s="1"/>
  <c r="K251" i="3"/>
  <c r="R251" i="3" s="1"/>
  <c r="K252" i="3"/>
  <c r="K3" i="3"/>
  <c r="R3" i="3" s="1"/>
  <c r="I252" i="3"/>
  <c r="H252" i="3"/>
  <c r="F252" i="3"/>
  <c r="I251" i="3"/>
  <c r="H251" i="3"/>
  <c r="F251" i="3"/>
  <c r="I250" i="3"/>
  <c r="H250" i="3"/>
  <c r="F250" i="3"/>
  <c r="I249" i="3"/>
  <c r="H249" i="3"/>
  <c r="F249" i="3"/>
  <c r="I248" i="3"/>
  <c r="H248" i="3"/>
  <c r="F248" i="3"/>
  <c r="I247" i="3"/>
  <c r="H247" i="3"/>
  <c r="F247" i="3"/>
  <c r="I246" i="3"/>
  <c r="H246" i="3"/>
  <c r="F246" i="3"/>
  <c r="I245" i="3"/>
  <c r="H245" i="3"/>
  <c r="F245" i="3"/>
  <c r="I244" i="3"/>
  <c r="H244" i="3"/>
  <c r="F244" i="3"/>
  <c r="I243" i="3"/>
  <c r="H243" i="3"/>
  <c r="F243" i="3"/>
  <c r="I242" i="3"/>
  <c r="H242" i="3"/>
  <c r="F242" i="3"/>
  <c r="I241" i="3"/>
  <c r="H241" i="3"/>
  <c r="F241" i="3"/>
  <c r="I240" i="3"/>
  <c r="H240" i="3"/>
  <c r="F240" i="3"/>
  <c r="I239" i="3"/>
  <c r="H239" i="3"/>
  <c r="F239" i="3"/>
  <c r="I238" i="3"/>
  <c r="H238" i="3"/>
  <c r="F238" i="3"/>
  <c r="I237" i="3"/>
  <c r="H237" i="3"/>
  <c r="F237" i="3"/>
  <c r="I236" i="3"/>
  <c r="H236" i="3"/>
  <c r="F236" i="3"/>
  <c r="I235" i="3"/>
  <c r="H235" i="3"/>
  <c r="F235" i="3"/>
  <c r="I234" i="3"/>
  <c r="H234" i="3"/>
  <c r="F234" i="3"/>
  <c r="I233" i="3"/>
  <c r="H233" i="3"/>
  <c r="F233" i="3"/>
  <c r="I232" i="3"/>
  <c r="H232" i="3"/>
  <c r="F232" i="3"/>
  <c r="I231" i="3"/>
  <c r="H231" i="3"/>
  <c r="F231" i="3"/>
  <c r="G231" i="3" s="1"/>
  <c r="I230" i="3"/>
  <c r="H230" i="3"/>
  <c r="F230" i="3"/>
  <c r="I229" i="3"/>
  <c r="H229" i="3"/>
  <c r="F229" i="3"/>
  <c r="I228" i="3"/>
  <c r="H228" i="3"/>
  <c r="F228" i="3"/>
  <c r="I227" i="3"/>
  <c r="H227" i="3"/>
  <c r="F227" i="3"/>
  <c r="I226" i="3"/>
  <c r="H226" i="3"/>
  <c r="F226" i="3"/>
  <c r="I225" i="3"/>
  <c r="H225" i="3"/>
  <c r="F225" i="3"/>
  <c r="I224" i="3"/>
  <c r="H224" i="3"/>
  <c r="F224" i="3"/>
  <c r="I223" i="3"/>
  <c r="H223" i="3"/>
  <c r="F223" i="3"/>
  <c r="I222" i="3"/>
  <c r="H222" i="3"/>
  <c r="F222" i="3"/>
  <c r="I221" i="3"/>
  <c r="H221" i="3"/>
  <c r="F221" i="3"/>
  <c r="I220" i="3"/>
  <c r="H220" i="3"/>
  <c r="F220" i="3"/>
  <c r="I219" i="3"/>
  <c r="H219" i="3"/>
  <c r="F219" i="3"/>
  <c r="I218" i="3"/>
  <c r="H218" i="3"/>
  <c r="F218" i="3"/>
  <c r="I217" i="3"/>
  <c r="H217" i="3"/>
  <c r="F217" i="3"/>
  <c r="I216" i="3"/>
  <c r="H216" i="3"/>
  <c r="F216" i="3"/>
  <c r="I215" i="3"/>
  <c r="H215" i="3"/>
  <c r="F215" i="3"/>
  <c r="I214" i="3"/>
  <c r="H214" i="3"/>
  <c r="F214" i="3"/>
  <c r="I213" i="3"/>
  <c r="H213" i="3"/>
  <c r="F213" i="3"/>
  <c r="I212" i="3"/>
  <c r="H212" i="3"/>
  <c r="F212" i="3"/>
  <c r="I211" i="3"/>
  <c r="H211" i="3"/>
  <c r="F211" i="3"/>
  <c r="I210" i="3"/>
  <c r="H210" i="3"/>
  <c r="F210" i="3"/>
  <c r="I209" i="3"/>
  <c r="H209" i="3"/>
  <c r="F209" i="3"/>
  <c r="I208" i="3"/>
  <c r="H208" i="3"/>
  <c r="F208" i="3"/>
  <c r="I207" i="3"/>
  <c r="H207" i="3"/>
  <c r="F207" i="3"/>
  <c r="I206" i="3"/>
  <c r="H206" i="3"/>
  <c r="F206" i="3"/>
  <c r="I205" i="3"/>
  <c r="H205" i="3"/>
  <c r="F205" i="3"/>
  <c r="I204" i="3"/>
  <c r="H204" i="3"/>
  <c r="F204" i="3"/>
  <c r="I203" i="3"/>
  <c r="H203" i="3"/>
  <c r="F203" i="3"/>
  <c r="I202" i="3"/>
  <c r="H202" i="3"/>
  <c r="F202" i="3"/>
  <c r="I201" i="3"/>
  <c r="H201" i="3"/>
  <c r="F201" i="3"/>
  <c r="I200" i="3"/>
  <c r="H200" i="3"/>
  <c r="F200" i="3"/>
  <c r="I199" i="3"/>
  <c r="H199" i="3"/>
  <c r="F199" i="3"/>
  <c r="I198" i="3"/>
  <c r="H198" i="3"/>
  <c r="F198" i="3"/>
  <c r="I197" i="3"/>
  <c r="H197" i="3"/>
  <c r="F197" i="3"/>
  <c r="I196" i="3"/>
  <c r="H196" i="3"/>
  <c r="F196" i="3"/>
  <c r="I195" i="3"/>
  <c r="H195" i="3"/>
  <c r="F195" i="3"/>
  <c r="I194" i="3"/>
  <c r="H194" i="3"/>
  <c r="F194" i="3"/>
  <c r="G194" i="3" s="1"/>
  <c r="I193" i="3"/>
  <c r="H193" i="3"/>
  <c r="F193" i="3"/>
  <c r="I192" i="3"/>
  <c r="H192" i="3"/>
  <c r="F192" i="3"/>
  <c r="I191" i="3"/>
  <c r="H191" i="3"/>
  <c r="F191" i="3"/>
  <c r="I190" i="3"/>
  <c r="H190" i="3"/>
  <c r="F190" i="3"/>
  <c r="I189" i="3"/>
  <c r="H189" i="3"/>
  <c r="F189" i="3"/>
  <c r="I188" i="3"/>
  <c r="H188" i="3"/>
  <c r="F188" i="3"/>
  <c r="I187" i="3"/>
  <c r="H187" i="3"/>
  <c r="F187" i="3"/>
  <c r="I186" i="3"/>
  <c r="H186" i="3"/>
  <c r="F186" i="3"/>
  <c r="I185" i="3"/>
  <c r="H185" i="3"/>
  <c r="F185" i="3"/>
  <c r="I184" i="3"/>
  <c r="H184" i="3"/>
  <c r="F184" i="3"/>
  <c r="I183" i="3"/>
  <c r="H183" i="3"/>
  <c r="F183" i="3"/>
  <c r="I182" i="3"/>
  <c r="H182" i="3"/>
  <c r="F182" i="3"/>
  <c r="I181" i="3"/>
  <c r="H181" i="3"/>
  <c r="F181" i="3"/>
  <c r="I180" i="3"/>
  <c r="H180" i="3"/>
  <c r="F180" i="3"/>
  <c r="I179" i="3"/>
  <c r="H179" i="3"/>
  <c r="F179" i="3"/>
  <c r="I178" i="3"/>
  <c r="H178" i="3"/>
  <c r="F178" i="3"/>
  <c r="I177" i="3"/>
  <c r="H177" i="3"/>
  <c r="F177" i="3"/>
  <c r="I176" i="3"/>
  <c r="H176" i="3"/>
  <c r="F176" i="3"/>
  <c r="I175" i="3"/>
  <c r="H175" i="3"/>
  <c r="F175" i="3"/>
  <c r="I174" i="3"/>
  <c r="H174" i="3"/>
  <c r="F174" i="3"/>
  <c r="I173" i="3"/>
  <c r="H173" i="3"/>
  <c r="F173" i="3"/>
  <c r="I172" i="3"/>
  <c r="H172" i="3"/>
  <c r="F172" i="3"/>
  <c r="I171" i="3"/>
  <c r="H171" i="3"/>
  <c r="F171" i="3"/>
  <c r="I170" i="3"/>
  <c r="H170" i="3"/>
  <c r="F170" i="3"/>
  <c r="I169" i="3"/>
  <c r="H169" i="3"/>
  <c r="F169" i="3"/>
  <c r="I168" i="3"/>
  <c r="H168" i="3"/>
  <c r="F168" i="3"/>
  <c r="I167" i="3"/>
  <c r="H167" i="3"/>
  <c r="F167" i="3"/>
  <c r="I166" i="3"/>
  <c r="H166" i="3"/>
  <c r="F166" i="3"/>
  <c r="I165" i="3"/>
  <c r="H165" i="3"/>
  <c r="F165" i="3"/>
  <c r="I164" i="3"/>
  <c r="H164" i="3"/>
  <c r="F164" i="3"/>
  <c r="I163" i="3"/>
  <c r="H163" i="3"/>
  <c r="F163" i="3"/>
  <c r="I162" i="3"/>
  <c r="H162" i="3"/>
  <c r="F162" i="3"/>
  <c r="I161" i="3"/>
  <c r="H161" i="3"/>
  <c r="F161" i="3"/>
  <c r="I160" i="3"/>
  <c r="H160" i="3"/>
  <c r="F160" i="3"/>
  <c r="I159" i="3"/>
  <c r="H159" i="3"/>
  <c r="F159" i="3"/>
  <c r="I158" i="3"/>
  <c r="H158" i="3"/>
  <c r="F158" i="3"/>
  <c r="I157" i="3"/>
  <c r="H157" i="3"/>
  <c r="F157" i="3"/>
  <c r="I156" i="3"/>
  <c r="H156" i="3"/>
  <c r="F156" i="3"/>
  <c r="I155" i="3"/>
  <c r="H155" i="3"/>
  <c r="F155" i="3"/>
  <c r="I154" i="3"/>
  <c r="H154" i="3"/>
  <c r="F154" i="3"/>
  <c r="I153" i="3"/>
  <c r="H153" i="3"/>
  <c r="F153" i="3"/>
  <c r="I152" i="3"/>
  <c r="H152" i="3"/>
  <c r="F152" i="3"/>
  <c r="I151" i="3"/>
  <c r="H151" i="3"/>
  <c r="F151" i="3"/>
  <c r="I150" i="3"/>
  <c r="H150" i="3"/>
  <c r="F150" i="3"/>
  <c r="I149" i="3"/>
  <c r="H149" i="3"/>
  <c r="F149" i="3"/>
  <c r="I148" i="3"/>
  <c r="H148" i="3"/>
  <c r="F148" i="3"/>
  <c r="I147" i="3"/>
  <c r="H147" i="3"/>
  <c r="F147" i="3"/>
  <c r="I146" i="3"/>
  <c r="H146" i="3"/>
  <c r="F146" i="3"/>
  <c r="I145" i="3"/>
  <c r="H145" i="3"/>
  <c r="F145" i="3"/>
  <c r="I144" i="3"/>
  <c r="H144" i="3"/>
  <c r="F144" i="3"/>
  <c r="I143" i="3"/>
  <c r="H143" i="3"/>
  <c r="F143" i="3"/>
  <c r="I142" i="3"/>
  <c r="H142" i="3"/>
  <c r="F142" i="3"/>
  <c r="I141" i="3"/>
  <c r="H141" i="3"/>
  <c r="F141" i="3"/>
  <c r="I140" i="3"/>
  <c r="H140" i="3"/>
  <c r="F140" i="3"/>
  <c r="I139" i="3"/>
  <c r="H139" i="3"/>
  <c r="F139" i="3"/>
  <c r="I138" i="3"/>
  <c r="H138" i="3"/>
  <c r="F138" i="3"/>
  <c r="I137" i="3"/>
  <c r="H137" i="3"/>
  <c r="F137" i="3"/>
  <c r="I136" i="3"/>
  <c r="H136" i="3"/>
  <c r="F136" i="3"/>
  <c r="I135" i="3"/>
  <c r="H135" i="3"/>
  <c r="G135" i="3"/>
  <c r="F135" i="3"/>
  <c r="I134" i="3"/>
  <c r="H134" i="3"/>
  <c r="F134" i="3"/>
  <c r="I133" i="3"/>
  <c r="H133" i="3"/>
  <c r="F133" i="3"/>
  <c r="I132" i="3"/>
  <c r="H132" i="3"/>
  <c r="F132" i="3"/>
  <c r="I131" i="3"/>
  <c r="H131" i="3"/>
  <c r="F131" i="3"/>
  <c r="I130" i="3"/>
  <c r="H130" i="3"/>
  <c r="F130" i="3"/>
  <c r="I129" i="3"/>
  <c r="H129" i="3"/>
  <c r="F129" i="3"/>
  <c r="I128" i="3"/>
  <c r="H128" i="3"/>
  <c r="F128" i="3"/>
  <c r="I127" i="3"/>
  <c r="H127" i="3"/>
  <c r="F127" i="3"/>
  <c r="G127" i="3" s="1"/>
  <c r="I126" i="3"/>
  <c r="H126" i="3"/>
  <c r="F126" i="3"/>
  <c r="I125" i="3"/>
  <c r="H125" i="3"/>
  <c r="F125" i="3"/>
  <c r="I124" i="3"/>
  <c r="H124" i="3"/>
  <c r="F124" i="3"/>
  <c r="I123" i="3"/>
  <c r="H123" i="3"/>
  <c r="F123" i="3"/>
  <c r="I122" i="3"/>
  <c r="H122" i="3"/>
  <c r="F122" i="3"/>
  <c r="I121" i="3"/>
  <c r="H121" i="3"/>
  <c r="F121" i="3"/>
  <c r="I120" i="3"/>
  <c r="H120" i="3"/>
  <c r="F120" i="3"/>
  <c r="I119" i="3"/>
  <c r="H119" i="3"/>
  <c r="F119" i="3"/>
  <c r="G119" i="3" s="1"/>
  <c r="I118" i="3"/>
  <c r="H118" i="3"/>
  <c r="F118" i="3"/>
  <c r="I117" i="3"/>
  <c r="H117" i="3"/>
  <c r="F117" i="3"/>
  <c r="I116" i="3"/>
  <c r="H116" i="3"/>
  <c r="F116" i="3"/>
  <c r="I115" i="3"/>
  <c r="H115" i="3"/>
  <c r="F115" i="3"/>
  <c r="I114" i="3"/>
  <c r="H114" i="3"/>
  <c r="F114" i="3"/>
  <c r="I113" i="3"/>
  <c r="H113" i="3"/>
  <c r="F113" i="3"/>
  <c r="I112" i="3"/>
  <c r="H112" i="3"/>
  <c r="F112" i="3"/>
  <c r="I111" i="3"/>
  <c r="H111" i="3"/>
  <c r="F111" i="3"/>
  <c r="I110" i="3"/>
  <c r="H110" i="3"/>
  <c r="F110" i="3"/>
  <c r="I109" i="3"/>
  <c r="H109" i="3"/>
  <c r="F109" i="3"/>
  <c r="I108" i="3"/>
  <c r="H108" i="3"/>
  <c r="F108" i="3"/>
  <c r="I107" i="3"/>
  <c r="H107" i="3"/>
  <c r="F107" i="3"/>
  <c r="I106" i="3"/>
  <c r="H106" i="3"/>
  <c r="F106" i="3"/>
  <c r="I105" i="3"/>
  <c r="H105" i="3"/>
  <c r="F105" i="3"/>
  <c r="I104" i="3"/>
  <c r="H104" i="3"/>
  <c r="F104" i="3"/>
  <c r="I103" i="3"/>
  <c r="H103" i="3"/>
  <c r="F103" i="3"/>
  <c r="G103" i="3" s="1"/>
  <c r="I102" i="3"/>
  <c r="H102" i="3"/>
  <c r="F102" i="3"/>
  <c r="I101" i="3"/>
  <c r="H101" i="3"/>
  <c r="F101" i="3"/>
  <c r="I100" i="3"/>
  <c r="H100" i="3"/>
  <c r="F100" i="3"/>
  <c r="I99" i="3"/>
  <c r="H99" i="3"/>
  <c r="F99" i="3"/>
  <c r="I98" i="3"/>
  <c r="H98" i="3"/>
  <c r="F98" i="3"/>
  <c r="I97" i="3"/>
  <c r="H97" i="3"/>
  <c r="F97" i="3"/>
  <c r="I96" i="3"/>
  <c r="H96" i="3"/>
  <c r="F96" i="3"/>
  <c r="I95" i="3"/>
  <c r="H95" i="3"/>
  <c r="F95" i="3"/>
  <c r="I94" i="3"/>
  <c r="H94" i="3"/>
  <c r="F94" i="3"/>
  <c r="I93" i="3"/>
  <c r="H93" i="3"/>
  <c r="F93" i="3"/>
  <c r="I92" i="3"/>
  <c r="H92" i="3"/>
  <c r="F92" i="3"/>
  <c r="I91" i="3"/>
  <c r="H91" i="3"/>
  <c r="F91" i="3"/>
  <c r="I90" i="3"/>
  <c r="H90" i="3"/>
  <c r="F90" i="3"/>
  <c r="I89" i="3"/>
  <c r="H89" i="3"/>
  <c r="F89" i="3"/>
  <c r="I88" i="3"/>
  <c r="H88" i="3"/>
  <c r="F88" i="3"/>
  <c r="I87" i="3"/>
  <c r="H87" i="3"/>
  <c r="F87" i="3"/>
  <c r="G87" i="3" s="1"/>
  <c r="I86" i="3"/>
  <c r="H86" i="3"/>
  <c r="F86" i="3"/>
  <c r="I85" i="3"/>
  <c r="H85" i="3"/>
  <c r="F85" i="3"/>
  <c r="I84" i="3"/>
  <c r="H84" i="3"/>
  <c r="F84" i="3"/>
  <c r="I83" i="3"/>
  <c r="H83" i="3"/>
  <c r="F83" i="3"/>
  <c r="I82" i="3"/>
  <c r="H82" i="3"/>
  <c r="F82" i="3"/>
  <c r="I81" i="3"/>
  <c r="H81" i="3"/>
  <c r="F81" i="3"/>
  <c r="I80" i="3"/>
  <c r="H80" i="3"/>
  <c r="F80" i="3"/>
  <c r="I79" i="3"/>
  <c r="H79" i="3"/>
  <c r="F79" i="3"/>
  <c r="I78" i="3"/>
  <c r="H78" i="3"/>
  <c r="F78" i="3"/>
  <c r="I77" i="3"/>
  <c r="H77" i="3"/>
  <c r="F77" i="3"/>
  <c r="I76" i="3"/>
  <c r="H76" i="3"/>
  <c r="F76" i="3"/>
  <c r="I75" i="3"/>
  <c r="H75" i="3"/>
  <c r="F75" i="3"/>
  <c r="I74" i="3"/>
  <c r="H74" i="3"/>
  <c r="F74" i="3"/>
  <c r="I73" i="3"/>
  <c r="H73" i="3"/>
  <c r="F73" i="3"/>
  <c r="I72" i="3"/>
  <c r="H72" i="3"/>
  <c r="F72" i="3"/>
  <c r="I71" i="3"/>
  <c r="H71" i="3"/>
  <c r="F71" i="3"/>
  <c r="I70" i="3"/>
  <c r="H70" i="3"/>
  <c r="F70" i="3"/>
  <c r="I69" i="3"/>
  <c r="H69" i="3"/>
  <c r="F69" i="3"/>
  <c r="I68" i="3"/>
  <c r="H68" i="3"/>
  <c r="F68" i="3"/>
  <c r="I67" i="3"/>
  <c r="H67" i="3"/>
  <c r="F67" i="3"/>
  <c r="I66" i="3"/>
  <c r="H66" i="3"/>
  <c r="F66" i="3"/>
  <c r="I65" i="3"/>
  <c r="H65" i="3"/>
  <c r="F65" i="3"/>
  <c r="I64" i="3"/>
  <c r="H64" i="3"/>
  <c r="F64" i="3"/>
  <c r="I63" i="3"/>
  <c r="H63" i="3"/>
  <c r="F63" i="3"/>
  <c r="I62" i="3"/>
  <c r="H62" i="3"/>
  <c r="F62" i="3"/>
  <c r="I61" i="3"/>
  <c r="H61" i="3"/>
  <c r="F61" i="3"/>
  <c r="I60" i="3"/>
  <c r="H60" i="3"/>
  <c r="F60" i="3"/>
  <c r="I59" i="3"/>
  <c r="H59" i="3"/>
  <c r="F59" i="3"/>
  <c r="I58" i="3"/>
  <c r="H58" i="3"/>
  <c r="F58" i="3"/>
  <c r="I57" i="3"/>
  <c r="H57" i="3"/>
  <c r="F57" i="3"/>
  <c r="I56" i="3"/>
  <c r="H56" i="3"/>
  <c r="F56" i="3"/>
  <c r="I55" i="3"/>
  <c r="H55" i="3"/>
  <c r="F55" i="3"/>
  <c r="I54" i="3"/>
  <c r="H54" i="3"/>
  <c r="F54" i="3"/>
  <c r="I53" i="3"/>
  <c r="H53" i="3"/>
  <c r="F53" i="3"/>
  <c r="I52" i="3"/>
  <c r="H52" i="3"/>
  <c r="F52" i="3"/>
  <c r="I51" i="3"/>
  <c r="H51" i="3"/>
  <c r="F51" i="3"/>
  <c r="I50" i="3"/>
  <c r="H50" i="3"/>
  <c r="F50" i="3"/>
  <c r="I49" i="3"/>
  <c r="H49" i="3"/>
  <c r="F49" i="3"/>
  <c r="G49" i="3" s="1"/>
  <c r="I48" i="3"/>
  <c r="H48" i="3"/>
  <c r="F48" i="3"/>
  <c r="I47" i="3"/>
  <c r="H47" i="3"/>
  <c r="F47" i="3"/>
  <c r="I46" i="3"/>
  <c r="H46" i="3"/>
  <c r="F46" i="3"/>
  <c r="I45" i="3"/>
  <c r="H45" i="3"/>
  <c r="F45" i="3"/>
  <c r="I44" i="3"/>
  <c r="H44" i="3"/>
  <c r="F44" i="3"/>
  <c r="I43" i="3"/>
  <c r="H43" i="3"/>
  <c r="F43" i="3"/>
  <c r="I42" i="3"/>
  <c r="H42" i="3"/>
  <c r="F42" i="3"/>
  <c r="I41" i="3"/>
  <c r="H41" i="3"/>
  <c r="F41" i="3"/>
  <c r="I40" i="3"/>
  <c r="H40" i="3"/>
  <c r="F40" i="3"/>
  <c r="I39" i="3"/>
  <c r="H39" i="3"/>
  <c r="F39" i="3"/>
  <c r="I38" i="3"/>
  <c r="H38" i="3"/>
  <c r="F38" i="3"/>
  <c r="I37" i="3"/>
  <c r="H37" i="3"/>
  <c r="F37" i="3"/>
  <c r="I36" i="3"/>
  <c r="H36" i="3"/>
  <c r="F36" i="3"/>
  <c r="I35" i="3"/>
  <c r="H35" i="3"/>
  <c r="F35" i="3"/>
  <c r="I34" i="3"/>
  <c r="H34" i="3"/>
  <c r="F34" i="3"/>
  <c r="I33" i="3"/>
  <c r="H33" i="3"/>
  <c r="F33" i="3"/>
  <c r="G33" i="3" s="1"/>
  <c r="I32" i="3"/>
  <c r="H32" i="3"/>
  <c r="F32" i="3"/>
  <c r="I31" i="3"/>
  <c r="H31" i="3"/>
  <c r="F31" i="3"/>
  <c r="I30" i="3"/>
  <c r="H30" i="3"/>
  <c r="F30" i="3"/>
  <c r="I29" i="3"/>
  <c r="H29" i="3"/>
  <c r="F29" i="3"/>
  <c r="I28" i="3"/>
  <c r="H28" i="3"/>
  <c r="F28" i="3"/>
  <c r="I27" i="3"/>
  <c r="H27" i="3"/>
  <c r="F27" i="3"/>
  <c r="I26" i="3"/>
  <c r="H26" i="3"/>
  <c r="F26" i="3"/>
  <c r="I25" i="3"/>
  <c r="H25" i="3"/>
  <c r="F25" i="3"/>
  <c r="I24" i="3"/>
  <c r="H24" i="3"/>
  <c r="F24" i="3"/>
  <c r="I23" i="3"/>
  <c r="H23" i="3"/>
  <c r="F23" i="3"/>
  <c r="I22" i="3"/>
  <c r="H22" i="3"/>
  <c r="F22" i="3"/>
  <c r="I21" i="3"/>
  <c r="H21" i="3"/>
  <c r="F21" i="3"/>
  <c r="I20" i="3"/>
  <c r="H20" i="3"/>
  <c r="F20" i="3"/>
  <c r="I19" i="3"/>
  <c r="H19" i="3"/>
  <c r="F19" i="3"/>
  <c r="I18" i="3"/>
  <c r="H18" i="3"/>
  <c r="F18" i="3"/>
  <c r="I17" i="3"/>
  <c r="H17" i="3"/>
  <c r="F17" i="3"/>
  <c r="I16" i="3"/>
  <c r="H16" i="3"/>
  <c r="F16" i="3"/>
  <c r="I15" i="3"/>
  <c r="H15" i="3"/>
  <c r="F15" i="3"/>
  <c r="I14" i="3"/>
  <c r="H14" i="3"/>
  <c r="F14" i="3"/>
  <c r="I13" i="3"/>
  <c r="H13" i="3"/>
  <c r="F13" i="3"/>
  <c r="I12" i="3"/>
  <c r="H12" i="3"/>
  <c r="F12" i="3"/>
  <c r="I11" i="3"/>
  <c r="H11" i="3"/>
  <c r="F11" i="3"/>
  <c r="I10" i="3"/>
  <c r="H10" i="3"/>
  <c r="F10" i="3"/>
  <c r="I9" i="3"/>
  <c r="H9" i="3"/>
  <c r="F9" i="3"/>
  <c r="I8" i="3"/>
  <c r="H8" i="3"/>
  <c r="F8" i="3"/>
  <c r="I7" i="3"/>
  <c r="H7" i="3"/>
  <c r="F7" i="3"/>
  <c r="I6" i="3"/>
  <c r="H6" i="3"/>
  <c r="F6" i="3"/>
  <c r="I5" i="3"/>
  <c r="H5" i="3"/>
  <c r="F5" i="3"/>
  <c r="I4" i="3"/>
  <c r="H4" i="3"/>
  <c r="F4" i="3"/>
  <c r="F3" i="3"/>
  <c r="H254" i="2"/>
  <c r="J60" i="2"/>
  <c r="J89" i="2"/>
  <c r="J18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G10" i="2"/>
  <c r="G26" i="2"/>
  <c r="G33" i="2"/>
  <c r="G38" i="2"/>
  <c r="G69" i="2"/>
  <c r="G112" i="2"/>
  <c r="G128" i="2"/>
  <c r="G153" i="2"/>
  <c r="J153" i="2" s="1"/>
  <c r="G160" i="2"/>
  <c r="G164" i="2"/>
  <c r="G185" i="2"/>
  <c r="G208" i="2"/>
  <c r="G216" i="2"/>
  <c r="G240" i="2"/>
  <c r="G248" i="2"/>
  <c r="F4" i="2"/>
  <c r="F5" i="2"/>
  <c r="F6" i="2"/>
  <c r="F7" i="2"/>
  <c r="F8" i="2"/>
  <c r="F9" i="2"/>
  <c r="F10" i="2"/>
  <c r="F11" i="2"/>
  <c r="F12" i="2"/>
  <c r="F13" i="2"/>
  <c r="F14" i="2"/>
  <c r="F15" i="2"/>
  <c r="G15" i="2" s="1"/>
  <c r="F16" i="2"/>
  <c r="F17" i="2"/>
  <c r="F18" i="2"/>
  <c r="G18" i="2" s="1"/>
  <c r="F19" i="2"/>
  <c r="G19" i="2" s="1"/>
  <c r="F20" i="2"/>
  <c r="F21" i="2"/>
  <c r="F22" i="2"/>
  <c r="G22" i="2" s="1"/>
  <c r="F23" i="2"/>
  <c r="G23" i="2" s="1"/>
  <c r="F24" i="2"/>
  <c r="F25" i="2"/>
  <c r="F26" i="2"/>
  <c r="F27" i="2"/>
  <c r="F28" i="2"/>
  <c r="F29" i="2"/>
  <c r="F30" i="2"/>
  <c r="F31" i="2"/>
  <c r="G31" i="2" s="1"/>
  <c r="J31" i="2" s="1"/>
  <c r="F32" i="2"/>
  <c r="F33" i="2"/>
  <c r="F34" i="2"/>
  <c r="F35" i="2"/>
  <c r="G35" i="2" s="1"/>
  <c r="F36" i="2"/>
  <c r="F37" i="2"/>
  <c r="F38" i="2"/>
  <c r="F39" i="2"/>
  <c r="G39" i="2" s="1"/>
  <c r="F40" i="2"/>
  <c r="F41" i="2"/>
  <c r="F42" i="2"/>
  <c r="F43" i="2"/>
  <c r="F44" i="2"/>
  <c r="F45" i="2"/>
  <c r="F46" i="2"/>
  <c r="F47" i="2"/>
  <c r="G47" i="2" s="1"/>
  <c r="J47" i="2" s="1"/>
  <c r="F48" i="2"/>
  <c r="F49" i="2"/>
  <c r="G49" i="2" s="1"/>
  <c r="F50" i="2"/>
  <c r="G50" i="2" s="1"/>
  <c r="F51" i="2"/>
  <c r="F52" i="2"/>
  <c r="F53" i="2"/>
  <c r="F54" i="2"/>
  <c r="G54" i="2" s="1"/>
  <c r="F55" i="2"/>
  <c r="F56" i="2"/>
  <c r="F57" i="2"/>
  <c r="G57" i="2" s="1"/>
  <c r="F58" i="2"/>
  <c r="G58" i="2" s="1"/>
  <c r="F59" i="2"/>
  <c r="G59" i="2" s="1"/>
  <c r="F60" i="2"/>
  <c r="G60" i="2" s="1"/>
  <c r="F61" i="2"/>
  <c r="F62" i="2"/>
  <c r="F63" i="2"/>
  <c r="G63" i="2" s="1"/>
  <c r="F64" i="2"/>
  <c r="F65" i="2"/>
  <c r="F66" i="2"/>
  <c r="G66" i="2" s="1"/>
  <c r="F67" i="2"/>
  <c r="F68" i="2"/>
  <c r="G68" i="2" s="1"/>
  <c r="F69" i="2"/>
  <c r="F70" i="2"/>
  <c r="F71" i="2"/>
  <c r="G71" i="2" s="1"/>
  <c r="J71" i="2" s="1"/>
  <c r="F72" i="2"/>
  <c r="F73" i="2"/>
  <c r="F74" i="2"/>
  <c r="G74" i="2" s="1"/>
  <c r="F75" i="2"/>
  <c r="G75" i="2" s="1"/>
  <c r="F76" i="2"/>
  <c r="F77" i="2"/>
  <c r="F78" i="2"/>
  <c r="F79" i="2"/>
  <c r="G79" i="2" s="1"/>
  <c r="F80" i="2"/>
  <c r="F81" i="2"/>
  <c r="F82" i="2"/>
  <c r="G82" i="2" s="1"/>
  <c r="F83" i="2"/>
  <c r="F84" i="2"/>
  <c r="F85" i="2"/>
  <c r="F86" i="2"/>
  <c r="G86" i="2" s="1"/>
  <c r="F87" i="2"/>
  <c r="F88" i="2"/>
  <c r="F89" i="2"/>
  <c r="G89" i="2" s="1"/>
  <c r="F90" i="2"/>
  <c r="G90" i="2" s="1"/>
  <c r="F91" i="2"/>
  <c r="G91" i="2" s="1"/>
  <c r="F92" i="2"/>
  <c r="G92" i="2" s="1"/>
  <c r="F93" i="2"/>
  <c r="F94" i="2"/>
  <c r="F95" i="2"/>
  <c r="G95" i="2" s="1"/>
  <c r="F96" i="2"/>
  <c r="F97" i="2"/>
  <c r="F98" i="2"/>
  <c r="F99" i="2"/>
  <c r="F100" i="2"/>
  <c r="F101" i="2"/>
  <c r="F102" i="2"/>
  <c r="F103" i="2"/>
  <c r="F104" i="2"/>
  <c r="F105" i="2"/>
  <c r="F106" i="2"/>
  <c r="F107" i="2"/>
  <c r="G107" i="2" s="1"/>
  <c r="F108" i="2"/>
  <c r="F109" i="2"/>
  <c r="F110" i="2"/>
  <c r="F111" i="2"/>
  <c r="F112" i="2"/>
  <c r="F113" i="2"/>
  <c r="G113" i="2" s="1"/>
  <c r="F114" i="2"/>
  <c r="F115" i="2"/>
  <c r="F116" i="2"/>
  <c r="F117" i="2"/>
  <c r="F118" i="2"/>
  <c r="F119" i="2"/>
  <c r="F120" i="2"/>
  <c r="F121" i="2"/>
  <c r="F122" i="2"/>
  <c r="F123" i="2"/>
  <c r="G123" i="2" s="1"/>
  <c r="F124" i="2"/>
  <c r="G124" i="2" s="1"/>
  <c r="F125" i="2"/>
  <c r="F126" i="2"/>
  <c r="F127" i="2"/>
  <c r="G127" i="2" s="1"/>
  <c r="F128" i="2"/>
  <c r="F129" i="2"/>
  <c r="F130" i="2"/>
  <c r="F131" i="2"/>
  <c r="F132" i="2"/>
  <c r="G132" i="2" s="1"/>
  <c r="J132" i="2" s="1"/>
  <c r="F133" i="2"/>
  <c r="F134" i="2"/>
  <c r="F135" i="2"/>
  <c r="G135" i="2" s="1"/>
  <c r="J135" i="2" s="1"/>
  <c r="F136" i="2"/>
  <c r="F137" i="2"/>
  <c r="F138" i="2"/>
  <c r="F139" i="2"/>
  <c r="G139" i="2" s="1"/>
  <c r="F140" i="2"/>
  <c r="F141" i="2"/>
  <c r="F142" i="2"/>
  <c r="F143" i="2"/>
  <c r="G143" i="2" s="1"/>
  <c r="J143" i="2" s="1"/>
  <c r="F144" i="2"/>
  <c r="F145" i="2"/>
  <c r="G145" i="2" s="1"/>
  <c r="F146" i="2"/>
  <c r="F147" i="2"/>
  <c r="F148" i="2"/>
  <c r="F149" i="2"/>
  <c r="F150" i="2"/>
  <c r="F151" i="2"/>
  <c r="G151" i="2" s="1"/>
  <c r="F152" i="2"/>
  <c r="F153" i="2"/>
  <c r="F154" i="2"/>
  <c r="F155" i="2"/>
  <c r="G155" i="2" s="1"/>
  <c r="F156" i="2"/>
  <c r="G156" i="2" s="1"/>
  <c r="F157" i="2"/>
  <c r="F158" i="2"/>
  <c r="F159" i="2"/>
  <c r="G159" i="2" s="1"/>
  <c r="F160" i="2"/>
  <c r="F161" i="2"/>
  <c r="F162" i="2"/>
  <c r="F163" i="2"/>
  <c r="F164" i="2"/>
  <c r="F165" i="2"/>
  <c r="F166" i="2"/>
  <c r="F167" i="2"/>
  <c r="G167" i="2" s="1"/>
  <c r="F168" i="2"/>
  <c r="F169" i="2"/>
  <c r="F170" i="2"/>
  <c r="F171" i="2"/>
  <c r="G171" i="2" s="1"/>
  <c r="F172" i="2"/>
  <c r="F173" i="2"/>
  <c r="F174" i="2"/>
  <c r="F175" i="2"/>
  <c r="G175" i="2" s="1"/>
  <c r="J175" i="2" s="1"/>
  <c r="F176" i="2"/>
  <c r="F177" i="2"/>
  <c r="G177" i="2" s="1"/>
  <c r="F178" i="2"/>
  <c r="F179" i="2"/>
  <c r="F180" i="2"/>
  <c r="F181" i="2"/>
  <c r="F182" i="2"/>
  <c r="F183" i="2"/>
  <c r="G183" i="2" s="1"/>
  <c r="F184" i="2"/>
  <c r="F185" i="2"/>
  <c r="F186" i="2"/>
  <c r="F187" i="2"/>
  <c r="G187" i="2" s="1"/>
  <c r="F188" i="2"/>
  <c r="G188" i="2" s="1"/>
  <c r="F189" i="2"/>
  <c r="F190" i="2"/>
  <c r="F191" i="2"/>
  <c r="G191" i="2" s="1"/>
  <c r="F192" i="2"/>
  <c r="G192" i="2" s="1"/>
  <c r="F193" i="2"/>
  <c r="F194" i="2"/>
  <c r="F195" i="2"/>
  <c r="G195" i="2" s="1"/>
  <c r="F196" i="2"/>
  <c r="G196" i="2" s="1"/>
  <c r="J196" i="2" s="1"/>
  <c r="F197" i="2"/>
  <c r="F198" i="2"/>
  <c r="F199" i="2"/>
  <c r="G199" i="2" s="1"/>
  <c r="J199" i="2" s="1"/>
  <c r="F200" i="2"/>
  <c r="G200" i="2" s="1"/>
  <c r="F201" i="2"/>
  <c r="F202" i="2"/>
  <c r="F203" i="2"/>
  <c r="G203" i="2" s="1"/>
  <c r="F204" i="2"/>
  <c r="F205" i="2"/>
  <c r="F206" i="2"/>
  <c r="F207" i="2"/>
  <c r="G207" i="2" s="1"/>
  <c r="J207" i="2" s="1"/>
  <c r="F208" i="2"/>
  <c r="F209" i="2"/>
  <c r="G209" i="2" s="1"/>
  <c r="F210" i="2"/>
  <c r="F211" i="2"/>
  <c r="G211" i="2" s="1"/>
  <c r="F212" i="2"/>
  <c r="F213" i="2"/>
  <c r="F214" i="2"/>
  <c r="F215" i="2"/>
  <c r="G215" i="2" s="1"/>
  <c r="F216" i="2"/>
  <c r="F217" i="2"/>
  <c r="G217" i="2" s="1"/>
  <c r="F218" i="2"/>
  <c r="F219" i="2"/>
  <c r="G219" i="2" s="1"/>
  <c r="F220" i="2"/>
  <c r="F221" i="2"/>
  <c r="F222" i="2"/>
  <c r="F223" i="2"/>
  <c r="G223" i="2" s="1"/>
  <c r="F224" i="2"/>
  <c r="G224" i="2" s="1"/>
  <c r="F225" i="2"/>
  <c r="F226" i="2"/>
  <c r="F227" i="2"/>
  <c r="G227" i="2" s="1"/>
  <c r="F228" i="2"/>
  <c r="G228" i="2" s="1"/>
  <c r="F229" i="2"/>
  <c r="F230" i="2"/>
  <c r="F231" i="2"/>
  <c r="F232" i="2"/>
  <c r="G232" i="2" s="1"/>
  <c r="F233" i="2"/>
  <c r="F234" i="2"/>
  <c r="F235" i="2"/>
  <c r="G235" i="2" s="1"/>
  <c r="F236" i="2"/>
  <c r="F237" i="2"/>
  <c r="F238" i="2"/>
  <c r="F239" i="2"/>
  <c r="F240" i="2"/>
  <c r="F241" i="2"/>
  <c r="G241" i="2" s="1"/>
  <c r="F242" i="2"/>
  <c r="F243" i="2"/>
  <c r="G243" i="2" s="1"/>
  <c r="F244" i="2"/>
  <c r="F245" i="2"/>
  <c r="F246" i="2"/>
  <c r="F247" i="2"/>
  <c r="G247" i="2" s="1"/>
  <c r="F248" i="2"/>
  <c r="F249" i="2"/>
  <c r="G249" i="2" s="1"/>
  <c r="F250" i="2"/>
  <c r="F251" i="2"/>
  <c r="G251" i="2" s="1"/>
  <c r="F252" i="2"/>
  <c r="G252" i="2" s="1"/>
  <c r="J252" i="2" s="1"/>
  <c r="F25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K3" i="1"/>
  <c r="K25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S33" i="3" l="1"/>
  <c r="G69" i="3"/>
  <c r="V69" i="3" s="1"/>
  <c r="G20" i="3"/>
  <c r="J20" i="3" s="1"/>
  <c r="G24" i="3"/>
  <c r="G28" i="3"/>
  <c r="S28" i="3"/>
  <c r="L28" i="3"/>
  <c r="G32" i="3"/>
  <c r="L32" i="3" s="1"/>
  <c r="M32" i="3" s="1"/>
  <c r="G37" i="3"/>
  <c r="G7" i="3"/>
  <c r="J7" i="3" s="1"/>
  <c r="G15" i="3"/>
  <c r="L15" i="3" s="1"/>
  <c r="M15" i="3" s="1"/>
  <c r="S15" i="3"/>
  <c r="T15" i="3" s="1"/>
  <c r="G81" i="3"/>
  <c r="V81" i="3" s="1"/>
  <c r="G102" i="3"/>
  <c r="V102" i="3" s="1"/>
  <c r="L102" i="3"/>
  <c r="M102" i="3" s="1"/>
  <c r="G51" i="3"/>
  <c r="L51" i="3" s="1"/>
  <c r="M51" i="3" s="1"/>
  <c r="G63" i="3"/>
  <c r="S63" i="3" s="1"/>
  <c r="T63" i="3" s="1"/>
  <c r="G97" i="3"/>
  <c r="G114" i="3"/>
  <c r="L114" i="3" s="1"/>
  <c r="M114" i="3" s="1"/>
  <c r="G118" i="3"/>
  <c r="S118" i="3" s="1"/>
  <c r="T118" i="3" s="1"/>
  <c r="G188" i="3"/>
  <c r="L188" i="3" s="1"/>
  <c r="M188" i="3" s="1"/>
  <c r="G204" i="3"/>
  <c r="L204" i="3" s="1"/>
  <c r="M204" i="3" s="1"/>
  <c r="G220" i="3"/>
  <c r="L220" i="3" s="1"/>
  <c r="M220" i="3" s="1"/>
  <c r="G236" i="3"/>
  <c r="L236" i="3" s="1"/>
  <c r="M236" i="3" s="1"/>
  <c r="R252" i="3"/>
  <c r="R248" i="3"/>
  <c r="R240" i="3"/>
  <c r="R236" i="3"/>
  <c r="R232" i="3"/>
  <c r="R228" i="3"/>
  <c r="R224" i="3"/>
  <c r="R220" i="3"/>
  <c r="S220" i="3" s="1"/>
  <c r="R216" i="3"/>
  <c r="R208" i="3"/>
  <c r="R204" i="3"/>
  <c r="R200" i="3"/>
  <c r="R196" i="3"/>
  <c r="R192" i="3"/>
  <c r="R188" i="3"/>
  <c r="R184" i="3"/>
  <c r="R176" i="3"/>
  <c r="R172" i="3"/>
  <c r="R168" i="3"/>
  <c r="R164" i="3"/>
  <c r="R160" i="3"/>
  <c r="R156" i="3"/>
  <c r="R152" i="3"/>
  <c r="R144" i="3"/>
  <c r="R140" i="3"/>
  <c r="R136" i="3"/>
  <c r="R132" i="3"/>
  <c r="R128" i="3"/>
  <c r="R124" i="3"/>
  <c r="R120" i="3"/>
  <c r="R112" i="3"/>
  <c r="R108" i="3"/>
  <c r="R104" i="3"/>
  <c r="R100" i="3"/>
  <c r="R96" i="3"/>
  <c r="R92" i="3"/>
  <c r="R88" i="3"/>
  <c r="R80" i="3"/>
  <c r="R76" i="3"/>
  <c r="R72" i="3"/>
  <c r="R68" i="3"/>
  <c r="R64" i="3"/>
  <c r="R60" i="3"/>
  <c r="R56" i="3"/>
  <c r="R48" i="3"/>
  <c r="R44" i="3"/>
  <c r="R40" i="3"/>
  <c r="R36" i="3"/>
  <c r="R32" i="3"/>
  <c r="M28" i="3"/>
  <c r="R28" i="3"/>
  <c r="R24" i="3"/>
  <c r="R20" i="3"/>
  <c r="S20" i="3" s="1"/>
  <c r="R16" i="3"/>
  <c r="R12" i="3"/>
  <c r="R8" i="3"/>
  <c r="R4" i="3"/>
  <c r="R212" i="3"/>
  <c r="R84" i="3"/>
  <c r="G86" i="3"/>
  <c r="G129" i="3"/>
  <c r="V129" i="3" s="1"/>
  <c r="G68" i="3"/>
  <c r="L68" i="3" s="1"/>
  <c r="M68" i="3" s="1"/>
  <c r="G98" i="3"/>
  <c r="L98" i="3" s="1"/>
  <c r="M98" i="3" s="1"/>
  <c r="G59" i="3"/>
  <c r="L59" i="3" s="1"/>
  <c r="M59" i="3" s="1"/>
  <c r="L33" i="3"/>
  <c r="G38" i="3"/>
  <c r="S38" i="3" s="1"/>
  <c r="T38" i="3" s="1"/>
  <c r="G42" i="3"/>
  <c r="G46" i="3"/>
  <c r="L46" i="3" s="1"/>
  <c r="M46" i="3" s="1"/>
  <c r="G113" i="3"/>
  <c r="V113" i="3"/>
  <c r="G130" i="3"/>
  <c r="G134" i="3"/>
  <c r="R180" i="3"/>
  <c r="R52" i="3"/>
  <c r="S52" i="3" s="1"/>
  <c r="G6" i="3"/>
  <c r="G14" i="3"/>
  <c r="S14" i="3" s="1"/>
  <c r="T14" i="3" s="1"/>
  <c r="V14" i="3"/>
  <c r="G31" i="3"/>
  <c r="J31" i="3" s="1"/>
  <c r="G36" i="3"/>
  <c r="G50" i="3"/>
  <c r="L50" i="3" s="1"/>
  <c r="M50" i="3" s="1"/>
  <c r="G54" i="3"/>
  <c r="G128" i="3"/>
  <c r="G143" i="3"/>
  <c r="V143" i="3" s="1"/>
  <c r="G147" i="3"/>
  <c r="G151" i="3"/>
  <c r="G175" i="3"/>
  <c r="L175" i="3" s="1"/>
  <c r="M175" i="3" s="1"/>
  <c r="G203" i="3"/>
  <c r="G223" i="3"/>
  <c r="G235" i="3"/>
  <c r="S235" i="3" s="1"/>
  <c r="T235" i="3" s="1"/>
  <c r="G239" i="3"/>
  <c r="S239" i="3" s="1"/>
  <c r="T239" i="3" s="1"/>
  <c r="G243" i="3"/>
  <c r="J243" i="3" s="1"/>
  <c r="V235" i="3"/>
  <c r="R231" i="3"/>
  <c r="R215" i="3"/>
  <c r="R167" i="3"/>
  <c r="R135" i="3"/>
  <c r="S135" i="3" s="1"/>
  <c r="V127" i="3"/>
  <c r="R119" i="3"/>
  <c r="R103" i="3"/>
  <c r="M103" i="3"/>
  <c r="R87" i="3"/>
  <c r="R71" i="3"/>
  <c r="V51" i="3"/>
  <c r="R39" i="3"/>
  <c r="R23" i="3"/>
  <c r="R7" i="3"/>
  <c r="L127" i="3"/>
  <c r="L49" i="3"/>
  <c r="M49" i="3" s="1"/>
  <c r="G4" i="3"/>
  <c r="J4" i="3" s="1"/>
  <c r="G5" i="3"/>
  <c r="J5" i="3" s="1"/>
  <c r="G30" i="3"/>
  <c r="S30" i="3" s="1"/>
  <c r="T30" i="3" s="1"/>
  <c r="G40" i="3"/>
  <c r="L40" i="3" s="1"/>
  <c r="M40" i="3" s="1"/>
  <c r="S40" i="3"/>
  <c r="G44" i="3"/>
  <c r="L44" i="3" s="1"/>
  <c r="M44" i="3" s="1"/>
  <c r="G48" i="3"/>
  <c r="L48" i="3" s="1"/>
  <c r="M48" i="3" s="1"/>
  <c r="G71" i="3"/>
  <c r="L71" i="3"/>
  <c r="M71" i="3" s="1"/>
  <c r="G84" i="3"/>
  <c r="J84" i="3" s="1"/>
  <c r="G89" i="3"/>
  <c r="J89" i="3" s="1"/>
  <c r="G90" i="3"/>
  <c r="V90" i="3" s="1"/>
  <c r="G94" i="3"/>
  <c r="G95" i="3"/>
  <c r="S95" i="3" s="1"/>
  <c r="T95" i="3" s="1"/>
  <c r="G105" i="3"/>
  <c r="S105" i="3" s="1"/>
  <c r="T105" i="3" s="1"/>
  <c r="G106" i="3"/>
  <c r="L106" i="3" s="1"/>
  <c r="M106" i="3" s="1"/>
  <c r="V106" i="3"/>
  <c r="S106" i="3"/>
  <c r="T106" i="3" s="1"/>
  <c r="G110" i="3"/>
  <c r="J110" i="3" s="1"/>
  <c r="G111" i="3"/>
  <c r="S111" i="3" s="1"/>
  <c r="T111" i="3" s="1"/>
  <c r="G121" i="3"/>
  <c r="L121" i="3"/>
  <c r="M121" i="3" s="1"/>
  <c r="G122" i="3"/>
  <c r="G126" i="3"/>
  <c r="G137" i="3"/>
  <c r="G138" i="3"/>
  <c r="L138" i="3" s="1"/>
  <c r="M138" i="3" s="1"/>
  <c r="G142" i="3"/>
  <c r="V142" i="3" s="1"/>
  <c r="G146" i="3"/>
  <c r="S146" i="3" s="1"/>
  <c r="T146" i="3" s="1"/>
  <c r="V146" i="3"/>
  <c r="G150" i="3"/>
  <c r="J150" i="3" s="1"/>
  <c r="G154" i="3"/>
  <c r="L154" i="3" s="1"/>
  <c r="M154" i="3" s="1"/>
  <c r="S154" i="3"/>
  <c r="T154" i="3" s="1"/>
  <c r="G158" i="3"/>
  <c r="J158" i="3" s="1"/>
  <c r="G162" i="3"/>
  <c r="L162" i="3" s="1"/>
  <c r="M162" i="3" s="1"/>
  <c r="G166" i="3"/>
  <c r="V166" i="3"/>
  <c r="G170" i="3"/>
  <c r="L170" i="3" s="1"/>
  <c r="M170" i="3" s="1"/>
  <c r="G174" i="3"/>
  <c r="G178" i="3"/>
  <c r="S178" i="3" s="1"/>
  <c r="T178" i="3" s="1"/>
  <c r="V178" i="3"/>
  <c r="G182" i="3"/>
  <c r="G186" i="3"/>
  <c r="V186" i="3" s="1"/>
  <c r="S186" i="3"/>
  <c r="T186" i="3" s="1"/>
  <c r="G190" i="3"/>
  <c r="S190" i="3" s="1"/>
  <c r="T190" i="3" s="1"/>
  <c r="G198" i="3"/>
  <c r="S198" i="3" s="1"/>
  <c r="T198" i="3" s="1"/>
  <c r="G202" i="3"/>
  <c r="G206" i="3"/>
  <c r="J206" i="3" s="1"/>
  <c r="G210" i="3"/>
  <c r="V210" i="3" s="1"/>
  <c r="G214" i="3"/>
  <c r="S214" i="3" s="1"/>
  <c r="T214" i="3" s="1"/>
  <c r="G218" i="3"/>
  <c r="G222" i="3"/>
  <c r="V222" i="3" s="1"/>
  <c r="G226" i="3"/>
  <c r="G230" i="3"/>
  <c r="V230" i="3" s="1"/>
  <c r="G234" i="3"/>
  <c r="S234" i="3" s="1"/>
  <c r="T234" i="3" s="1"/>
  <c r="V234" i="3"/>
  <c r="G238" i="3"/>
  <c r="L238" i="3" s="1"/>
  <c r="M238" i="3" s="1"/>
  <c r="G242" i="3"/>
  <c r="J242" i="3" s="1"/>
  <c r="G246" i="3"/>
  <c r="G250" i="3"/>
  <c r="J250" i="3" s="1"/>
  <c r="V154" i="3"/>
  <c r="R6" i="3"/>
  <c r="L239" i="3"/>
  <c r="L231" i="3"/>
  <c r="M231" i="3" s="1"/>
  <c r="L151" i="3"/>
  <c r="M151" i="3" s="1"/>
  <c r="L110" i="3"/>
  <c r="M110" i="3" s="1"/>
  <c r="M239" i="3"/>
  <c r="M33" i="3"/>
  <c r="R238" i="3"/>
  <c r="R217" i="3"/>
  <c r="R174" i="3"/>
  <c r="S174" i="3" s="1"/>
  <c r="R153" i="3"/>
  <c r="R110" i="3"/>
  <c r="R89" i="3"/>
  <c r="R46" i="3"/>
  <c r="R25" i="3"/>
  <c r="S231" i="3"/>
  <c r="S210" i="3"/>
  <c r="T210" i="3" s="1"/>
  <c r="V170" i="3"/>
  <c r="V114" i="3"/>
  <c r="S5" i="3"/>
  <c r="T5" i="3" s="1"/>
  <c r="G58" i="3"/>
  <c r="L58" i="3" s="1"/>
  <c r="M58" i="3" s="1"/>
  <c r="G62" i="3"/>
  <c r="S62" i="3" s="1"/>
  <c r="T62" i="3" s="1"/>
  <c r="V62" i="3"/>
  <c r="G72" i="3"/>
  <c r="L72" i="3" s="1"/>
  <c r="M72" i="3" s="1"/>
  <c r="G76" i="3"/>
  <c r="L76" i="3" s="1"/>
  <c r="M76" i="3" s="1"/>
  <c r="G80" i="3"/>
  <c r="L80" i="3" s="1"/>
  <c r="M80" i="3" s="1"/>
  <c r="G96" i="3"/>
  <c r="L96" i="3" s="1"/>
  <c r="M96" i="3" s="1"/>
  <c r="G112" i="3"/>
  <c r="J112" i="3" s="1"/>
  <c r="S127" i="3"/>
  <c r="T127" i="3" s="1"/>
  <c r="G155" i="3"/>
  <c r="G159" i="3"/>
  <c r="G163" i="3"/>
  <c r="L163" i="3" s="1"/>
  <c r="M163" i="3" s="1"/>
  <c r="V163" i="3"/>
  <c r="G167" i="3"/>
  <c r="L167" i="3" s="1"/>
  <c r="M167" i="3" s="1"/>
  <c r="G171" i="3"/>
  <c r="S171" i="3" s="1"/>
  <c r="T171" i="3" s="1"/>
  <c r="G179" i="3"/>
  <c r="S179" i="3"/>
  <c r="T179" i="3" s="1"/>
  <c r="G183" i="3"/>
  <c r="L183" i="3" s="1"/>
  <c r="M183" i="3" s="1"/>
  <c r="G187" i="3"/>
  <c r="G191" i="3"/>
  <c r="V191" i="3" s="1"/>
  <c r="G195" i="3"/>
  <c r="G199" i="3"/>
  <c r="G207" i="3"/>
  <c r="V207" i="3" s="1"/>
  <c r="G211" i="3"/>
  <c r="S211" i="3" s="1"/>
  <c r="T211" i="3" s="1"/>
  <c r="V211" i="3"/>
  <c r="G215" i="3"/>
  <c r="L215" i="3" s="1"/>
  <c r="M215" i="3" s="1"/>
  <c r="G219" i="3"/>
  <c r="L219" i="3" s="1"/>
  <c r="M219" i="3" s="1"/>
  <c r="G227" i="3"/>
  <c r="L227" i="3" s="1"/>
  <c r="M227" i="3" s="1"/>
  <c r="S227" i="3"/>
  <c r="T227" i="3" s="1"/>
  <c r="G247" i="3"/>
  <c r="L247" i="3" s="1"/>
  <c r="M247" i="3" s="1"/>
  <c r="G251" i="3"/>
  <c r="J251" i="3" s="1"/>
  <c r="R247" i="3"/>
  <c r="R199" i="3"/>
  <c r="R183" i="3"/>
  <c r="R151" i="3"/>
  <c r="R55" i="3"/>
  <c r="R11" i="3"/>
  <c r="L6" i="3"/>
  <c r="M6" i="3" s="1"/>
  <c r="M127" i="3"/>
  <c r="G8" i="3"/>
  <c r="G12" i="3"/>
  <c r="G16" i="3"/>
  <c r="L16" i="3" s="1"/>
  <c r="M16" i="3" s="1"/>
  <c r="G17" i="3"/>
  <c r="O17" i="3" s="1"/>
  <c r="P17" i="3" s="1"/>
  <c r="V33" i="3"/>
  <c r="G39" i="3"/>
  <c r="J39" i="3" s="1"/>
  <c r="G43" i="3"/>
  <c r="S43" i="3" s="1"/>
  <c r="T43" i="3" s="1"/>
  <c r="G52" i="3"/>
  <c r="J52" i="3" s="1"/>
  <c r="G56" i="3"/>
  <c r="L56" i="3" s="1"/>
  <c r="M56" i="3" s="1"/>
  <c r="G60" i="3"/>
  <c r="S60" i="3" s="1"/>
  <c r="G64" i="3"/>
  <c r="L64" i="3" s="1"/>
  <c r="M64" i="3" s="1"/>
  <c r="G65" i="3"/>
  <c r="S69" i="3"/>
  <c r="T69" i="3" s="1"/>
  <c r="G70" i="3"/>
  <c r="L70" i="3" s="1"/>
  <c r="M70" i="3" s="1"/>
  <c r="G78" i="3"/>
  <c r="G83" i="3"/>
  <c r="V83" i="3" s="1"/>
  <c r="L87" i="3"/>
  <c r="M87" i="3" s="1"/>
  <c r="G88" i="3"/>
  <c r="L103" i="3"/>
  <c r="G104" i="3"/>
  <c r="L104" i="3" s="1"/>
  <c r="M104" i="3" s="1"/>
  <c r="G120" i="3"/>
  <c r="L120" i="3" s="1"/>
  <c r="M120" i="3" s="1"/>
  <c r="G136" i="3"/>
  <c r="J136" i="3" s="1"/>
  <c r="G201" i="3"/>
  <c r="G205" i="3"/>
  <c r="L205" i="3" s="1"/>
  <c r="M205" i="3" s="1"/>
  <c r="G209" i="3"/>
  <c r="G213" i="3"/>
  <c r="G217" i="3"/>
  <c r="G221" i="3"/>
  <c r="J221" i="3" s="1"/>
  <c r="G225" i="3"/>
  <c r="V225" i="3" s="1"/>
  <c r="G229" i="3"/>
  <c r="G233" i="3"/>
  <c r="L233" i="3" s="1"/>
  <c r="M233" i="3" s="1"/>
  <c r="G237" i="3"/>
  <c r="L237" i="3" s="1"/>
  <c r="M237" i="3" s="1"/>
  <c r="G241" i="3"/>
  <c r="G245" i="3"/>
  <c r="L245" i="3" s="1"/>
  <c r="V245" i="3"/>
  <c r="G249" i="3"/>
  <c r="J249" i="3" s="1"/>
  <c r="V249" i="3"/>
  <c r="V209" i="3"/>
  <c r="M157" i="3"/>
  <c r="V49" i="3"/>
  <c r="L242" i="3"/>
  <c r="M242" i="3" s="1"/>
  <c r="L222" i="3"/>
  <c r="M222" i="3" s="1"/>
  <c r="L218" i="3"/>
  <c r="M218" i="3" s="1"/>
  <c r="L210" i="3"/>
  <c r="M210" i="3" s="1"/>
  <c r="L194" i="3"/>
  <c r="M194" i="3" s="1"/>
  <c r="L186" i="3"/>
  <c r="M186" i="3" s="1"/>
  <c r="L174" i="3"/>
  <c r="M174" i="3" s="1"/>
  <c r="L166" i="3"/>
  <c r="L150" i="3"/>
  <c r="M150" i="3" s="1"/>
  <c r="L135" i="3"/>
  <c r="M135" i="3" s="1"/>
  <c r="L119" i="3"/>
  <c r="M119" i="3" s="1"/>
  <c r="L60" i="3"/>
  <c r="M60" i="3" s="1"/>
  <c r="L17" i="3"/>
  <c r="M17" i="3" s="1"/>
  <c r="M245" i="3"/>
  <c r="M166" i="3"/>
  <c r="R237" i="3"/>
  <c r="R226" i="3"/>
  <c r="R205" i="3"/>
  <c r="R194" i="3"/>
  <c r="R173" i="3"/>
  <c r="R162" i="3"/>
  <c r="R141" i="3"/>
  <c r="R130" i="3"/>
  <c r="R109" i="3"/>
  <c r="R98" i="3"/>
  <c r="R77" i="3"/>
  <c r="R66" i="3"/>
  <c r="R45" i="3"/>
  <c r="R34" i="3"/>
  <c r="R13" i="3"/>
  <c r="S209" i="3"/>
  <c r="T209" i="3" s="1"/>
  <c r="S166" i="3"/>
  <c r="T166" i="3" s="1"/>
  <c r="S49" i="3"/>
  <c r="T49" i="3" s="1"/>
  <c r="S17" i="3"/>
  <c r="T17" i="3" s="1"/>
  <c r="T33" i="3"/>
  <c r="V243" i="3"/>
  <c r="V239" i="3"/>
  <c r="G9" i="3"/>
  <c r="O9" i="3" s="1"/>
  <c r="P9" i="3" s="1"/>
  <c r="G41" i="3"/>
  <c r="J41" i="3" s="1"/>
  <c r="G93" i="3"/>
  <c r="V93" i="3" s="1"/>
  <c r="G99" i="3"/>
  <c r="G115" i="3"/>
  <c r="G125" i="3"/>
  <c r="V125" i="3" s="1"/>
  <c r="G131" i="3"/>
  <c r="S131" i="3" s="1"/>
  <c r="T131" i="3" s="1"/>
  <c r="G156" i="3"/>
  <c r="J156" i="3" s="1"/>
  <c r="G172" i="3"/>
  <c r="L172" i="3" s="1"/>
  <c r="M172" i="3" s="1"/>
  <c r="G252" i="3"/>
  <c r="L252" i="3" s="1"/>
  <c r="M252" i="3" s="1"/>
  <c r="G21" i="3"/>
  <c r="V21" i="3" s="1"/>
  <c r="G25" i="3"/>
  <c r="G53" i="3"/>
  <c r="G57" i="3"/>
  <c r="S57" i="3" s="1"/>
  <c r="T57" i="3" s="1"/>
  <c r="G85" i="3"/>
  <c r="S85" i="3" s="1"/>
  <c r="T85" i="3" s="1"/>
  <c r="G91" i="3"/>
  <c r="G101" i="3"/>
  <c r="G107" i="3"/>
  <c r="V107" i="3" s="1"/>
  <c r="G117" i="3"/>
  <c r="S117" i="3" s="1"/>
  <c r="T117" i="3" s="1"/>
  <c r="J117" i="3"/>
  <c r="G123" i="3"/>
  <c r="G133" i="3"/>
  <c r="L133" i="3" s="1"/>
  <c r="M133" i="3" s="1"/>
  <c r="G139" i="3"/>
  <c r="V139" i="3" s="1"/>
  <c r="I253" i="3"/>
  <c r="J69" i="3"/>
  <c r="G148" i="3"/>
  <c r="G164" i="3"/>
  <c r="J164" i="3" s="1"/>
  <c r="G180" i="3"/>
  <c r="J180" i="3" s="1"/>
  <c r="G196" i="3"/>
  <c r="L196" i="3" s="1"/>
  <c r="M196" i="3" s="1"/>
  <c r="G212" i="3"/>
  <c r="J212" i="3" s="1"/>
  <c r="G228" i="3"/>
  <c r="L228" i="3" s="1"/>
  <c r="M228" i="3" s="1"/>
  <c r="G244" i="3"/>
  <c r="L244" i="3" s="1"/>
  <c r="M244" i="3" s="1"/>
  <c r="G73" i="3"/>
  <c r="G109" i="3"/>
  <c r="J109" i="3" s="1"/>
  <c r="J220" i="3"/>
  <c r="G13" i="3"/>
  <c r="O13" i="3" s="1"/>
  <c r="P13" i="3" s="1"/>
  <c r="J17" i="3"/>
  <c r="G29" i="3"/>
  <c r="V29" i="3" s="1"/>
  <c r="J33" i="3"/>
  <c r="G45" i="3"/>
  <c r="J45" i="3" s="1"/>
  <c r="J49" i="3"/>
  <c r="G61" i="3"/>
  <c r="G77" i="3"/>
  <c r="J77" i="3" s="1"/>
  <c r="J87" i="3"/>
  <c r="J95" i="3"/>
  <c r="J103" i="3"/>
  <c r="J119" i="3"/>
  <c r="J127" i="3"/>
  <c r="J135" i="3"/>
  <c r="G144" i="3"/>
  <c r="L144" i="3" s="1"/>
  <c r="M144" i="3" s="1"/>
  <c r="G152" i="3"/>
  <c r="G160" i="3"/>
  <c r="G168" i="3"/>
  <c r="J168" i="3" s="1"/>
  <c r="G176" i="3"/>
  <c r="L176" i="3" s="1"/>
  <c r="M176" i="3" s="1"/>
  <c r="G184" i="3"/>
  <c r="L184" i="3" s="1"/>
  <c r="M184" i="3" s="1"/>
  <c r="G192" i="3"/>
  <c r="L192" i="3" s="1"/>
  <c r="M192" i="3" s="1"/>
  <c r="G200" i="3"/>
  <c r="J200" i="3" s="1"/>
  <c r="G208" i="3"/>
  <c r="G216" i="3"/>
  <c r="L216" i="3" s="1"/>
  <c r="M216" i="3" s="1"/>
  <c r="G224" i="3"/>
  <c r="J224" i="3" s="1"/>
  <c r="G232" i="3"/>
  <c r="J232" i="3" s="1"/>
  <c r="G240" i="3"/>
  <c r="L240" i="3" s="1"/>
  <c r="M240" i="3" s="1"/>
  <c r="G248" i="3"/>
  <c r="L248" i="3" s="1"/>
  <c r="M248" i="3" s="1"/>
  <c r="J6" i="3"/>
  <c r="J58" i="3"/>
  <c r="J104" i="3"/>
  <c r="J128" i="3"/>
  <c r="G149" i="3"/>
  <c r="V149" i="3" s="1"/>
  <c r="G157" i="3"/>
  <c r="L157" i="3" s="1"/>
  <c r="J157" i="3"/>
  <c r="G165" i="3"/>
  <c r="S165" i="3" s="1"/>
  <c r="T165" i="3" s="1"/>
  <c r="G173" i="3"/>
  <c r="L173" i="3" s="1"/>
  <c r="M173" i="3" s="1"/>
  <c r="G181" i="3"/>
  <c r="V181" i="3" s="1"/>
  <c r="G197" i="3"/>
  <c r="G10" i="3"/>
  <c r="J15" i="3"/>
  <c r="G18" i="3"/>
  <c r="G22" i="3"/>
  <c r="V22" i="3" s="1"/>
  <c r="G26" i="3"/>
  <c r="S26" i="3" s="1"/>
  <c r="T26" i="3" s="1"/>
  <c r="G34" i="3"/>
  <c r="J51" i="3"/>
  <c r="J63" i="3"/>
  <c r="G66" i="3"/>
  <c r="J66" i="3" s="1"/>
  <c r="J71" i="3"/>
  <c r="G74" i="3"/>
  <c r="J74" i="3" s="1"/>
  <c r="G82" i="3"/>
  <c r="J82" i="3" s="1"/>
  <c r="G92" i="3"/>
  <c r="J92" i="3" s="1"/>
  <c r="G100" i="3"/>
  <c r="J100" i="3" s="1"/>
  <c r="G108" i="3"/>
  <c r="J108" i="3" s="1"/>
  <c r="G116" i="3"/>
  <c r="J116" i="3" s="1"/>
  <c r="G124" i="3"/>
  <c r="G132" i="3"/>
  <c r="J132" i="3" s="1"/>
  <c r="G140" i="3"/>
  <c r="G3" i="3"/>
  <c r="J3" i="3" s="1"/>
  <c r="G11" i="3"/>
  <c r="J11" i="3" s="1"/>
  <c r="G19" i="3"/>
  <c r="J19" i="3" s="1"/>
  <c r="G23" i="3"/>
  <c r="G27" i="3"/>
  <c r="J27" i="3" s="1"/>
  <c r="J28" i="3"/>
  <c r="G35" i="3"/>
  <c r="J35" i="3" s="1"/>
  <c r="J40" i="3"/>
  <c r="G47" i="3"/>
  <c r="G55" i="3"/>
  <c r="J55" i="3" s="1"/>
  <c r="J56" i="3"/>
  <c r="J60" i="3"/>
  <c r="G67" i="3"/>
  <c r="S67" i="3" s="1"/>
  <c r="T67" i="3" s="1"/>
  <c r="G75" i="3"/>
  <c r="J75" i="3" s="1"/>
  <c r="J76" i="3"/>
  <c r="G79" i="3"/>
  <c r="J79" i="3" s="1"/>
  <c r="G145" i="3"/>
  <c r="L145" i="3" s="1"/>
  <c r="M145" i="3" s="1"/>
  <c r="G153" i="3"/>
  <c r="G161" i="3"/>
  <c r="V161" i="3" s="1"/>
  <c r="G169" i="3"/>
  <c r="G177" i="3"/>
  <c r="G185" i="3"/>
  <c r="G193" i="3"/>
  <c r="J62" i="3"/>
  <c r="J70" i="3"/>
  <c r="G141" i="3"/>
  <c r="J141" i="3" s="1"/>
  <c r="G189" i="3"/>
  <c r="V189" i="3" s="1"/>
  <c r="H253" i="3"/>
  <c r="J86" i="3"/>
  <c r="J143" i="3"/>
  <c r="J151" i="3"/>
  <c r="J167" i="3"/>
  <c r="J179" i="3"/>
  <c r="J211" i="3"/>
  <c r="J225" i="3"/>
  <c r="J227" i="3"/>
  <c r="J231" i="3"/>
  <c r="J239" i="3"/>
  <c r="J241" i="3"/>
  <c r="J98" i="3"/>
  <c r="J102" i="3"/>
  <c r="J106" i="3"/>
  <c r="J122" i="3"/>
  <c r="J126" i="3"/>
  <c r="J138" i="3"/>
  <c r="J146" i="3"/>
  <c r="J162" i="3"/>
  <c r="J166" i="3"/>
  <c r="J174" i="3"/>
  <c r="J178" i="3"/>
  <c r="J186" i="3"/>
  <c r="J190" i="3"/>
  <c r="J194" i="3"/>
  <c r="J210" i="3"/>
  <c r="J218" i="3"/>
  <c r="J111" i="2"/>
  <c r="G231" i="2"/>
  <c r="J231" i="2" s="1"/>
  <c r="G103" i="2"/>
  <c r="J103" i="2" s="1"/>
  <c r="G87" i="2"/>
  <c r="J87" i="2" s="1"/>
  <c r="G55" i="2"/>
  <c r="J55" i="2" s="1"/>
  <c r="J35" i="2"/>
  <c r="J185" i="2"/>
  <c r="G111" i="2"/>
  <c r="J124" i="2"/>
  <c r="J79" i="2"/>
  <c r="J19" i="2"/>
  <c r="J63" i="2"/>
  <c r="J27" i="2"/>
  <c r="G119" i="2"/>
  <c r="J119" i="2" s="1"/>
  <c r="G239" i="2"/>
  <c r="J239" i="2" s="1"/>
  <c r="J167" i="2"/>
  <c r="J164" i="2"/>
  <c r="G121" i="2"/>
  <c r="J121" i="2" s="1"/>
  <c r="G27" i="2"/>
  <c r="G11" i="2"/>
  <c r="J11" i="2" s="1"/>
  <c r="J217" i="2"/>
  <c r="J68" i="2"/>
  <c r="J15" i="2"/>
  <c r="J250" i="2"/>
  <c r="G250" i="2"/>
  <c r="G246" i="2"/>
  <c r="J246" i="2" s="1"/>
  <c r="G242" i="2"/>
  <c r="J242" i="2" s="1"/>
  <c r="G238" i="2"/>
  <c r="J238" i="2" s="1"/>
  <c r="G234" i="2"/>
  <c r="J234" i="2" s="1"/>
  <c r="G230" i="2"/>
  <c r="J230" i="2" s="1"/>
  <c r="G226" i="2"/>
  <c r="J226" i="2" s="1"/>
  <c r="G222" i="2"/>
  <c r="J222" i="2" s="1"/>
  <c r="J218" i="2"/>
  <c r="G218" i="2"/>
  <c r="G214" i="2"/>
  <c r="J214" i="2" s="1"/>
  <c r="G210" i="2"/>
  <c r="J210" i="2" s="1"/>
  <c r="G206" i="2"/>
  <c r="J206" i="2" s="1"/>
  <c r="G202" i="2"/>
  <c r="J202" i="2" s="1"/>
  <c r="G198" i="2"/>
  <c r="J198" i="2" s="1"/>
  <c r="G194" i="2"/>
  <c r="J194" i="2" s="1"/>
  <c r="G190" i="2"/>
  <c r="J190" i="2" s="1"/>
  <c r="J186" i="2"/>
  <c r="G186" i="2"/>
  <c r="G182" i="2"/>
  <c r="J182" i="2" s="1"/>
  <c r="G178" i="2"/>
  <c r="J178" i="2" s="1"/>
  <c r="G174" i="2"/>
  <c r="J174" i="2" s="1"/>
  <c r="G170" i="2"/>
  <c r="J170" i="2" s="1"/>
  <c r="G166" i="2"/>
  <c r="J166" i="2" s="1"/>
  <c r="G162" i="2"/>
  <c r="J162" i="2" s="1"/>
  <c r="G158" i="2"/>
  <c r="J158" i="2" s="1"/>
  <c r="J154" i="2"/>
  <c r="G154" i="2"/>
  <c r="G150" i="2"/>
  <c r="J150" i="2" s="1"/>
  <c r="G146" i="2"/>
  <c r="J146" i="2" s="1"/>
  <c r="G142" i="2"/>
  <c r="J142" i="2" s="1"/>
  <c r="G138" i="2"/>
  <c r="J138" i="2" s="1"/>
  <c r="G253" i="2"/>
  <c r="J253" i="2" s="1"/>
  <c r="G245" i="2"/>
  <c r="J245" i="2" s="1"/>
  <c r="G237" i="2"/>
  <c r="J237" i="2" s="1"/>
  <c r="J233" i="2"/>
  <c r="G233" i="2"/>
  <c r="G229" i="2"/>
  <c r="J229" i="2" s="1"/>
  <c r="G225" i="2"/>
  <c r="J225" i="2" s="1"/>
  <c r="G221" i="2"/>
  <c r="J221" i="2" s="1"/>
  <c r="G213" i="2"/>
  <c r="J213" i="2" s="1"/>
  <c r="G205" i="2"/>
  <c r="J205" i="2" s="1"/>
  <c r="J201" i="2"/>
  <c r="G201" i="2"/>
  <c r="G197" i="2"/>
  <c r="J197" i="2" s="1"/>
  <c r="G193" i="2"/>
  <c r="J193" i="2" s="1"/>
  <c r="G189" i="2"/>
  <c r="J189" i="2" s="1"/>
  <c r="G173" i="2"/>
  <c r="J173" i="2" s="1"/>
  <c r="J165" i="2"/>
  <c r="G161" i="2"/>
  <c r="J161" i="2" s="1"/>
  <c r="G157" i="2"/>
  <c r="J157" i="2" s="1"/>
  <c r="G141" i="2"/>
  <c r="J141" i="2" s="1"/>
  <c r="J137" i="2"/>
  <c r="G129" i="2"/>
  <c r="J129" i="2"/>
  <c r="G125" i="2"/>
  <c r="J125" i="2" s="1"/>
  <c r="G109" i="2"/>
  <c r="J109" i="2" s="1"/>
  <c r="G97" i="2"/>
  <c r="J97" i="2"/>
  <c r="G93" i="2"/>
  <c r="J93" i="2" s="1"/>
  <c r="G85" i="2"/>
  <c r="J85" i="2" s="1"/>
  <c r="G77" i="2"/>
  <c r="J77" i="2" s="1"/>
  <c r="G73" i="2"/>
  <c r="J73" i="2"/>
  <c r="J69" i="2"/>
  <c r="G65" i="2"/>
  <c r="J65" i="2" s="1"/>
  <c r="G41" i="2"/>
  <c r="J41" i="2" s="1"/>
  <c r="G37" i="2"/>
  <c r="J37" i="2" s="1"/>
  <c r="J33" i="2"/>
  <c r="G29" i="2"/>
  <c r="J29" i="2" s="1"/>
  <c r="G25" i="2"/>
  <c r="J25" i="2" s="1"/>
  <c r="G21" i="2"/>
  <c r="J21" i="2" s="1"/>
  <c r="J17" i="2"/>
  <c r="G13" i="2"/>
  <c r="J13" i="2" s="1"/>
  <c r="G9" i="2"/>
  <c r="J9" i="2" s="1"/>
  <c r="G5" i="2"/>
  <c r="G181" i="2"/>
  <c r="J181" i="2" s="1"/>
  <c r="G149" i="2"/>
  <c r="J149" i="2" s="1"/>
  <c r="G101" i="2"/>
  <c r="J101" i="2" s="1"/>
  <c r="G81" i="2"/>
  <c r="J81" i="2" s="1"/>
  <c r="G45" i="2"/>
  <c r="J45" i="2" s="1"/>
  <c r="J209" i="2"/>
  <c r="J145" i="2"/>
  <c r="J248" i="2"/>
  <c r="J240" i="2"/>
  <c r="J232" i="2"/>
  <c r="J224" i="2"/>
  <c r="J216" i="2"/>
  <c r="J208" i="2"/>
  <c r="J200" i="2"/>
  <c r="J192" i="2"/>
  <c r="J184" i="2"/>
  <c r="G184" i="2"/>
  <c r="G172" i="2"/>
  <c r="J172" i="2" s="1"/>
  <c r="G168" i="2"/>
  <c r="J168" i="2" s="1"/>
  <c r="J160" i="2"/>
  <c r="G152" i="2"/>
  <c r="J152" i="2" s="1"/>
  <c r="J148" i="2"/>
  <c r="J144" i="2"/>
  <c r="G140" i="2"/>
  <c r="J140" i="2"/>
  <c r="G136" i="2"/>
  <c r="J136" i="2" s="1"/>
  <c r="J128" i="2"/>
  <c r="G120" i="2"/>
  <c r="J120" i="2" s="1"/>
  <c r="J112" i="2"/>
  <c r="G108" i="2"/>
  <c r="J108" i="2" s="1"/>
  <c r="G104" i="2"/>
  <c r="J104" i="2" s="1"/>
  <c r="G88" i="2"/>
  <c r="J88" i="2" s="1"/>
  <c r="G84" i="2"/>
  <c r="J84" i="2"/>
  <c r="G80" i="2"/>
  <c r="J80" i="2" s="1"/>
  <c r="G76" i="2"/>
  <c r="J76" i="2"/>
  <c r="G72" i="2"/>
  <c r="J72" i="2" s="1"/>
  <c r="G64" i="2"/>
  <c r="J64" i="2"/>
  <c r="G56" i="2"/>
  <c r="J56" i="2" s="1"/>
  <c r="G52" i="2"/>
  <c r="J52" i="2"/>
  <c r="G48" i="2"/>
  <c r="J48" i="2" s="1"/>
  <c r="G44" i="2"/>
  <c r="J44" i="2"/>
  <c r="G40" i="2"/>
  <c r="J40" i="2" s="1"/>
  <c r="G36" i="2"/>
  <c r="J36" i="2"/>
  <c r="G32" i="2"/>
  <c r="J32" i="2" s="1"/>
  <c r="G28" i="2"/>
  <c r="J28" i="2"/>
  <c r="G24" i="2"/>
  <c r="J24" i="2" s="1"/>
  <c r="G20" i="2"/>
  <c r="J20" i="2"/>
  <c r="G16" i="2"/>
  <c r="J16" i="2" s="1"/>
  <c r="G12" i="2"/>
  <c r="J12" i="2"/>
  <c r="G8" i="2"/>
  <c r="J8" i="2" s="1"/>
  <c r="G4" i="2"/>
  <c r="G180" i="2"/>
  <c r="J180" i="2" s="1"/>
  <c r="G169" i="2"/>
  <c r="J169" i="2" s="1"/>
  <c r="G148" i="2"/>
  <c r="G137" i="2"/>
  <c r="G117" i="2"/>
  <c r="J117" i="2" s="1"/>
  <c r="G100" i="2"/>
  <c r="J100" i="2" s="1"/>
  <c r="G17" i="2"/>
  <c r="J249" i="2"/>
  <c r="J228" i="2"/>
  <c r="J57" i="2"/>
  <c r="J247" i="2"/>
  <c r="J223" i="2"/>
  <c r="J215" i="2"/>
  <c r="J191" i="2"/>
  <c r="J159" i="2"/>
  <c r="J127" i="2"/>
  <c r="J95" i="2"/>
  <c r="J39" i="2"/>
  <c r="J23" i="2"/>
  <c r="G244" i="2"/>
  <c r="J244" i="2" s="1"/>
  <c r="G236" i="2"/>
  <c r="J236" i="2" s="1"/>
  <c r="G220" i="2"/>
  <c r="J220" i="2" s="1"/>
  <c r="G212" i="2"/>
  <c r="J212" i="2" s="1"/>
  <c r="G204" i="2"/>
  <c r="J204" i="2" s="1"/>
  <c r="G176" i="2"/>
  <c r="J176" i="2" s="1"/>
  <c r="G165" i="2"/>
  <c r="G144" i="2"/>
  <c r="G133" i="2"/>
  <c r="J133" i="2" s="1"/>
  <c r="G116" i="2"/>
  <c r="J116" i="2" s="1"/>
  <c r="G105" i="2"/>
  <c r="J105" i="2" s="1"/>
  <c r="G96" i="2"/>
  <c r="J96" i="2" s="1"/>
  <c r="G61" i="2"/>
  <c r="J61" i="2" s="1"/>
  <c r="G53" i="2"/>
  <c r="J53" i="2" s="1"/>
  <c r="J241" i="2"/>
  <c r="J177" i="2"/>
  <c r="J156" i="2"/>
  <c r="J113" i="2"/>
  <c r="J92" i="2"/>
  <c r="J49" i="2"/>
  <c r="J251" i="2"/>
  <c r="J243" i="2"/>
  <c r="J235" i="2"/>
  <c r="J227" i="2"/>
  <c r="J219" i="2"/>
  <c r="J211" i="2"/>
  <c r="J203" i="2"/>
  <c r="J195" i="2"/>
  <c r="J187" i="2"/>
  <c r="J171" i="2"/>
  <c r="J155" i="2"/>
  <c r="J139" i="2"/>
  <c r="J123" i="2"/>
  <c r="J107" i="2"/>
  <c r="J91" i="2"/>
  <c r="G83" i="2"/>
  <c r="J83" i="2" s="1"/>
  <c r="J75" i="2"/>
  <c r="G67" i="2"/>
  <c r="J67" i="2" s="1"/>
  <c r="J59" i="2"/>
  <c r="G51" i="2"/>
  <c r="J51" i="2" s="1"/>
  <c r="G179" i="2"/>
  <c r="J179" i="2" s="1"/>
  <c r="G163" i="2"/>
  <c r="J163" i="2" s="1"/>
  <c r="G147" i="2"/>
  <c r="J147" i="2" s="1"/>
  <c r="G131" i="2"/>
  <c r="J131" i="2" s="1"/>
  <c r="G115" i="2"/>
  <c r="J115" i="2" s="1"/>
  <c r="G99" i="2"/>
  <c r="J99" i="2" s="1"/>
  <c r="G43" i="2"/>
  <c r="J43" i="2" s="1"/>
  <c r="G7" i="2"/>
  <c r="J7" i="2" s="1"/>
  <c r="J183" i="2"/>
  <c r="J151" i="2"/>
  <c r="G134" i="2"/>
  <c r="J134" i="2" s="1"/>
  <c r="G130" i="2"/>
  <c r="J130" i="2" s="1"/>
  <c r="G126" i="2"/>
  <c r="J126" i="2" s="1"/>
  <c r="G122" i="2"/>
  <c r="J122" i="2" s="1"/>
  <c r="G118" i="2"/>
  <c r="J118" i="2" s="1"/>
  <c r="G114" i="2"/>
  <c r="J114" i="2" s="1"/>
  <c r="G110" i="2"/>
  <c r="J110" i="2" s="1"/>
  <c r="G106" i="2"/>
  <c r="J106" i="2" s="1"/>
  <c r="G102" i="2"/>
  <c r="J102" i="2" s="1"/>
  <c r="G98" i="2"/>
  <c r="J98" i="2" s="1"/>
  <c r="G94" i="2"/>
  <c r="J94" i="2" s="1"/>
  <c r="J90" i="2"/>
  <c r="J86" i="2"/>
  <c r="J82" i="2"/>
  <c r="G78" i="2"/>
  <c r="J78" i="2" s="1"/>
  <c r="J74" i="2"/>
  <c r="J66" i="2"/>
  <c r="G62" i="2"/>
  <c r="J62" i="2" s="1"/>
  <c r="J58" i="2"/>
  <c r="J54" i="2"/>
  <c r="J50" i="2"/>
  <c r="G46" i="2"/>
  <c r="J46" i="2" s="1"/>
  <c r="J42" i="2"/>
  <c r="J38" i="2"/>
  <c r="G30" i="2"/>
  <c r="J30" i="2" s="1"/>
  <c r="J26" i="2"/>
  <c r="J22" i="2"/>
  <c r="J18" i="2"/>
  <c r="G14" i="2"/>
  <c r="J14" i="2" s="1"/>
  <c r="J10" i="2"/>
  <c r="G6" i="2"/>
  <c r="J6" i="2" s="1"/>
  <c r="G70" i="2"/>
  <c r="J70" i="2" s="1"/>
  <c r="G42" i="2"/>
  <c r="G34" i="2"/>
  <c r="J34" i="2" s="1"/>
  <c r="J114" i="3" l="1"/>
  <c r="V117" i="3"/>
  <c r="L43" i="3"/>
  <c r="M43" i="3" s="1"/>
  <c r="V38" i="3"/>
  <c r="S158" i="3"/>
  <c r="T158" i="3" s="1"/>
  <c r="S138" i="3"/>
  <c r="T138" i="3" s="1"/>
  <c r="L95" i="3"/>
  <c r="M95" i="3" s="1"/>
  <c r="V59" i="3"/>
  <c r="S129" i="3"/>
  <c r="T129" i="3" s="1"/>
  <c r="L63" i="3"/>
  <c r="M63" i="3" s="1"/>
  <c r="L20" i="3"/>
  <c r="M20" i="3" s="1"/>
  <c r="J184" i="3"/>
  <c r="J244" i="3"/>
  <c r="S219" i="3"/>
  <c r="T219" i="3" s="1"/>
  <c r="V198" i="3"/>
  <c r="W198" i="3" s="1"/>
  <c r="V63" i="3"/>
  <c r="O14" i="3"/>
  <c r="P14" i="3" s="1"/>
  <c r="S51" i="3"/>
  <c r="T51" i="3" s="1"/>
  <c r="S102" i="3"/>
  <c r="T102" i="3" s="1"/>
  <c r="O15" i="3"/>
  <c r="P15" i="3" s="1"/>
  <c r="J233" i="3"/>
  <c r="J43" i="3"/>
  <c r="J228" i="3"/>
  <c r="S93" i="3"/>
  <c r="T93" i="3" s="1"/>
  <c r="S184" i="3"/>
  <c r="V118" i="3"/>
  <c r="V15" i="3"/>
  <c r="Y15" i="3" s="1"/>
  <c r="J91" i="3"/>
  <c r="S91" i="3"/>
  <c r="T91" i="3" s="1"/>
  <c r="L88" i="3"/>
  <c r="M88" i="3" s="1"/>
  <c r="J88" i="3"/>
  <c r="L130" i="3"/>
  <c r="M130" i="3" s="1"/>
  <c r="J130" i="3"/>
  <c r="L109" i="3"/>
  <c r="M109" i="3" s="1"/>
  <c r="O8" i="3"/>
  <c r="P8" i="3" s="1"/>
  <c r="L8" i="3"/>
  <c r="M8" i="3" s="1"/>
  <c r="L91" i="3"/>
  <c r="M91" i="3" s="1"/>
  <c r="O5" i="3"/>
  <c r="P5" i="3" s="1"/>
  <c r="L223" i="3"/>
  <c r="M223" i="3" s="1"/>
  <c r="S223" i="3"/>
  <c r="T223" i="3" s="1"/>
  <c r="J223" i="3"/>
  <c r="J215" i="3"/>
  <c r="J23" i="3"/>
  <c r="L23" i="3"/>
  <c r="M23" i="3" s="1"/>
  <c r="J8" i="3"/>
  <c r="L208" i="3"/>
  <c r="M208" i="3" s="1"/>
  <c r="J208" i="3"/>
  <c r="J176" i="3"/>
  <c r="L209" i="3"/>
  <c r="M209" i="3" s="1"/>
  <c r="J209" i="3"/>
  <c r="S218" i="3"/>
  <c r="T218" i="3" s="1"/>
  <c r="V218" i="3"/>
  <c r="V223" i="3"/>
  <c r="S8" i="3"/>
  <c r="T8" i="3" s="1"/>
  <c r="J148" i="3"/>
  <c r="S148" i="3"/>
  <c r="T148" i="3" s="1"/>
  <c r="L148" i="3"/>
  <c r="M148" i="3" s="1"/>
  <c r="V148" i="3"/>
  <c r="Y148" i="3" s="1"/>
  <c r="J25" i="3"/>
  <c r="L25" i="3"/>
  <c r="M25" i="3" s="1"/>
  <c r="J99" i="3"/>
  <c r="V99" i="3"/>
  <c r="Y99" i="3" s="1"/>
  <c r="S96" i="3"/>
  <c r="T96" i="3" s="1"/>
  <c r="J96" i="3"/>
  <c r="L226" i="3"/>
  <c r="M226" i="3" s="1"/>
  <c r="J226" i="3"/>
  <c r="L24" i="3"/>
  <c r="M24" i="3" s="1"/>
  <c r="J24" i="3"/>
  <c r="J238" i="3"/>
  <c r="L213" i="3"/>
  <c r="M213" i="3" s="1"/>
  <c r="V213" i="3"/>
  <c r="W213" i="3" s="1"/>
  <c r="L199" i="3"/>
  <c r="M199" i="3" s="1"/>
  <c r="J199" i="3"/>
  <c r="L155" i="3"/>
  <c r="M155" i="3" s="1"/>
  <c r="S155" i="3"/>
  <c r="T155" i="3" s="1"/>
  <c r="V155" i="3"/>
  <c r="J155" i="3"/>
  <c r="V54" i="3"/>
  <c r="W54" i="3" s="1"/>
  <c r="L54" i="3"/>
  <c r="M54" i="3" s="1"/>
  <c r="S54" i="3"/>
  <c r="T54" i="3" s="1"/>
  <c r="J32" i="3"/>
  <c r="J54" i="3"/>
  <c r="S78" i="3"/>
  <c r="T78" i="3" s="1"/>
  <c r="V78" i="3"/>
  <c r="L39" i="3"/>
  <c r="M39" i="3" s="1"/>
  <c r="S242" i="3"/>
  <c r="T242" i="3" s="1"/>
  <c r="V242" i="3"/>
  <c r="W242" i="3" s="1"/>
  <c r="S230" i="3"/>
  <c r="T230" i="3" s="1"/>
  <c r="L230" i="3"/>
  <c r="M230" i="3" s="1"/>
  <c r="J230" i="3"/>
  <c r="L202" i="3"/>
  <c r="M202" i="3" s="1"/>
  <c r="J202" i="3"/>
  <c r="L36" i="3"/>
  <c r="M36" i="3" s="1"/>
  <c r="J36" i="3"/>
  <c r="J134" i="3"/>
  <c r="V134" i="3"/>
  <c r="S36" i="3"/>
  <c r="S32" i="3"/>
  <c r="T32" i="3" s="1"/>
  <c r="S88" i="3"/>
  <c r="T88" i="3" s="1"/>
  <c r="M3" i="3"/>
  <c r="L85" i="3"/>
  <c r="M85" i="3" s="1"/>
  <c r="S110" i="3"/>
  <c r="T110" i="3" s="1"/>
  <c r="S167" i="3"/>
  <c r="T167" i="3" s="1"/>
  <c r="L211" i="3"/>
  <c r="M211" i="3" s="1"/>
  <c r="J14" i="3"/>
  <c r="J80" i="3"/>
  <c r="J48" i="3"/>
  <c r="J59" i="3"/>
  <c r="L146" i="3"/>
  <c r="M146" i="3" s="1"/>
  <c r="L178" i="3"/>
  <c r="M178" i="3" s="1"/>
  <c r="V85" i="3"/>
  <c r="W85" i="3" s="1"/>
  <c r="S11" i="3"/>
  <c r="L235" i="3"/>
  <c r="M235" i="3" s="1"/>
  <c r="V75" i="3"/>
  <c r="Y75" i="3" s="1"/>
  <c r="S71" i="3"/>
  <c r="T71" i="3" s="1"/>
  <c r="L117" i="3"/>
  <c r="M117" i="3" s="1"/>
  <c r="L14" i="3"/>
  <c r="M14" i="3" s="1"/>
  <c r="S6" i="3"/>
  <c r="L108" i="3"/>
  <c r="M108" i="3" s="1"/>
  <c r="V116" i="3"/>
  <c r="W161" i="3"/>
  <c r="Y161" i="3"/>
  <c r="W22" i="3"/>
  <c r="Y22" i="3"/>
  <c r="W29" i="3"/>
  <c r="Y29" i="3"/>
  <c r="W189" i="3"/>
  <c r="Y189" i="3"/>
  <c r="W107" i="3"/>
  <c r="Y107" i="3"/>
  <c r="J124" i="3"/>
  <c r="L124" i="3"/>
  <c r="M124" i="3" s="1"/>
  <c r="W93" i="3"/>
  <c r="Y93" i="3"/>
  <c r="W243" i="3"/>
  <c r="Y243" i="3"/>
  <c r="W225" i="3"/>
  <c r="Y225" i="3"/>
  <c r="L217" i="3"/>
  <c r="M217" i="3" s="1"/>
  <c r="S217" i="3"/>
  <c r="W83" i="3"/>
  <c r="Y83" i="3"/>
  <c r="W125" i="3"/>
  <c r="Y125" i="3"/>
  <c r="V27" i="3"/>
  <c r="W207" i="3"/>
  <c r="Y207" i="3"/>
  <c r="L187" i="3"/>
  <c r="M187" i="3" s="1"/>
  <c r="S187" i="3"/>
  <c r="T187" i="3" s="1"/>
  <c r="J159" i="3"/>
  <c r="V159" i="3"/>
  <c r="S246" i="3"/>
  <c r="T246" i="3" s="1"/>
  <c r="V246" i="3"/>
  <c r="S126" i="3"/>
  <c r="T126" i="3" s="1"/>
  <c r="L126" i="3"/>
  <c r="M126" i="3" s="1"/>
  <c r="L94" i="3"/>
  <c r="M94" i="3" s="1"/>
  <c r="V94" i="3"/>
  <c r="S94" i="3"/>
  <c r="T94" i="3" s="1"/>
  <c r="W75" i="3"/>
  <c r="O4" i="3"/>
  <c r="P4" i="3" s="1"/>
  <c r="L4" i="3"/>
  <c r="M4" i="3" s="1"/>
  <c r="V4" i="3"/>
  <c r="W235" i="3"/>
  <c r="Y235" i="3"/>
  <c r="L128" i="3"/>
  <c r="M128" i="3" s="1"/>
  <c r="S128" i="3"/>
  <c r="W113" i="3"/>
  <c r="Y113" i="3"/>
  <c r="S124" i="3"/>
  <c r="T124" i="3" s="1"/>
  <c r="J97" i="3"/>
  <c r="V97" i="3"/>
  <c r="S55" i="3"/>
  <c r="T55" i="3" s="1"/>
  <c r="W116" i="3"/>
  <c r="Y116" i="3"/>
  <c r="S37" i="3"/>
  <c r="T37" i="3" s="1"/>
  <c r="L37" i="3"/>
  <c r="M37" i="3" s="1"/>
  <c r="J187" i="3"/>
  <c r="L185" i="3"/>
  <c r="M185" i="3" s="1"/>
  <c r="V185" i="3"/>
  <c r="J64" i="3"/>
  <c r="J18" i="3"/>
  <c r="V18" i="3"/>
  <c r="W181" i="3"/>
  <c r="Y181" i="3"/>
  <c r="J120" i="3"/>
  <c r="J37" i="3"/>
  <c r="L229" i="3"/>
  <c r="M229" i="3" s="1"/>
  <c r="S229" i="3"/>
  <c r="T229" i="3" s="1"/>
  <c r="L201" i="3"/>
  <c r="M201" i="3" s="1"/>
  <c r="V201" i="3"/>
  <c r="W78" i="3"/>
  <c r="Y78" i="3"/>
  <c r="L12" i="3"/>
  <c r="M12" i="3" s="1"/>
  <c r="O12" i="3"/>
  <c r="P12" i="3" s="1"/>
  <c r="W170" i="3"/>
  <c r="Y170" i="3"/>
  <c r="W134" i="3"/>
  <c r="Y134" i="3"/>
  <c r="S182" i="3"/>
  <c r="T182" i="3" s="1"/>
  <c r="V182" i="3"/>
  <c r="S150" i="3"/>
  <c r="T150" i="3" s="1"/>
  <c r="V150" i="3"/>
  <c r="L122" i="3"/>
  <c r="M122" i="3" s="1"/>
  <c r="S122" i="3"/>
  <c r="T122" i="3" s="1"/>
  <c r="V122" i="3"/>
  <c r="W223" i="3"/>
  <c r="Y223" i="3"/>
  <c r="S86" i="3"/>
  <c r="T86" i="3" s="1"/>
  <c r="V86" i="3"/>
  <c r="S72" i="3"/>
  <c r="V190" i="3"/>
  <c r="W148" i="3"/>
  <c r="W69" i="3"/>
  <c r="Y69" i="3"/>
  <c r="J30" i="3"/>
  <c r="J145" i="3"/>
  <c r="V145" i="3"/>
  <c r="J47" i="3"/>
  <c r="V47" i="3"/>
  <c r="L47" i="3"/>
  <c r="M47" i="3" s="1"/>
  <c r="J140" i="3"/>
  <c r="L140" i="3"/>
  <c r="M140" i="3" s="1"/>
  <c r="J94" i="3"/>
  <c r="J217" i="3"/>
  <c r="J201" i="3"/>
  <c r="J171" i="3"/>
  <c r="L169" i="3"/>
  <c r="M169" i="3" s="1"/>
  <c r="V169" i="3"/>
  <c r="J72" i="3"/>
  <c r="J10" i="3"/>
  <c r="V10" i="3"/>
  <c r="L61" i="3"/>
  <c r="M61" i="3" s="1"/>
  <c r="S61" i="3"/>
  <c r="T61" i="3" s="1"/>
  <c r="V61" i="3"/>
  <c r="J216" i="3"/>
  <c r="J61" i="3"/>
  <c r="I254" i="3"/>
  <c r="W139" i="3"/>
  <c r="Y139" i="3"/>
  <c r="W21" i="3"/>
  <c r="Y21" i="3"/>
  <c r="J85" i="3"/>
  <c r="W239" i="3"/>
  <c r="Y239" i="3"/>
  <c r="S77" i="3"/>
  <c r="T77" i="3" s="1"/>
  <c r="V37" i="3"/>
  <c r="W129" i="3"/>
  <c r="Y129" i="3"/>
  <c r="W209" i="3"/>
  <c r="Y209" i="3"/>
  <c r="L249" i="3"/>
  <c r="M249" i="3" s="1"/>
  <c r="S249" i="3"/>
  <c r="T249" i="3" s="1"/>
  <c r="L221" i="3"/>
  <c r="M221" i="3" s="1"/>
  <c r="S221" i="3"/>
  <c r="T221" i="3" s="1"/>
  <c r="V157" i="3"/>
  <c r="S120" i="3"/>
  <c r="L83" i="3"/>
  <c r="M83" i="3" s="1"/>
  <c r="V70" i="3"/>
  <c r="S64" i="3"/>
  <c r="T64" i="3" s="1"/>
  <c r="S16" i="3"/>
  <c r="V19" i="3"/>
  <c r="V187" i="3"/>
  <c r="W191" i="3"/>
  <c r="Y191" i="3"/>
  <c r="V179" i="3"/>
  <c r="L179" i="3"/>
  <c r="M179" i="3" s="1"/>
  <c r="V133" i="3"/>
  <c r="W218" i="3"/>
  <c r="Y218" i="3"/>
  <c r="S238" i="3"/>
  <c r="T238" i="3" s="1"/>
  <c r="L90" i="3"/>
  <c r="M90" i="3" s="1"/>
  <c r="W154" i="3"/>
  <c r="Y154" i="3"/>
  <c r="V250" i="3"/>
  <c r="S250" i="3"/>
  <c r="T250" i="3" s="1"/>
  <c r="L250" i="3"/>
  <c r="M250" i="3" s="1"/>
  <c r="W234" i="3"/>
  <c r="Y234" i="3"/>
  <c r="W222" i="3"/>
  <c r="Y222" i="3"/>
  <c r="W210" i="3"/>
  <c r="Y210" i="3"/>
  <c r="J137" i="3"/>
  <c r="L137" i="3"/>
  <c r="M137" i="3" s="1"/>
  <c r="S137" i="3"/>
  <c r="T137" i="3" s="1"/>
  <c r="J121" i="3"/>
  <c r="S121" i="3"/>
  <c r="T121" i="3" s="1"/>
  <c r="V121" i="3"/>
  <c r="W106" i="3"/>
  <c r="Y106" i="3"/>
  <c r="L35" i="3"/>
  <c r="M35" i="3" s="1"/>
  <c r="S4" i="3"/>
  <c r="W127" i="3"/>
  <c r="Y127" i="3"/>
  <c r="V171" i="3"/>
  <c r="J203" i="3"/>
  <c r="L203" i="3"/>
  <c r="M203" i="3" s="1"/>
  <c r="V203" i="3"/>
  <c r="S143" i="3"/>
  <c r="T143" i="3" s="1"/>
  <c r="L143" i="3"/>
  <c r="M143" i="3" s="1"/>
  <c r="W14" i="3"/>
  <c r="Y14" i="3"/>
  <c r="S42" i="3"/>
  <c r="T42" i="3" s="1"/>
  <c r="V42" i="3"/>
  <c r="W59" i="3"/>
  <c r="Y59" i="3"/>
  <c r="J129" i="3"/>
  <c r="L129" i="3"/>
  <c r="M129" i="3" s="1"/>
  <c r="S164" i="3"/>
  <c r="T164" i="3" s="1"/>
  <c r="S176" i="3"/>
  <c r="S240" i="3"/>
  <c r="T240" i="3" s="1"/>
  <c r="V244" i="3"/>
  <c r="S216" i="3"/>
  <c r="T216" i="3" s="1"/>
  <c r="L164" i="3"/>
  <c r="M164" i="3" s="1"/>
  <c r="W118" i="3"/>
  <c r="Y118" i="3"/>
  <c r="S97" i="3"/>
  <c r="T97" i="3" s="1"/>
  <c r="O11" i="3"/>
  <c r="P11" i="3" s="1"/>
  <c r="V82" i="3"/>
  <c r="J67" i="3"/>
  <c r="L67" i="3"/>
  <c r="M67" i="3" s="1"/>
  <c r="V67" i="3"/>
  <c r="J73" i="3"/>
  <c r="V73" i="3"/>
  <c r="W49" i="3"/>
  <c r="Y49" i="3"/>
  <c r="W245" i="3"/>
  <c r="Y245" i="3"/>
  <c r="W149" i="3"/>
  <c r="Y149" i="3"/>
  <c r="W99" i="3"/>
  <c r="L251" i="3"/>
  <c r="M251" i="3" s="1"/>
  <c r="V251" i="3"/>
  <c r="W38" i="3"/>
  <c r="Y38" i="3"/>
  <c r="S31" i="3"/>
  <c r="T31" i="3" s="1"/>
  <c r="L31" i="3"/>
  <c r="M31" i="3" s="1"/>
  <c r="V31" i="3"/>
  <c r="S153" i="3"/>
  <c r="T153" i="3" s="1"/>
  <c r="J16" i="3"/>
  <c r="L160" i="3"/>
  <c r="M160" i="3" s="1"/>
  <c r="S160" i="3"/>
  <c r="T160" i="3" s="1"/>
  <c r="L101" i="3"/>
  <c r="M101" i="3" s="1"/>
  <c r="J101" i="3"/>
  <c r="J53" i="3"/>
  <c r="S53" i="3"/>
  <c r="T53" i="3" s="1"/>
  <c r="L53" i="3"/>
  <c r="M53" i="3" s="1"/>
  <c r="L125" i="3"/>
  <c r="M125" i="3" s="1"/>
  <c r="S125" i="3"/>
  <c r="T125" i="3" s="1"/>
  <c r="W117" i="3"/>
  <c r="Y117" i="3"/>
  <c r="V175" i="3"/>
  <c r="V219" i="3"/>
  <c r="L112" i="3"/>
  <c r="M112" i="3" s="1"/>
  <c r="S112" i="3"/>
  <c r="T112" i="3" s="1"/>
  <c r="W62" i="3"/>
  <c r="Y62" i="3"/>
  <c r="S206" i="3"/>
  <c r="T206" i="3" s="1"/>
  <c r="V206" i="3"/>
  <c r="L206" i="3"/>
  <c r="M206" i="3" s="1"/>
  <c r="W90" i="3"/>
  <c r="Y90" i="3"/>
  <c r="L113" i="3"/>
  <c r="M113" i="3" s="1"/>
  <c r="J113" i="3"/>
  <c r="L224" i="3"/>
  <c r="M224" i="3" s="1"/>
  <c r="J229" i="3"/>
  <c r="J152" i="3"/>
  <c r="L152" i="3"/>
  <c r="M152" i="3" s="1"/>
  <c r="J248" i="3"/>
  <c r="J204" i="3"/>
  <c r="S115" i="3"/>
  <c r="T115" i="3" s="1"/>
  <c r="V115" i="3"/>
  <c r="S9" i="3"/>
  <c r="T9" i="3" s="1"/>
  <c r="V9" i="3"/>
  <c r="S251" i="3"/>
  <c r="T251" i="3" s="1"/>
  <c r="L190" i="3"/>
  <c r="M190" i="3" s="1"/>
  <c r="V165" i="3"/>
  <c r="W249" i="3"/>
  <c r="Y249" i="3"/>
  <c r="L241" i="3"/>
  <c r="M241" i="3" s="1"/>
  <c r="S241" i="3"/>
  <c r="T241" i="3" s="1"/>
  <c r="W33" i="3"/>
  <c r="Y33" i="3"/>
  <c r="O16" i="3"/>
  <c r="P16" i="3" s="1"/>
  <c r="V91" i="3"/>
  <c r="W211" i="3"/>
  <c r="Y211" i="3"/>
  <c r="S195" i="3"/>
  <c r="T195" i="3" s="1"/>
  <c r="L195" i="3"/>
  <c r="M195" i="3" s="1"/>
  <c r="V195" i="3"/>
  <c r="W163" i="3"/>
  <c r="Y163" i="3"/>
  <c r="S133" i="3"/>
  <c r="T133" i="3" s="1"/>
  <c r="W143" i="3"/>
  <c r="Y143" i="3"/>
  <c r="W230" i="3"/>
  <c r="Y230" i="3"/>
  <c r="S202" i="3"/>
  <c r="T202" i="3" s="1"/>
  <c r="V202" i="3"/>
  <c r="W178" i="3"/>
  <c r="Y178" i="3"/>
  <c r="W166" i="3"/>
  <c r="Y166" i="3"/>
  <c r="V158" i="3"/>
  <c r="L158" i="3"/>
  <c r="M158" i="3" s="1"/>
  <c r="W146" i="3"/>
  <c r="Y146" i="3"/>
  <c r="J105" i="3"/>
  <c r="V105" i="3"/>
  <c r="L105" i="3"/>
  <c r="M105" i="3" s="1"/>
  <c r="V5" i="3"/>
  <c r="L5" i="3"/>
  <c r="M5" i="3" s="1"/>
  <c r="V50" i="3"/>
  <c r="S147" i="3"/>
  <c r="T147" i="3" s="1"/>
  <c r="V147" i="3"/>
  <c r="L147" i="3"/>
  <c r="M147" i="3" s="1"/>
  <c r="O10" i="3"/>
  <c r="P10" i="3" s="1"/>
  <c r="L86" i="3"/>
  <c r="M86" i="3" s="1"/>
  <c r="S208" i="3"/>
  <c r="T208" i="3" s="1"/>
  <c r="S236" i="3"/>
  <c r="T236" i="3" s="1"/>
  <c r="S172" i="3"/>
  <c r="T172" i="3" s="1"/>
  <c r="L97" i="3"/>
  <c r="M97" i="3" s="1"/>
  <c r="L69" i="3"/>
  <c r="M69" i="3" s="1"/>
  <c r="S136" i="3"/>
  <c r="W155" i="3"/>
  <c r="Y155" i="3"/>
  <c r="W114" i="3"/>
  <c r="Y114" i="3"/>
  <c r="W142" i="3"/>
  <c r="Y142" i="3"/>
  <c r="V17" i="3"/>
  <c r="W63" i="3"/>
  <c r="Y63" i="3"/>
  <c r="V95" i="3"/>
  <c r="L136" i="3"/>
  <c r="M136" i="3" s="1"/>
  <c r="W81" i="3"/>
  <c r="Y81" i="3"/>
  <c r="Y198" i="3"/>
  <c r="W186" i="3"/>
  <c r="Y186" i="3"/>
  <c r="W51" i="3"/>
  <c r="Y51" i="3"/>
  <c r="S200" i="3"/>
  <c r="T200" i="3" s="1"/>
  <c r="W102" i="3"/>
  <c r="Y102" i="3"/>
  <c r="W15" i="3"/>
  <c r="J161" i="3"/>
  <c r="S161" i="3"/>
  <c r="T161" i="3" s="1"/>
  <c r="L161" i="3"/>
  <c r="M161" i="3" s="1"/>
  <c r="J34" i="3"/>
  <c r="L34" i="3"/>
  <c r="M34" i="3" s="1"/>
  <c r="J197" i="3"/>
  <c r="L197" i="3"/>
  <c r="M197" i="3" s="1"/>
  <c r="J123" i="3"/>
  <c r="L123" i="3"/>
  <c r="M123" i="3" s="1"/>
  <c r="V66" i="3"/>
  <c r="S66" i="3"/>
  <c r="T66" i="3" s="1"/>
  <c r="L45" i="3"/>
  <c r="M45" i="3" s="1"/>
  <c r="S65" i="3"/>
  <c r="T65" i="3" s="1"/>
  <c r="L65" i="3"/>
  <c r="M65" i="3" s="1"/>
  <c r="S41" i="3"/>
  <c r="T41" i="3" s="1"/>
  <c r="V46" i="3"/>
  <c r="V57" i="3"/>
  <c r="V111" i="3"/>
  <c r="V180" i="3"/>
  <c r="V68" i="3"/>
  <c r="L132" i="3"/>
  <c r="M132" i="3" s="1"/>
  <c r="V140" i="3"/>
  <c r="V192" i="3"/>
  <c r="V252" i="3"/>
  <c r="J142" i="3"/>
  <c r="J247" i="3"/>
  <c r="J207" i="3"/>
  <c r="J183" i="3"/>
  <c r="J68" i="3"/>
  <c r="J65" i="3"/>
  <c r="J139" i="3"/>
  <c r="L139" i="3"/>
  <c r="M139" i="3" s="1"/>
  <c r="J57" i="3"/>
  <c r="J252" i="3"/>
  <c r="J115" i="3"/>
  <c r="S27" i="3"/>
  <c r="T27" i="3" s="1"/>
  <c r="V141" i="3"/>
  <c r="S141" i="3"/>
  <c r="T141" i="3" s="1"/>
  <c r="S225" i="3"/>
  <c r="T225" i="3" s="1"/>
  <c r="L225" i="3"/>
  <c r="M225" i="3" s="1"/>
  <c r="S185" i="3"/>
  <c r="T185" i="3" s="1"/>
  <c r="V41" i="3"/>
  <c r="V89" i="3"/>
  <c r="S100" i="3"/>
  <c r="T100" i="3" s="1"/>
  <c r="L89" i="3"/>
  <c r="M89" i="3" s="1"/>
  <c r="S79" i="3"/>
  <c r="T79" i="3" s="1"/>
  <c r="V7" i="3"/>
  <c r="V39" i="3"/>
  <c r="V71" i="3"/>
  <c r="L134" i="3"/>
  <c r="M134" i="3" s="1"/>
  <c r="L171" i="3"/>
  <c r="M171" i="3" s="1"/>
  <c r="L115" i="3"/>
  <c r="M115" i="3" s="1"/>
  <c r="V30" i="3"/>
  <c r="V8" i="3"/>
  <c r="V24" i="3"/>
  <c r="T40" i="3"/>
  <c r="V40" i="3"/>
  <c r="V96" i="3"/>
  <c r="V112" i="3"/>
  <c r="V152" i="3"/>
  <c r="V168" i="3"/>
  <c r="V220" i="3"/>
  <c r="T220" i="3"/>
  <c r="V236" i="3"/>
  <c r="S196" i="3"/>
  <c r="L168" i="3"/>
  <c r="M168" i="3" s="1"/>
  <c r="L81" i="3"/>
  <c r="M81" i="3" s="1"/>
  <c r="S73" i="3"/>
  <c r="T73" i="3" s="1"/>
  <c r="L7" i="3"/>
  <c r="M7" i="3" s="1"/>
  <c r="J234" i="3"/>
  <c r="J170" i="3"/>
  <c r="J154" i="3"/>
  <c r="J90" i="3"/>
  <c r="J245" i="3"/>
  <c r="J237" i="3"/>
  <c r="J213" i="3"/>
  <c r="J205" i="3"/>
  <c r="J195" i="3"/>
  <c r="J163" i="3"/>
  <c r="J147" i="3"/>
  <c r="J189" i="3"/>
  <c r="L189" i="3"/>
  <c r="M189" i="3" s="1"/>
  <c r="J46" i="3"/>
  <c r="J193" i="3"/>
  <c r="S193" i="3"/>
  <c r="T193" i="3" s="1"/>
  <c r="L193" i="3"/>
  <c r="M193" i="3" s="1"/>
  <c r="J169" i="3"/>
  <c r="J44" i="3"/>
  <c r="J12" i="3"/>
  <c r="O3" i="3"/>
  <c r="P3" i="3" s="1"/>
  <c r="V3" i="3"/>
  <c r="S3" i="3"/>
  <c r="T3" i="3" s="1"/>
  <c r="J83" i="3"/>
  <c r="J26" i="3"/>
  <c r="V26" i="3"/>
  <c r="J173" i="3"/>
  <c r="J50" i="3"/>
  <c r="J29" i="3"/>
  <c r="L29" i="3"/>
  <c r="M29" i="3" s="1"/>
  <c r="J240" i="3"/>
  <c r="J192" i="3"/>
  <c r="J236" i="3"/>
  <c r="J196" i="3"/>
  <c r="J133" i="3"/>
  <c r="J172" i="3"/>
  <c r="J125" i="3"/>
  <c r="J9" i="3"/>
  <c r="S145" i="3"/>
  <c r="T145" i="3" s="1"/>
  <c r="V34" i="3"/>
  <c r="S34" i="3"/>
  <c r="T34" i="3" s="1"/>
  <c r="V98" i="3"/>
  <c r="V162" i="3"/>
  <c r="S162" i="3"/>
  <c r="T162" i="3" s="1"/>
  <c r="V226" i="3"/>
  <c r="S226" i="3"/>
  <c r="T226" i="3" s="1"/>
  <c r="L10" i="3"/>
  <c r="M10" i="3" s="1"/>
  <c r="L182" i="3"/>
  <c r="M182" i="3" s="1"/>
  <c r="L198" i="3"/>
  <c r="M198" i="3" s="1"/>
  <c r="L214" i="3"/>
  <c r="M214" i="3" s="1"/>
  <c r="L246" i="3"/>
  <c r="M246" i="3" s="1"/>
  <c r="V241" i="3"/>
  <c r="S233" i="3"/>
  <c r="T233" i="3" s="1"/>
  <c r="V229" i="3"/>
  <c r="V221" i="3"/>
  <c r="S201" i="3"/>
  <c r="T201" i="3" s="1"/>
  <c r="V197" i="3"/>
  <c r="S99" i="3"/>
  <c r="T99" i="3" s="1"/>
  <c r="S83" i="3"/>
  <c r="T83" i="3" s="1"/>
  <c r="L78" i="3"/>
  <c r="M78" i="3" s="1"/>
  <c r="S74" i="3"/>
  <c r="T74" i="3" s="1"/>
  <c r="L52" i="3"/>
  <c r="M52" i="3" s="1"/>
  <c r="S47" i="3"/>
  <c r="T47" i="3" s="1"/>
  <c r="V43" i="3"/>
  <c r="S25" i="3"/>
  <c r="T25" i="3" s="1"/>
  <c r="L111" i="3"/>
  <c r="M111" i="3" s="1"/>
  <c r="V199" i="3"/>
  <c r="S247" i="3"/>
  <c r="T247" i="3" s="1"/>
  <c r="V247" i="3"/>
  <c r="V227" i="3"/>
  <c r="S191" i="3"/>
  <c r="T191" i="3" s="1"/>
  <c r="S159" i="3"/>
  <c r="T159" i="3" s="1"/>
  <c r="S80" i="3"/>
  <c r="T80" i="3" s="1"/>
  <c r="L62" i="3"/>
  <c r="M62" i="3" s="1"/>
  <c r="S58" i="3"/>
  <c r="T58" i="3" s="1"/>
  <c r="S19" i="3"/>
  <c r="T19" i="3" s="1"/>
  <c r="S18" i="3"/>
  <c r="T18" i="3" s="1"/>
  <c r="V110" i="3"/>
  <c r="V238" i="3"/>
  <c r="L18" i="3"/>
  <c r="M18" i="3" s="1"/>
  <c r="L243" i="3"/>
  <c r="M243" i="3" s="1"/>
  <c r="S222" i="3"/>
  <c r="T222" i="3" s="1"/>
  <c r="S170" i="3"/>
  <c r="T170" i="3" s="1"/>
  <c r="S142" i="3"/>
  <c r="T142" i="3" s="1"/>
  <c r="V138" i="3"/>
  <c r="V137" i="3"/>
  <c r="S90" i="3"/>
  <c r="T90" i="3" s="1"/>
  <c r="S89" i="3"/>
  <c r="T89" i="3" s="1"/>
  <c r="S84" i="3"/>
  <c r="L79" i="3"/>
  <c r="M79" i="3" s="1"/>
  <c r="L57" i="3"/>
  <c r="M57" i="3" s="1"/>
  <c r="V53" i="3"/>
  <c r="L30" i="3"/>
  <c r="M30" i="3" s="1"/>
  <c r="L9" i="3"/>
  <c r="M9" i="3" s="1"/>
  <c r="S203" i="3"/>
  <c r="T203" i="3" s="1"/>
  <c r="V215" i="3"/>
  <c r="S215" i="3"/>
  <c r="T215" i="3" s="1"/>
  <c r="T231" i="3"/>
  <c r="V231" i="3"/>
  <c r="S243" i="3"/>
  <c r="T243" i="3" s="1"/>
  <c r="S175" i="3"/>
  <c r="T175" i="3" s="1"/>
  <c r="V101" i="3"/>
  <c r="L27" i="3"/>
  <c r="M27" i="3" s="1"/>
  <c r="O6" i="3"/>
  <c r="P6" i="3" s="1"/>
  <c r="S75" i="3"/>
  <c r="T75" i="3" s="1"/>
  <c r="L207" i="3"/>
  <c r="M207" i="3" s="1"/>
  <c r="S134" i="3"/>
  <c r="T134" i="3" s="1"/>
  <c r="S113" i="3"/>
  <c r="T113" i="3" s="1"/>
  <c r="L92" i="3"/>
  <c r="M92" i="3" s="1"/>
  <c r="L42" i="3"/>
  <c r="M42" i="3" s="1"/>
  <c r="L38" i="3"/>
  <c r="M38" i="3" s="1"/>
  <c r="S59" i="3"/>
  <c r="T59" i="3" s="1"/>
  <c r="S189" i="3"/>
  <c r="T189" i="3" s="1"/>
  <c r="S98" i="3"/>
  <c r="T98" i="3" s="1"/>
  <c r="S108" i="3"/>
  <c r="V84" i="3"/>
  <c r="T84" i="3"/>
  <c r="L118" i="3"/>
  <c r="M118" i="3" s="1"/>
  <c r="V64" i="3"/>
  <c r="T72" i="3"/>
  <c r="V72" i="3"/>
  <c r="V80" i="3"/>
  <c r="V136" i="3"/>
  <c r="T136" i="3"/>
  <c r="V144" i="3"/>
  <c r="V188" i="3"/>
  <c r="V196" i="3"/>
  <c r="T196" i="3"/>
  <c r="V204" i="3"/>
  <c r="V248" i="3"/>
  <c r="S248" i="3"/>
  <c r="T248" i="3" s="1"/>
  <c r="S244" i="3"/>
  <c r="T244" i="3" s="1"/>
  <c r="L232" i="3"/>
  <c r="M232" i="3" s="1"/>
  <c r="L212" i="3"/>
  <c r="M212" i="3" s="1"/>
  <c r="S204" i="3"/>
  <c r="T204" i="3" s="1"/>
  <c r="S180" i="3"/>
  <c r="T180" i="3" s="1"/>
  <c r="L156" i="3"/>
  <c r="M156" i="3" s="1"/>
  <c r="L131" i="3"/>
  <c r="M131" i="3" s="1"/>
  <c r="S114" i="3"/>
  <c r="T114" i="3" s="1"/>
  <c r="L55" i="3"/>
  <c r="M55" i="3" s="1"/>
  <c r="S81" i="3"/>
  <c r="T81" i="3" s="1"/>
  <c r="L11" i="3"/>
  <c r="M11" i="3" s="1"/>
  <c r="O7" i="3"/>
  <c r="P7" i="3" s="1"/>
  <c r="L82" i="3"/>
  <c r="M82" i="3" s="1"/>
  <c r="S24" i="3"/>
  <c r="T24" i="3" s="1"/>
  <c r="J165" i="3"/>
  <c r="L165" i="3"/>
  <c r="M165" i="3" s="1"/>
  <c r="J13" i="3"/>
  <c r="L13" i="3"/>
  <c r="M13" i="3" s="1"/>
  <c r="J21" i="3"/>
  <c r="L21" i="3"/>
  <c r="M21" i="3" s="1"/>
  <c r="V130" i="3"/>
  <c r="V194" i="3"/>
  <c r="S194" i="3"/>
  <c r="T194" i="3" s="1"/>
  <c r="L74" i="3"/>
  <c r="M74" i="3" s="1"/>
  <c r="S21" i="3"/>
  <c r="T21" i="3" s="1"/>
  <c r="S151" i="3"/>
  <c r="T151" i="3" s="1"/>
  <c r="V151" i="3"/>
  <c r="V183" i="3"/>
  <c r="S183" i="3"/>
  <c r="T183" i="3" s="1"/>
  <c r="V123" i="3"/>
  <c r="L19" i="3"/>
  <c r="M19" i="3" s="1"/>
  <c r="V174" i="3"/>
  <c r="T174" i="3"/>
  <c r="V65" i="3"/>
  <c r="L159" i="3"/>
  <c r="M159" i="3" s="1"/>
  <c r="V76" i="3"/>
  <c r="V184" i="3"/>
  <c r="T184" i="3"/>
  <c r="V200" i="3"/>
  <c r="V208" i="3"/>
  <c r="S252" i="3"/>
  <c r="T252" i="3" s="1"/>
  <c r="S232" i="3"/>
  <c r="T232" i="3" s="1"/>
  <c r="L200" i="3"/>
  <c r="M200" i="3" s="1"/>
  <c r="L73" i="3"/>
  <c r="M73" i="3" s="1"/>
  <c r="S7" i="3"/>
  <c r="T7" i="3" s="1"/>
  <c r="J222" i="3"/>
  <c r="J177" i="3"/>
  <c r="L177" i="3"/>
  <c r="M177" i="3" s="1"/>
  <c r="J153" i="3"/>
  <c r="L153" i="3"/>
  <c r="M153" i="3" s="1"/>
  <c r="J181" i="3"/>
  <c r="L181" i="3"/>
  <c r="M181" i="3" s="1"/>
  <c r="J160" i="3"/>
  <c r="J188" i="3"/>
  <c r="J131" i="3"/>
  <c r="S123" i="3"/>
  <c r="T123" i="3" s="1"/>
  <c r="S177" i="3"/>
  <c r="T177" i="3" s="1"/>
  <c r="V13" i="3"/>
  <c r="S13" i="3"/>
  <c r="T13" i="3" s="1"/>
  <c r="V77" i="3"/>
  <c r="V205" i="3"/>
  <c r="S205" i="3"/>
  <c r="T205" i="3" s="1"/>
  <c r="S197" i="3"/>
  <c r="T197" i="3" s="1"/>
  <c r="V177" i="3"/>
  <c r="V11" i="3"/>
  <c r="T11" i="3"/>
  <c r="S76" i="3"/>
  <c r="T76" i="3" s="1"/>
  <c r="V217" i="3"/>
  <c r="T217" i="3"/>
  <c r="S132" i="3"/>
  <c r="T132" i="3" s="1"/>
  <c r="L84" i="3"/>
  <c r="M84" i="3" s="1"/>
  <c r="V35" i="3"/>
  <c r="S139" i="3"/>
  <c r="T139" i="3" s="1"/>
  <c r="V23" i="3"/>
  <c r="S23" i="3"/>
  <c r="T23" i="3" s="1"/>
  <c r="V87" i="3"/>
  <c r="S87" i="3"/>
  <c r="T87" i="3" s="1"/>
  <c r="V103" i="3"/>
  <c r="S101" i="3"/>
  <c r="T101" i="3" s="1"/>
  <c r="L191" i="3"/>
  <c r="M191" i="3" s="1"/>
  <c r="S130" i="3"/>
  <c r="T130" i="3" s="1"/>
  <c r="T16" i="3"/>
  <c r="V16" i="3"/>
  <c r="V32" i="3"/>
  <c r="V48" i="3"/>
  <c r="V56" i="3"/>
  <c r="V88" i="3"/>
  <c r="V104" i="3"/>
  <c r="V120" i="3"/>
  <c r="T120" i="3"/>
  <c r="V128" i="3"/>
  <c r="T128" i="3"/>
  <c r="V160" i="3"/>
  <c r="V176" i="3"/>
  <c r="T176" i="3"/>
  <c r="V228" i="3"/>
  <c r="S224" i="3"/>
  <c r="T224" i="3" s="1"/>
  <c r="L180" i="3"/>
  <c r="M180" i="3" s="1"/>
  <c r="J246" i="3"/>
  <c r="J214" i="3"/>
  <c r="J198" i="3"/>
  <c r="J182" i="3"/>
  <c r="J118" i="3"/>
  <c r="J235" i="3"/>
  <c r="J219" i="3"/>
  <c r="J191" i="3"/>
  <c r="J175" i="3"/>
  <c r="J38" i="3"/>
  <c r="J185" i="3"/>
  <c r="J22" i="3"/>
  <c r="S22" i="3"/>
  <c r="T22" i="3" s="1"/>
  <c r="L22" i="3"/>
  <c r="M22" i="3" s="1"/>
  <c r="J149" i="3"/>
  <c r="L149" i="3"/>
  <c r="M149" i="3" s="1"/>
  <c r="J78" i="3"/>
  <c r="J42" i="3"/>
  <c r="J111" i="3"/>
  <c r="J81" i="3"/>
  <c r="J144" i="3"/>
  <c r="J107" i="3"/>
  <c r="L107" i="3"/>
  <c r="M107" i="3" s="1"/>
  <c r="J93" i="3"/>
  <c r="L93" i="3"/>
  <c r="M93" i="3" s="1"/>
  <c r="S70" i="3"/>
  <c r="T70" i="3" s="1"/>
  <c r="S45" i="3"/>
  <c r="T45" i="3" s="1"/>
  <c r="V45" i="3"/>
  <c r="V109" i="3"/>
  <c r="S109" i="3"/>
  <c r="T109" i="3" s="1"/>
  <c r="V173" i="3"/>
  <c r="S173" i="3"/>
  <c r="T173" i="3" s="1"/>
  <c r="V237" i="3"/>
  <c r="S237" i="3"/>
  <c r="T237" i="3" s="1"/>
  <c r="L66" i="3"/>
  <c r="M66" i="3" s="1"/>
  <c r="L234" i="3"/>
  <c r="M234" i="3" s="1"/>
  <c r="S245" i="3"/>
  <c r="T245" i="3" s="1"/>
  <c r="V233" i="3"/>
  <c r="S213" i="3"/>
  <c r="T213" i="3" s="1"/>
  <c r="V193" i="3"/>
  <c r="S181" i="3"/>
  <c r="T181" i="3" s="1"/>
  <c r="S169" i="3"/>
  <c r="T169" i="3" s="1"/>
  <c r="S149" i="3"/>
  <c r="T149" i="3" s="1"/>
  <c r="L141" i="3"/>
  <c r="M141" i="3" s="1"/>
  <c r="S104" i="3"/>
  <c r="T104" i="3" s="1"/>
  <c r="L99" i="3"/>
  <c r="M99" i="3" s="1"/>
  <c r="V74" i="3"/>
  <c r="S56" i="3"/>
  <c r="T56" i="3" s="1"/>
  <c r="S12" i="3"/>
  <c r="T12" i="3" s="1"/>
  <c r="V55" i="3"/>
  <c r="V131" i="3"/>
  <c r="S207" i="3"/>
  <c r="T207" i="3" s="1"/>
  <c r="S163" i="3"/>
  <c r="T163" i="3" s="1"/>
  <c r="V58" i="3"/>
  <c r="L41" i="3"/>
  <c r="M41" i="3" s="1"/>
  <c r="S50" i="3"/>
  <c r="T50" i="3" s="1"/>
  <c r="V25" i="3"/>
  <c r="V153" i="3"/>
  <c r="L26" i="3"/>
  <c r="M26" i="3" s="1"/>
  <c r="L142" i="3"/>
  <c r="M142" i="3" s="1"/>
  <c r="V6" i="3"/>
  <c r="T6" i="3"/>
  <c r="V214" i="3"/>
  <c r="S116" i="3"/>
  <c r="T116" i="3" s="1"/>
  <c r="L100" i="3"/>
  <c r="M100" i="3" s="1"/>
  <c r="L75" i="3"/>
  <c r="M75" i="3" s="1"/>
  <c r="S48" i="3"/>
  <c r="T48" i="3" s="1"/>
  <c r="S44" i="3"/>
  <c r="T44" i="3" s="1"/>
  <c r="S35" i="3"/>
  <c r="T35" i="3" s="1"/>
  <c r="V79" i="3"/>
  <c r="V119" i="3"/>
  <c r="S119" i="3"/>
  <c r="T119" i="3" s="1"/>
  <c r="T135" i="3"/>
  <c r="V135" i="3"/>
  <c r="V167" i="3"/>
  <c r="S10" i="3"/>
  <c r="T10" i="3" s="1"/>
  <c r="T52" i="3"/>
  <c r="V52" i="3"/>
  <c r="V126" i="3"/>
  <c r="S199" i="3"/>
  <c r="T199" i="3" s="1"/>
  <c r="S92" i="3"/>
  <c r="T92" i="3" s="1"/>
  <c r="S46" i="3"/>
  <c r="T46" i="3" s="1"/>
  <c r="S29" i="3"/>
  <c r="T29" i="3" s="1"/>
  <c r="S157" i="3"/>
  <c r="T157" i="3" s="1"/>
  <c r="L77" i="3"/>
  <c r="M77" i="3" s="1"/>
  <c r="S68" i="3"/>
  <c r="T68" i="3" s="1"/>
  <c r="S103" i="3"/>
  <c r="T103" i="3" s="1"/>
  <c r="V212" i="3"/>
  <c r="T4" i="3"/>
  <c r="V12" i="3"/>
  <c r="V20" i="3"/>
  <c r="T20" i="3"/>
  <c r="V28" i="3"/>
  <c r="T28" i="3"/>
  <c r="V36" i="3"/>
  <c r="T36" i="3"/>
  <c r="V44" i="3"/>
  <c r="V60" i="3"/>
  <c r="T60" i="3"/>
  <c r="V92" i="3"/>
  <c r="V100" i="3"/>
  <c r="V108" i="3"/>
  <c r="T108" i="3"/>
  <c r="L116" i="3"/>
  <c r="M116" i="3" s="1"/>
  <c r="V124" i="3"/>
  <c r="V132" i="3"/>
  <c r="V156" i="3"/>
  <c r="V164" i="3"/>
  <c r="V172" i="3"/>
  <c r="V216" i="3"/>
  <c r="V224" i="3"/>
  <c r="V232" i="3"/>
  <c r="V240" i="3"/>
  <c r="S228" i="3"/>
  <c r="T228" i="3" s="1"/>
  <c r="S212" i="3"/>
  <c r="T212" i="3" s="1"/>
  <c r="S192" i="3"/>
  <c r="T192" i="3" s="1"/>
  <c r="S188" i="3"/>
  <c r="T188" i="3" s="1"/>
  <c r="S168" i="3"/>
  <c r="T168" i="3" s="1"/>
  <c r="S156" i="3"/>
  <c r="T156" i="3" s="1"/>
  <c r="S152" i="3"/>
  <c r="T152" i="3" s="1"/>
  <c r="S144" i="3"/>
  <c r="T144" i="3" s="1"/>
  <c r="S140" i="3"/>
  <c r="T140" i="3" s="1"/>
  <c r="S39" i="3"/>
  <c r="T39" i="3" s="1"/>
  <c r="S107" i="3"/>
  <c r="T107" i="3" s="1"/>
  <c r="S82" i="3"/>
  <c r="T82" i="3" s="1"/>
  <c r="Y213" i="3" l="1"/>
  <c r="Y54" i="3"/>
  <c r="Y85" i="3"/>
  <c r="Y242" i="3"/>
  <c r="M253" i="3"/>
  <c r="M254" i="3" s="1"/>
  <c r="W216" i="3"/>
  <c r="Y216" i="3"/>
  <c r="W164" i="3"/>
  <c r="Y164" i="3"/>
  <c r="W108" i="3"/>
  <c r="Y108" i="3"/>
  <c r="W55" i="3"/>
  <c r="Y55" i="3"/>
  <c r="W48" i="3"/>
  <c r="Y48" i="3"/>
  <c r="W77" i="3"/>
  <c r="Y77" i="3"/>
  <c r="W151" i="3"/>
  <c r="Y151" i="3"/>
  <c r="W144" i="3"/>
  <c r="Y144" i="3"/>
  <c r="W101" i="3"/>
  <c r="Y101" i="3"/>
  <c r="W226" i="3"/>
  <c r="Y226" i="3"/>
  <c r="W152" i="3"/>
  <c r="Y152" i="3"/>
  <c r="W96" i="3"/>
  <c r="Y96" i="3"/>
  <c r="W8" i="3"/>
  <c r="Y8" i="3"/>
  <c r="W39" i="3"/>
  <c r="Y39" i="3"/>
  <c r="W141" i="3"/>
  <c r="Y141" i="3"/>
  <c r="W140" i="3"/>
  <c r="Y140" i="3"/>
  <c r="W180" i="3"/>
  <c r="Y180" i="3"/>
  <c r="W105" i="3"/>
  <c r="Y105" i="3"/>
  <c r="W91" i="3"/>
  <c r="Y91" i="3"/>
  <c r="W165" i="3"/>
  <c r="Y165" i="3"/>
  <c r="W251" i="3"/>
  <c r="Y251" i="3"/>
  <c r="W67" i="3"/>
  <c r="Y67" i="3"/>
  <c r="W250" i="3"/>
  <c r="Y250" i="3"/>
  <c r="W187" i="3"/>
  <c r="Y187" i="3"/>
  <c r="W70" i="3"/>
  <c r="Y70" i="3"/>
  <c r="W190" i="3"/>
  <c r="Y190" i="3"/>
  <c r="W232" i="3"/>
  <c r="Y232" i="3"/>
  <c r="W124" i="3"/>
  <c r="Y124" i="3"/>
  <c r="W60" i="3"/>
  <c r="Y60" i="3"/>
  <c r="W36" i="3"/>
  <c r="Y36" i="3"/>
  <c r="W237" i="3"/>
  <c r="Y237" i="3"/>
  <c r="W128" i="3"/>
  <c r="Y128" i="3"/>
  <c r="W88" i="3"/>
  <c r="Y88" i="3"/>
  <c r="W32" i="3"/>
  <c r="Y32" i="3"/>
  <c r="W23" i="3"/>
  <c r="Y23" i="3"/>
  <c r="W65" i="3"/>
  <c r="Y65" i="3"/>
  <c r="W123" i="3"/>
  <c r="Y123" i="3"/>
  <c r="W194" i="3"/>
  <c r="Y194" i="3"/>
  <c r="W248" i="3"/>
  <c r="Y248" i="3"/>
  <c r="W199" i="3"/>
  <c r="Y199" i="3"/>
  <c r="W43" i="3"/>
  <c r="Y43" i="3"/>
  <c r="W241" i="3"/>
  <c r="Y241" i="3"/>
  <c r="W40" i="3"/>
  <c r="Y40" i="3"/>
  <c r="W7" i="3"/>
  <c r="Y7" i="3"/>
  <c r="W9" i="3"/>
  <c r="Y9" i="3"/>
  <c r="W179" i="3"/>
  <c r="Y179" i="3"/>
  <c r="W19" i="3"/>
  <c r="Y19" i="3"/>
  <c r="W145" i="3"/>
  <c r="Y145" i="3"/>
  <c r="W150" i="3"/>
  <c r="Y150" i="3"/>
  <c r="W94" i="3"/>
  <c r="Y94" i="3"/>
  <c r="W224" i="3"/>
  <c r="Y224" i="3"/>
  <c r="W126" i="3"/>
  <c r="Y126" i="3"/>
  <c r="W167" i="3"/>
  <c r="Y167" i="3"/>
  <c r="W153" i="3"/>
  <c r="Y153" i="3"/>
  <c r="W131" i="3"/>
  <c r="Y131" i="3"/>
  <c r="W109" i="3"/>
  <c r="Y109" i="3"/>
  <c r="W87" i="3"/>
  <c r="Y87" i="3"/>
  <c r="W11" i="3"/>
  <c r="Y11" i="3"/>
  <c r="W205" i="3"/>
  <c r="Y205" i="3"/>
  <c r="W208" i="3"/>
  <c r="Y208" i="3"/>
  <c r="W184" i="3"/>
  <c r="Y184" i="3"/>
  <c r="W130" i="3"/>
  <c r="Y130" i="3"/>
  <c r="W136" i="3"/>
  <c r="Y136" i="3"/>
  <c r="W84" i="3"/>
  <c r="Y84" i="3"/>
  <c r="W215" i="3"/>
  <c r="Y215" i="3"/>
  <c r="W53" i="3"/>
  <c r="Y53" i="3"/>
  <c r="W110" i="3"/>
  <c r="Y110" i="3"/>
  <c r="W240" i="3"/>
  <c r="Y240" i="3"/>
  <c r="W132" i="3"/>
  <c r="Y132" i="3"/>
  <c r="W92" i="3"/>
  <c r="Y92" i="3"/>
  <c r="W44" i="3"/>
  <c r="Y44" i="3"/>
  <c r="W28" i="3"/>
  <c r="Y28" i="3"/>
  <c r="W12" i="3"/>
  <c r="Y12" i="3"/>
  <c r="W52" i="3"/>
  <c r="Y52" i="3"/>
  <c r="W119" i="3"/>
  <c r="Y119" i="3"/>
  <c r="W58" i="3"/>
  <c r="Y58" i="3"/>
  <c r="W74" i="3"/>
  <c r="Y74" i="3"/>
  <c r="W173" i="3"/>
  <c r="Y173" i="3"/>
  <c r="W228" i="3"/>
  <c r="Y228" i="3"/>
  <c r="W160" i="3"/>
  <c r="Y160" i="3"/>
  <c r="W120" i="3"/>
  <c r="Y120" i="3"/>
  <c r="W56" i="3"/>
  <c r="Y56" i="3"/>
  <c r="W16" i="3"/>
  <c r="Y16" i="3"/>
  <c r="W35" i="3"/>
  <c r="Y35" i="3"/>
  <c r="W217" i="3"/>
  <c r="Y217" i="3"/>
  <c r="W177" i="3"/>
  <c r="Y177" i="3"/>
  <c r="W13" i="3"/>
  <c r="Y13" i="3"/>
  <c r="W76" i="3"/>
  <c r="Y76" i="3"/>
  <c r="W174" i="3"/>
  <c r="Y174" i="3"/>
  <c r="W183" i="3"/>
  <c r="Y183" i="3"/>
  <c r="W204" i="3"/>
  <c r="Y204" i="3"/>
  <c r="W188" i="3"/>
  <c r="Y188" i="3"/>
  <c r="W80" i="3"/>
  <c r="Y80" i="3"/>
  <c r="W64" i="3"/>
  <c r="Y64" i="3"/>
  <c r="W231" i="3"/>
  <c r="Y231" i="3"/>
  <c r="W247" i="3"/>
  <c r="Y247" i="3"/>
  <c r="W229" i="3"/>
  <c r="Y229" i="3"/>
  <c r="W98" i="3"/>
  <c r="Y98" i="3"/>
  <c r="W26" i="3"/>
  <c r="Y26" i="3"/>
  <c r="W3" i="3"/>
  <c r="Y3" i="3"/>
  <c r="W236" i="3"/>
  <c r="Y236" i="3"/>
  <c r="W168" i="3"/>
  <c r="Y168" i="3"/>
  <c r="W24" i="3"/>
  <c r="Y24" i="3"/>
  <c r="W71" i="3"/>
  <c r="Y71" i="3"/>
  <c r="W41" i="3"/>
  <c r="Y41" i="3"/>
  <c r="W192" i="3"/>
  <c r="Y192" i="3"/>
  <c r="W68" i="3"/>
  <c r="Y68" i="3"/>
  <c r="W46" i="3"/>
  <c r="Y46" i="3"/>
  <c r="W95" i="3"/>
  <c r="Y95" i="3"/>
  <c r="W195" i="3"/>
  <c r="Y195" i="3"/>
  <c r="W115" i="3"/>
  <c r="Y115" i="3"/>
  <c r="W175" i="3"/>
  <c r="Y175" i="3"/>
  <c r="W31" i="3"/>
  <c r="Y31" i="3"/>
  <c r="W82" i="3"/>
  <c r="Y82" i="3"/>
  <c r="W171" i="3"/>
  <c r="Y171" i="3"/>
  <c r="W133" i="3"/>
  <c r="Y133" i="3"/>
  <c r="W157" i="3"/>
  <c r="Y157" i="3"/>
  <c r="W10" i="3"/>
  <c r="Y10" i="3"/>
  <c r="W47" i="3"/>
  <c r="Y47" i="3"/>
  <c r="W182" i="3"/>
  <c r="Y182" i="3"/>
  <c r="W201" i="3"/>
  <c r="Y201" i="3"/>
  <c r="W18" i="3"/>
  <c r="Y18" i="3"/>
  <c r="W4" i="3"/>
  <c r="Y4" i="3"/>
  <c r="W159" i="3"/>
  <c r="Y159" i="3"/>
  <c r="W135" i="3"/>
  <c r="Y135" i="3"/>
  <c r="W214" i="3"/>
  <c r="Y214" i="3"/>
  <c r="W25" i="3"/>
  <c r="Y25" i="3"/>
  <c r="W233" i="3"/>
  <c r="Y233" i="3"/>
  <c r="W45" i="3"/>
  <c r="Y45" i="3"/>
  <c r="W104" i="3"/>
  <c r="Y104" i="3"/>
  <c r="W103" i="3"/>
  <c r="Y103" i="3"/>
  <c r="W200" i="3"/>
  <c r="Y200" i="3"/>
  <c r="W72" i="3"/>
  <c r="Y72" i="3"/>
  <c r="W137" i="3"/>
  <c r="Y137" i="3"/>
  <c r="W238" i="3"/>
  <c r="Y238" i="3"/>
  <c r="W197" i="3"/>
  <c r="Y197" i="3"/>
  <c r="W50" i="3"/>
  <c r="Y50" i="3"/>
  <c r="W206" i="3"/>
  <c r="Y206" i="3"/>
  <c r="W203" i="3"/>
  <c r="Y203" i="3"/>
  <c r="W37" i="3"/>
  <c r="Y37" i="3"/>
  <c r="W61" i="3"/>
  <c r="Y61" i="3"/>
  <c r="W156" i="3"/>
  <c r="Y156" i="3"/>
  <c r="W20" i="3"/>
  <c r="Y20" i="3"/>
  <c r="W212" i="3"/>
  <c r="Y212" i="3"/>
  <c r="W79" i="3"/>
  <c r="Y79" i="3"/>
  <c r="W176" i="3"/>
  <c r="Y176" i="3"/>
  <c r="W196" i="3"/>
  <c r="Y196" i="3"/>
  <c r="W138" i="3"/>
  <c r="Y138" i="3"/>
  <c r="W34" i="3"/>
  <c r="Y34" i="3"/>
  <c r="W220" i="3"/>
  <c r="Y220" i="3"/>
  <c r="W111" i="3"/>
  <c r="Y111" i="3"/>
  <c r="W66" i="3"/>
  <c r="Y66" i="3"/>
  <c r="W158" i="3"/>
  <c r="Y158" i="3"/>
  <c r="W246" i="3"/>
  <c r="Y246" i="3"/>
  <c r="W27" i="3"/>
  <c r="Y27" i="3"/>
  <c r="W172" i="3"/>
  <c r="Y172" i="3"/>
  <c r="W100" i="3"/>
  <c r="Y100" i="3"/>
  <c r="W6" i="3"/>
  <c r="Y6" i="3"/>
  <c r="W193" i="3"/>
  <c r="Y193" i="3"/>
  <c r="W227" i="3"/>
  <c r="Y227" i="3"/>
  <c r="W221" i="3"/>
  <c r="Y221" i="3"/>
  <c r="W162" i="3"/>
  <c r="Y162" i="3"/>
  <c r="T253" i="3"/>
  <c r="W112" i="3"/>
  <c r="Y112" i="3"/>
  <c r="W30" i="3"/>
  <c r="Y30" i="3"/>
  <c r="W89" i="3"/>
  <c r="Y89" i="3"/>
  <c r="W252" i="3"/>
  <c r="Y252" i="3"/>
  <c r="W57" i="3"/>
  <c r="Y57" i="3"/>
  <c r="W17" i="3"/>
  <c r="Y17" i="3"/>
  <c r="W147" i="3"/>
  <c r="Y147" i="3"/>
  <c r="W5" i="3"/>
  <c r="Y5" i="3"/>
  <c r="W202" i="3"/>
  <c r="Y202" i="3"/>
  <c r="W219" i="3"/>
  <c r="Y219" i="3"/>
  <c r="W73" i="3"/>
  <c r="Y73" i="3"/>
  <c r="W244" i="3"/>
  <c r="Y244" i="3"/>
  <c r="W42" i="3"/>
  <c r="Y42" i="3"/>
  <c r="W121" i="3"/>
  <c r="Y121" i="3"/>
  <c r="W169" i="3"/>
  <c r="Y169" i="3"/>
  <c r="W86" i="3"/>
  <c r="Y86" i="3"/>
  <c r="W122" i="3"/>
  <c r="Y122" i="3"/>
  <c r="W185" i="3"/>
  <c r="Y185" i="3"/>
  <c r="W97" i="3"/>
  <c r="Y97" i="3"/>
  <c r="Y253" i="3" l="1"/>
  <c r="W253" i="3"/>
  <c r="W25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F5DC1503-FE4C-4D19-BED4-53ACA01010A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Selling Price of the product</t>
        </r>
      </text>
    </comment>
    <comment ref="C1" authorId="0" shapeId="0" xr:uid="{61C4A602-9366-4329-B773-B79D7FB822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Cost Price of the market includes expenses
</t>
        </r>
      </text>
    </comment>
    <comment ref="E1" authorId="0" shapeId="0" xr:uid="{6171FACD-8739-4917-AD7A-7C55792CBB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Demand Volume
</t>
        </r>
      </text>
    </comment>
    <comment ref="G1" authorId="0" shapeId="0" xr:uid="{F7922E9F-7D3F-4316-8060-DB694D2F97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 10% decrease in Price,% Increase in Volume
</t>
        </r>
      </text>
    </comment>
    <comment ref="H1" authorId="0" shapeId="0" xr:uid="{AE78C784-890F-44C7-8393-F53D17BFB8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For 1% Decrease in Price,% Increase in Demand
</t>
        </r>
      </text>
    </comment>
    <comment ref="I1" authorId="0" shapeId="0" xr:uid="{D9118850-4549-4DD1-A875-11AFC594D5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Increase in 10% Price (Market Condition)
</t>
        </r>
      </text>
    </comment>
    <comment ref="J1" authorId="0" shapeId="0" xr:uid="{DAE0FA3B-AE29-4CCB-80C5-D1275C5F36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New Demand will decrease by elasticity%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A44C3E13-C7AA-4435-8388-CBC42F3E02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Selling Price
</t>
        </r>
      </text>
    </comment>
    <comment ref="C2" authorId="0" shapeId="0" xr:uid="{BAC6A7B3-B48D-4DC9-95B6-711C968C7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Demand volume
</t>
        </r>
      </text>
    </comment>
    <comment ref="J2" authorId="0" shapeId="0" xr:uid="{06559075-ABA1-4979-B7E4-D3866911E9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Product units Sold = -Slope*Selling Price + Intercept
</t>
        </r>
      </text>
    </comment>
    <comment ref="K2" authorId="0" shapeId="0" xr:uid="{C7CC4277-57D9-4E49-9A31-74116B90A7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
</t>
        </r>
      </text>
    </comment>
    <comment ref="L2" authorId="0" shapeId="0" xr:uid="{3F84163E-B425-456E-BD13-2063F85695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
</t>
        </r>
      </text>
    </comment>
    <comment ref="M2" authorId="0" shapeId="0" xr:uid="{A59894FC-8599-4092-A739-8F9DBE0197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
</t>
        </r>
      </text>
    </comment>
    <comment ref="N2" authorId="0" shapeId="0" xr:uid="{DF5CB442-6EBC-4C83-B06A-4BC941509A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method)
</t>
        </r>
      </text>
    </comment>
    <comment ref="O2" authorId="0" shapeId="0" xr:uid="{92768ACB-4154-471B-BE71-093FDBB30B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method)
</t>
        </r>
      </text>
    </comment>
    <comment ref="P2" authorId="0" shapeId="0" xr:uid="{6CB64CEA-6D54-4102-B3EE-FA8B7B6F17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method)
</t>
        </r>
      </text>
    </comment>
    <comment ref="Q2" authorId="0" shapeId="0" xr:uid="{55679BFF-7688-4C70-A904-4A310DE4D8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20% Hike Allowed
</t>
        </r>
      </text>
    </comment>
    <comment ref="R2" authorId="0" shapeId="0" xr:uid="{85A91094-EDF8-4733-B19A-3083BB5875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 (Non Linear Solving method)
</t>
        </r>
      </text>
    </comment>
    <comment ref="S2" authorId="0" shapeId="0" xr:uid="{E7B3C711-E7AE-4655-AB33-B89F1EF0E3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 (Non Linear Solving method)
</t>
        </r>
      </text>
    </comment>
    <comment ref="T2" authorId="0" shapeId="0" xr:uid="{790BEF15-4AA1-4E89-B882-13E2158440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Solver (Non Linear Solving method)
</t>
        </r>
      </text>
    </comment>
    <comment ref="U2" authorId="0" shapeId="0" xr:uid="{18A88B8D-58D8-4EB1-9BAF-958915DBF9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 with constraints)
</t>
        </r>
      </text>
    </comment>
    <comment ref="V2" authorId="0" shapeId="0" xr:uid="{5206D8E8-3598-48DB-9E13-7FB1F92029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 with constraints)</t>
        </r>
      </text>
    </comment>
    <comment ref="W2" authorId="0" shapeId="0" xr:uid="{C6044D54-6BB2-4A7B-88AC-0CEA5ACC60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Solver (Non Linear Solving method with constraints)</t>
        </r>
      </text>
    </comment>
  </commentList>
</comments>
</file>

<file path=xl/sharedStrings.xml><?xml version="1.0" encoding="utf-8"?>
<sst xmlns="http://schemas.openxmlformats.org/spreadsheetml/2006/main" count="841" uniqueCount="302">
  <si>
    <t>Products</t>
  </si>
  <si>
    <t>Avg_Price_per_unit</t>
  </si>
  <si>
    <t>Cost_per_unit</t>
  </si>
  <si>
    <t>Average_Profit_per_unit</t>
  </si>
  <si>
    <t>Average_units_sold</t>
  </si>
  <si>
    <t>Incremental_acquisition</t>
  </si>
  <si>
    <t>Increase_sale_volume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</si>
  <si>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</si>
  <si>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</si>
  <si>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</si>
  <si>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</si>
  <si>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</si>
  <si>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</si>
  <si>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</si>
  <si>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</si>
  <si>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</si>
  <si>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</si>
  <si>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</si>
  <si>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</si>
  <si>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</si>
  <si>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</si>
  <si>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</si>
  <si>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</si>
  <si>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</si>
  <si>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</si>
  <si>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</si>
  <si>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</si>
  <si>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</si>
  <si>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</si>
  <si>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</si>
  <si>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</si>
  <si>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</si>
  <si>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</si>
  <si>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</si>
  <si>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</si>
  <si>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</si>
  <si>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</si>
  <si>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</si>
  <si>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</si>
  <si>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</si>
  <si>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</si>
  <si>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</si>
  <si>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</si>
  <si>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</si>
  <si>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</si>
  <si>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</si>
  <si>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</si>
  <si>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</si>
  <si>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</si>
  <si>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</si>
  <si>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</si>
  <si>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</si>
  <si>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</si>
  <si>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</si>
  <si>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</si>
  <si>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</si>
  <si>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</si>
  <si>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</si>
  <si>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</si>
  <si>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</si>
  <si>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</si>
  <si>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</si>
  <si>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</si>
  <si>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</si>
  <si>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</si>
  <si>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</si>
  <si>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</si>
  <si>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</si>
  <si>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</si>
  <si>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</si>
  <si>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</si>
  <si>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</si>
  <si>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</si>
  <si>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</si>
  <si>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</si>
  <si>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</si>
  <si>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</si>
  <si>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</si>
  <si>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</si>
  <si>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</si>
  <si>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</si>
  <si>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</si>
  <si>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</si>
  <si>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</si>
  <si>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</si>
  <si>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</si>
  <si>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</si>
  <si>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</si>
  <si>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</si>
  <si>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</si>
  <si>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</si>
  <si>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</si>
  <si>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</si>
  <si>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</si>
  <si>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</si>
  <si>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</si>
  <si>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</si>
  <si>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</si>
  <si>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</si>
  <si>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</si>
  <si>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</si>
  <si>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</si>
  <si>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</si>
  <si>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</si>
  <si>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</si>
  <si>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</si>
  <si>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</si>
  <si>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</si>
  <si>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</si>
  <si>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</si>
  <si>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</si>
  <si>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</si>
  <si>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</si>
  <si>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</si>
  <si>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</si>
  <si>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</si>
  <si>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</si>
  <si>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</si>
  <si>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</si>
  <si>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</si>
  <si>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</si>
  <si>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</si>
  <si>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</si>
  <si>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</si>
  <si>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</si>
  <si>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</si>
  <si>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</si>
  <si>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</si>
  <si>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</si>
  <si>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</si>
  <si>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</si>
  <si>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</si>
  <si>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</si>
  <si>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</si>
  <si>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</si>
  <si>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</si>
  <si>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</si>
  <si>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</si>
  <si>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</si>
  <si>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</si>
  <si>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</si>
  <si>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</si>
  <si>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</si>
  <si>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</si>
  <si>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</si>
  <si>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</si>
  <si>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</si>
  <si>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Product 141</t>
  </si>
  <si>
    <t>Product 142</t>
  </si>
  <si>
    <t>Product 143</t>
  </si>
  <si>
    <t>Product 144</t>
  </si>
  <si>
    <t>Product 145</t>
  </si>
  <si>
    <t>Product 146</t>
  </si>
  <si>
    <t>Product 147</t>
  </si>
  <si>
    <t>Product 148</t>
  </si>
  <si>
    <t>Product 149</t>
  </si>
  <si>
    <t>Product 150</t>
  </si>
  <si>
    <t>Product 151</t>
  </si>
  <si>
    <t>Product 152</t>
  </si>
  <si>
    <t>Product 153</t>
  </si>
  <si>
    <t>Product 154</t>
  </si>
  <si>
    <t>Product 155</t>
  </si>
  <si>
    <t>Product 156</t>
  </si>
  <si>
    <t>Product 157</t>
  </si>
  <si>
    <t>Product 158</t>
  </si>
  <si>
    <t>Product 159</t>
  </si>
  <si>
    <t>Product 160</t>
  </si>
  <si>
    <t>Product 161</t>
  </si>
  <si>
    <t>Product 162</t>
  </si>
  <si>
    <t>Product 163</t>
  </si>
  <si>
    <t>Product 164</t>
  </si>
  <si>
    <t>Product 165</t>
  </si>
  <si>
    <t>Product 166</t>
  </si>
  <si>
    <t>Product 167</t>
  </si>
  <si>
    <t>Product 168</t>
  </si>
  <si>
    <t>Product 169</t>
  </si>
  <si>
    <t>Product 170</t>
  </si>
  <si>
    <t>Product 171</t>
  </si>
  <si>
    <t>Product 172</t>
  </si>
  <si>
    <t>Product 173</t>
  </si>
  <si>
    <t>Product 174</t>
  </si>
  <si>
    <t>Product 175</t>
  </si>
  <si>
    <t>Product 176</t>
  </si>
  <si>
    <t>Product 177</t>
  </si>
  <si>
    <t>Product 178</t>
  </si>
  <si>
    <t>Product 179</t>
  </si>
  <si>
    <t>Product 180</t>
  </si>
  <si>
    <t>Product 181</t>
  </si>
  <si>
    <t>Product 182</t>
  </si>
  <si>
    <t>Product 183</t>
  </si>
  <si>
    <t>Product 184</t>
  </si>
  <si>
    <t>Product 185</t>
  </si>
  <si>
    <t>Product 186</t>
  </si>
  <si>
    <t>Product 187</t>
  </si>
  <si>
    <t>Product 188</t>
  </si>
  <si>
    <t>Product 189</t>
  </si>
  <si>
    <t>Product 190</t>
  </si>
  <si>
    <t>Product 191</t>
  </si>
  <si>
    <t>Product 192</t>
  </si>
  <si>
    <t>Product 193</t>
  </si>
  <si>
    <t>Product 194</t>
  </si>
  <si>
    <t>Product 195</t>
  </si>
  <si>
    <t>Product 196</t>
  </si>
  <si>
    <t>Product 197</t>
  </si>
  <si>
    <t>Product 198</t>
  </si>
  <si>
    <t>Product 199</t>
  </si>
  <si>
    <t>Product 200</t>
  </si>
  <si>
    <t>Product 201</t>
  </si>
  <si>
    <t>Product 202</t>
  </si>
  <si>
    <t>Product 203</t>
  </si>
  <si>
    <t>Product 204</t>
  </si>
  <si>
    <t>Product 205</t>
  </si>
  <si>
    <t>Product 206</t>
  </si>
  <si>
    <t>Product 207</t>
  </si>
  <si>
    <t>Product 208</t>
  </si>
  <si>
    <t>Product 209</t>
  </si>
  <si>
    <t>Product 210</t>
  </si>
  <si>
    <t>Product 211</t>
  </si>
  <si>
    <t>Product 212</t>
  </si>
  <si>
    <t>Product 213</t>
  </si>
  <si>
    <t>Product 214</t>
  </si>
  <si>
    <t>Product 215</t>
  </si>
  <si>
    <t>Product 216</t>
  </si>
  <si>
    <t>Product 217</t>
  </si>
  <si>
    <t>Product 218</t>
  </si>
  <si>
    <t>Product 219</t>
  </si>
  <si>
    <t>Product 220</t>
  </si>
  <si>
    <t>Product 221</t>
  </si>
  <si>
    <t>Product 222</t>
  </si>
  <si>
    <t>Product 223</t>
  </si>
  <si>
    <t>Product 224</t>
  </si>
  <si>
    <t>Product 225</t>
  </si>
  <si>
    <t>Product 226</t>
  </si>
  <si>
    <t>Product 227</t>
  </si>
  <si>
    <t>Product 228</t>
  </si>
  <si>
    <t>Product 229</t>
  </si>
  <si>
    <t>Product 230</t>
  </si>
  <si>
    <t>Product 231</t>
  </si>
  <si>
    <t>Product 232</t>
  </si>
  <si>
    <t>Product 233</t>
  </si>
  <si>
    <t>Product 234</t>
  </si>
  <si>
    <t>Product 235</t>
  </si>
  <si>
    <t>Product 236</t>
  </si>
  <si>
    <t>Product 237</t>
  </si>
  <si>
    <t>Product 238</t>
  </si>
  <si>
    <t>Product 239</t>
  </si>
  <si>
    <t>Product 240</t>
  </si>
  <si>
    <t>Product 241</t>
  </si>
  <si>
    <t>Product 242</t>
  </si>
  <si>
    <t>Product 243</t>
  </si>
  <si>
    <t>Product 244</t>
  </si>
  <si>
    <t>Product 245</t>
  </si>
  <si>
    <t>Product 246</t>
  </si>
  <si>
    <t>Product 247</t>
  </si>
  <si>
    <t>Product 248</t>
  </si>
  <si>
    <t>Product 249</t>
  </si>
  <si>
    <t>Product 250</t>
  </si>
  <si>
    <t>Profit Margin</t>
  </si>
  <si>
    <t>Demand</t>
  </si>
  <si>
    <t>Demand Volume</t>
  </si>
  <si>
    <t xml:space="preserve">Selling Price </t>
  </si>
  <si>
    <t>Elasticity</t>
  </si>
  <si>
    <t>Cost Price</t>
  </si>
  <si>
    <t>Increase in 1% Price (New Selling Price Point)</t>
  </si>
  <si>
    <t>New Demand will decrease by Elasticity%</t>
  </si>
  <si>
    <t>Slope</t>
  </si>
  <si>
    <t>Intercept</t>
  </si>
  <si>
    <t>Product units Sold = -Slope*Selling Price + Intercept</t>
  </si>
  <si>
    <t>Revenue</t>
  </si>
  <si>
    <t>Old Prices</t>
  </si>
  <si>
    <t>New Prices</t>
  </si>
  <si>
    <t xml:space="preserve">Optimal Price </t>
  </si>
  <si>
    <t xml:space="preserve">Allowed Hike Price </t>
  </si>
  <si>
    <t>Graphical Method</t>
  </si>
  <si>
    <t xml:space="preserve">LP Optimization </t>
  </si>
  <si>
    <t>(With Constraints)</t>
  </si>
  <si>
    <t>Actual Revenue</t>
  </si>
  <si>
    <t xml:space="preserve">Increase </t>
  </si>
  <si>
    <t xml:space="preserve">%Increase </t>
  </si>
  <si>
    <t>New Selling Price Point</t>
  </si>
  <si>
    <t>Revenue by Eqn</t>
  </si>
  <si>
    <t xml:space="preserve">Actual Profit </t>
  </si>
  <si>
    <t>Revenue - Cost Price</t>
  </si>
  <si>
    <t>Profit</t>
  </si>
  <si>
    <t>Profit Calculation</t>
  </si>
  <si>
    <t xml:space="preserve">10% Increase </t>
  </si>
  <si>
    <t xml:space="preserve">20% Increase </t>
  </si>
  <si>
    <t>$ (Dollar)</t>
  </si>
  <si>
    <t>2x Profit</t>
  </si>
  <si>
    <t>Column1</t>
  </si>
  <si>
    <t>Column2</t>
  </si>
  <si>
    <t>Column3</t>
  </si>
  <si>
    <t>Column4</t>
  </si>
  <si>
    <t xml:space="preserve">New Demand </t>
  </si>
  <si>
    <t>Revenue (Old)</t>
  </si>
  <si>
    <t>Revenue (New)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</si>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</sst>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5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" fontId="0" fillId="0" borderId="11" xfId="0" applyNumberFormat="1" applyBorder="1"/>
    <xf numFmtId="1" fontId="0" fillId="0" borderId="10" xfId="0" applyNumberFormat="1" applyBorder="1"/>
    <xf numFmtId="2" fontId="0" fillId="0" borderId="0" xfId="0" applyNumberFormat="1"/>
    <xf numFmtId="0" fontId="0" fillId="0" borderId="12" xfId="0" applyBorder="1"/>
    <xf numFmtId="1" fontId="0" fillId="0" borderId="12" xfId="0" applyNumberFormat="1" applyBorder="1"/>
    <xf numFmtId="0" fontId="0" fillId="0" borderId="0" xfId="0" applyAlignment="1">
      <alignment vertical="top"/>
    </xf>
    <xf numFmtId="0" fontId="0" fillId="33" borderId="0" xfId="0" applyFill="1" applyAlignment="1"/>
    <xf numFmtId="0" fontId="0" fillId="0" borderId="12" xfId="0" applyBorder="1" applyAlignment="1">
      <alignment vertical="top"/>
    </xf>
    <xf numFmtId="10" fontId="0" fillId="0" borderId="12" xfId="0" applyNumberFormat="1" applyBorder="1"/>
    <xf numFmtId="1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vertical="top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2" fontId="0" fillId="0" borderId="0" xfId="0" applyNumberForma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alignment horizontal="center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</dxf>
    <dxf>
      <border outline="0">
        <right style="medium">
          <color indexed="64"/>
        </right>
        <top style="medium">
          <color indexed="64"/>
        </top>
      </border>
    </dxf>
    <dxf>
      <alignment horizontal="center" vertical="bottom" textRotation="0" wrapText="1" indent="0" justifyLastLine="0" shrinkToFit="0" readingOrder="0"/>
    </dxf>
    <dxf>
      <border outline="0">
        <right style="medium">
          <color indexed="64"/>
        </right>
      </border>
    </dxf>
    <dxf>
      <alignment horizontal="general" vertical="top" textRotation="0" wrapText="1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le Style 1" pivot="0" count="1" xr9:uid="{6A7D70EF-329E-4737-B280-C187288772C0}">
      <tableStyleElement type="wholeTable" dxfId="9"/>
    </tableStyle>
  </tableStyles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6DB58-3BCC-4A2E-A7C0-B3C5A037716E}" name="Table1" displayName="Table1" ref="A1:J254" totalsRowShown="0" headerRowDxfId="8" tableBorderDxfId="7">
  <tableColumns count="10">
    <tableColumn id="1" xr3:uid="{A4DF850A-CE26-4BCA-B15E-740004A10199}" name="Column1"/>
    <tableColumn id="2" xr3:uid="{47CDEEDE-C5B9-460F-AAB0-4ED101D13A3A}" name="Column2"/>
    <tableColumn id="3" xr3:uid="{4EFB90C7-1453-41BB-A7A7-6E20084972A7}" name="Column3"/>
    <tableColumn id="4" xr3:uid="{25E5A203-09FE-4672-8C0F-EE23B0BA6114}" name="Column4"/>
    <tableColumn id="5" xr3:uid="{9606739B-C8B2-46C3-AF1E-FBF9164BC757}" name="Column5"/>
    <tableColumn id="6" xr3:uid="{932DDD05-D0EF-46AB-8982-1C9CA0ADBBAF}" name="Column6"/>
    <tableColumn id="7" xr3:uid="{5F04AACF-6F31-4CF5-9B42-5E8353183DBE}" name="Column7"/>
    <tableColumn id="8" xr3:uid="{FD18F1FB-4C55-42B3-979C-D67E68103E2E}" name="Column8"/>
    <tableColumn id="9" xr3:uid="{61AF5334-DD24-46C3-8080-07E24654F43F}" name="Column9"/>
    <tableColumn id="10" xr3:uid="{350C3E7E-0D47-4D38-B42F-C8950BEC8881}" name="Column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D99C8-B875-448E-AB1B-02139FA560C9}" name="Table2" displayName="Table2" ref="K1:P254" totalsRowShown="0" headerRowDxfId="6" tableBorderDxfId="5">
  <tableColumns count="6">
    <tableColumn id="1" xr3:uid="{902FC0C9-FBFA-417E-B669-2F107C6A2B86}" name="Column1"/>
    <tableColumn id="2" xr3:uid="{6AB605A8-9F20-407A-9B10-23A3A815530E}" name="Column2"/>
    <tableColumn id="3" xr3:uid="{3FC77AE1-5E41-485E-94A9-56093EF69BAC}" name="Column3"/>
    <tableColumn id="4" xr3:uid="{E8547AE6-CEC4-4C44-A220-C74901644F93}" name="Column4"/>
    <tableColumn id="5" xr3:uid="{DF7B570A-B920-42BF-B2D3-D7D7AAB56F5F}" name="Column5"/>
    <tableColumn id="6" xr3:uid="{45072264-9837-42A5-8620-878E1C8AA009}" name="Column6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97FE1D-2922-46FF-A584-4DEEFC4AE389}" name="Table3" displayName="Table3" ref="X1:Y254" totalsRowShown="0" headerRowDxfId="4">
  <tableColumns count="2">
    <tableColumn id="1" xr3:uid="{51355757-EB1A-4A0A-BCC5-53A0AB3F195E}" name="Column1" dataDxfId="3"/>
    <tableColumn id="2" xr3:uid="{8A8A7781-58D2-4F01-AB28-57062860DA46}" name="Column2"/>
  </tableColumns>
  <tableStyleInfo name="TableStyleDark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1BA85C-21A7-4BB3-8002-67EC93050B32}" name="Table4" displayName="Table4" ref="Q1:W254" totalsRowShown="0" headerRowDxfId="2" tableBorderDxfId="1">
  <tableColumns count="7">
    <tableColumn id="1" xr3:uid="{27191235-D352-4BE8-A7BC-6FD01AE1394A}" name="Column1"/>
    <tableColumn id="2" xr3:uid="{D900CF70-5482-4F40-ABF9-596260FDBE05}" name="Column2"/>
    <tableColumn id="3" xr3:uid="{E271B2E9-DF14-4E79-811E-D976DF4DA448}" name="Column3"/>
    <tableColumn id="4" xr3:uid="{276584D5-5AD3-4E9A-A89D-0F8B5915601B}" name="Column4"/>
    <tableColumn id="5" xr3:uid="{608D8B05-833C-40BA-BE78-2DD979170938}" name="Column5"/>
    <tableColumn id="6" xr3:uid="{B35639B7-F216-4166-88C0-DBFE359B81EB}" name="Column6"/>
    <tableColumn id="7" xr3:uid="{88639F98-5711-4D2A-961B-A4B3421E40DF}" name="Column7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2"/>
  <sheetViews>
    <sheetView workbookViewId="0">
      <selection activeCell="I4" sqref="I4"/>
    </sheetView>
  </sheetViews>
  <sheetFormatPr defaultRowHeight="15" x14ac:dyDescent="0.25"/>
  <cols>
    <col min="1" max="1" width="11.140625" customWidth="1"/>
    <col min="2" max="2" width="18" customWidth="1"/>
    <col min="3" max="3" width="13.5703125" customWidth="1"/>
    <col min="4" max="4" width="23.42578125" customWidth="1"/>
    <col min="5" max="5" width="18.140625" customWidth="1"/>
    <col min="6" max="6" width="23.140625" customWidth="1"/>
    <col min="7" max="7" width="23.7109375" customWidth="1"/>
    <col min="8" max="8" width="9.7109375" customWidth="1"/>
    <col min="9" max="9" width="22.85546875" customWidth="1"/>
    <col min="10" max="10" width="9" customWidth="1"/>
    <col min="11" max="11" width="12.7109375" customWidth="1"/>
  </cols>
  <sheetData>
    <row r="1" spans="1:11" s="17" customFormat="1" ht="17.2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8" t="s">
        <v>261</v>
      </c>
      <c r="I1" s="18" t="s">
        <v>279</v>
      </c>
      <c r="J1" s="18" t="s">
        <v>258</v>
      </c>
      <c r="K1" s="18" t="s">
        <v>257</v>
      </c>
    </row>
    <row r="2" spans="1:11" x14ac:dyDescent="0.25">
      <c r="A2" s="15" t="s">
        <v>7</v>
      </c>
      <c r="B2" s="15">
        <v>95</v>
      </c>
      <c r="C2" s="15">
        <v>92</v>
      </c>
      <c r="D2" s="15">
        <v>2.8</v>
      </c>
      <c r="E2" s="15">
        <v>0.6</v>
      </c>
      <c r="F2" s="20">
        <v>3.2299999999999998E-3</v>
      </c>
      <c r="G2" s="20">
        <v>8.906E-2</v>
      </c>
      <c r="H2" s="3">
        <f>G2/10</f>
        <v>8.9060000000000007E-3</v>
      </c>
      <c r="I2" s="1">
        <f>B2*110%</f>
        <v>104.50000000000001</v>
      </c>
      <c r="J2" s="1">
        <f>E2-(E2*H2)</f>
        <v>0.59465639999999997</v>
      </c>
      <c r="K2" s="2">
        <f>(B2-C2)*E2</f>
        <v>1.7999999999999998</v>
      </c>
    </row>
    <row r="3" spans="1:11" x14ac:dyDescent="0.25">
      <c r="A3" s="15" t="s">
        <v>8</v>
      </c>
      <c r="B3" s="15">
        <v>37</v>
      </c>
      <c r="C3" s="15">
        <v>27</v>
      </c>
      <c r="D3" s="15">
        <v>10</v>
      </c>
      <c r="E3" s="15">
        <v>0.8</v>
      </c>
      <c r="F3" s="20">
        <v>1.06E-3</v>
      </c>
      <c r="G3" s="20">
        <v>1.9910000000000001E-2</v>
      </c>
      <c r="H3" s="3">
        <f>G3/10</f>
        <v>1.9910000000000001E-3</v>
      </c>
      <c r="I3" s="1">
        <f t="shared" ref="I3:I66" si="0">B3*110%</f>
        <v>40.700000000000003</v>
      </c>
      <c r="J3" s="1">
        <f t="shared" ref="J3:J66" si="1">E3-(E3*H3)</f>
        <v>0.79840720000000009</v>
      </c>
      <c r="K3" s="2">
        <f t="shared" ref="K3:K66" si="2">(B3-C3)*E3</f>
        <v>8</v>
      </c>
    </row>
    <row r="4" spans="1:11" x14ac:dyDescent="0.25">
      <c r="A4" s="15" t="s">
        <v>9</v>
      </c>
      <c r="B4" s="15">
        <v>34</v>
      </c>
      <c r="C4" s="15">
        <v>26</v>
      </c>
      <c r="D4" s="15">
        <v>8.5</v>
      </c>
      <c r="E4" s="15">
        <v>0.6</v>
      </c>
      <c r="F4" s="20">
        <v>3.2799999999999999E-3</v>
      </c>
      <c r="G4" s="20">
        <v>3.7780000000000001E-2</v>
      </c>
      <c r="H4" s="3">
        <f t="shared" ref="H4:H66" si="3">G4/10</f>
        <v>3.7780000000000001E-3</v>
      </c>
      <c r="I4" s="1">
        <f t="shared" si="0"/>
        <v>37.400000000000006</v>
      </c>
      <c r="J4" s="1">
        <f t="shared" si="1"/>
        <v>0.59773319999999996</v>
      </c>
      <c r="K4" s="2">
        <f t="shared" si="2"/>
        <v>4.8</v>
      </c>
    </row>
    <row r="5" spans="1:11" x14ac:dyDescent="0.25">
      <c r="A5" s="15" t="s">
        <v>10</v>
      </c>
      <c r="B5" s="15">
        <v>32</v>
      </c>
      <c r="C5" s="15">
        <v>30</v>
      </c>
      <c r="D5" s="15">
        <v>2.8</v>
      </c>
      <c r="E5" s="15">
        <v>0.7</v>
      </c>
      <c r="F5" s="20">
        <v>0</v>
      </c>
      <c r="G5" s="20">
        <v>8.5620000000000002E-2</v>
      </c>
      <c r="H5" s="3">
        <f t="shared" si="3"/>
        <v>8.5620000000000002E-3</v>
      </c>
      <c r="I5" s="1">
        <f t="shared" si="0"/>
        <v>35.200000000000003</v>
      </c>
      <c r="J5" s="1">
        <f t="shared" si="1"/>
        <v>0.69400659999999992</v>
      </c>
      <c r="K5" s="2">
        <f t="shared" si="2"/>
        <v>1.4</v>
      </c>
    </row>
    <row r="6" spans="1:11" x14ac:dyDescent="0.25">
      <c r="A6" s="15" t="s">
        <v>11</v>
      </c>
      <c r="B6" s="15">
        <v>62</v>
      </c>
      <c r="C6" s="15">
        <v>45</v>
      </c>
      <c r="D6" s="15">
        <v>16</v>
      </c>
      <c r="E6" s="15">
        <v>1</v>
      </c>
      <c r="F6" s="20">
        <v>7.9000000000000001E-4</v>
      </c>
      <c r="G6" s="20">
        <v>2.6370000000000001E-2</v>
      </c>
      <c r="H6" s="3">
        <f t="shared" si="3"/>
        <v>2.637E-3</v>
      </c>
      <c r="I6" s="1">
        <f t="shared" si="0"/>
        <v>68.2</v>
      </c>
      <c r="J6" s="1">
        <f t="shared" si="1"/>
        <v>0.997363</v>
      </c>
      <c r="K6" s="2">
        <f t="shared" si="2"/>
        <v>17</v>
      </c>
    </row>
    <row r="7" spans="1:11" x14ac:dyDescent="0.25">
      <c r="A7" s="15" t="s">
        <v>12</v>
      </c>
      <c r="B7" s="15">
        <v>86</v>
      </c>
      <c r="C7" s="15">
        <v>78</v>
      </c>
      <c r="D7" s="15">
        <v>8.1999999999999993</v>
      </c>
      <c r="E7" s="15">
        <v>0.9</v>
      </c>
      <c r="F7" s="20">
        <v>0</v>
      </c>
      <c r="G7" s="20">
        <v>1.8589999999999999E-2</v>
      </c>
      <c r="H7" s="3">
        <f t="shared" si="3"/>
        <v>1.859E-3</v>
      </c>
      <c r="I7" s="1">
        <f t="shared" si="0"/>
        <v>94.600000000000009</v>
      </c>
      <c r="J7" s="1">
        <f t="shared" si="1"/>
        <v>0.89832690000000004</v>
      </c>
      <c r="K7" s="2">
        <f t="shared" si="2"/>
        <v>7.2</v>
      </c>
    </row>
    <row r="8" spans="1:11" x14ac:dyDescent="0.25">
      <c r="A8" s="15" t="s">
        <v>13</v>
      </c>
      <c r="B8" s="15">
        <v>105</v>
      </c>
      <c r="C8" s="15">
        <v>77</v>
      </c>
      <c r="D8" s="15">
        <v>28.1</v>
      </c>
      <c r="E8" s="15">
        <v>1.9</v>
      </c>
      <c r="F8" s="20">
        <v>0</v>
      </c>
      <c r="G8" s="20">
        <v>5.527E-2</v>
      </c>
      <c r="H8" s="3">
        <f t="shared" si="3"/>
        <v>5.5269999999999998E-3</v>
      </c>
      <c r="I8" s="1">
        <f t="shared" si="0"/>
        <v>115.50000000000001</v>
      </c>
      <c r="J8" s="1">
        <f t="shared" si="1"/>
        <v>1.8894986999999999</v>
      </c>
      <c r="K8" s="2">
        <f t="shared" si="2"/>
        <v>53.199999999999996</v>
      </c>
    </row>
    <row r="9" spans="1:11" x14ac:dyDescent="0.25">
      <c r="A9" s="15" t="s">
        <v>14</v>
      </c>
      <c r="B9" s="15">
        <v>84</v>
      </c>
      <c r="C9" s="15">
        <v>67</v>
      </c>
      <c r="D9" s="15">
        <v>16.3</v>
      </c>
      <c r="E9" s="15">
        <v>0.9</v>
      </c>
      <c r="F9" s="20">
        <v>2.82E-3</v>
      </c>
      <c r="G9" s="20">
        <v>6.7229999999999998E-2</v>
      </c>
      <c r="H9" s="3">
        <f t="shared" si="3"/>
        <v>6.7229999999999998E-3</v>
      </c>
      <c r="I9" s="1">
        <f t="shared" si="0"/>
        <v>92.4</v>
      </c>
      <c r="J9" s="1">
        <f t="shared" si="1"/>
        <v>0.89394930000000006</v>
      </c>
      <c r="K9" s="2">
        <f t="shared" si="2"/>
        <v>15.3</v>
      </c>
    </row>
    <row r="10" spans="1:11" x14ac:dyDescent="0.25">
      <c r="A10" s="15" t="s">
        <v>15</v>
      </c>
      <c r="B10" s="15">
        <v>69</v>
      </c>
      <c r="C10" s="15">
        <v>53</v>
      </c>
      <c r="D10" s="15">
        <v>16.5</v>
      </c>
      <c r="E10" s="15">
        <v>1.8</v>
      </c>
      <c r="F10" s="20">
        <v>4.8399999999999997E-3</v>
      </c>
      <c r="G10" s="20">
        <v>2.963E-2</v>
      </c>
      <c r="H10" s="3">
        <f t="shared" si="3"/>
        <v>2.9629999999999999E-3</v>
      </c>
      <c r="I10" s="1">
        <f t="shared" si="0"/>
        <v>75.900000000000006</v>
      </c>
      <c r="J10" s="1">
        <f t="shared" si="1"/>
        <v>1.7946666</v>
      </c>
      <c r="K10" s="2">
        <f t="shared" si="2"/>
        <v>28.8</v>
      </c>
    </row>
    <row r="11" spans="1:11" x14ac:dyDescent="0.25">
      <c r="A11" s="15" t="s">
        <v>16</v>
      </c>
      <c r="B11" s="15">
        <v>108</v>
      </c>
      <c r="C11" s="15">
        <v>94</v>
      </c>
      <c r="D11" s="15">
        <v>14.3</v>
      </c>
      <c r="E11" s="15">
        <v>1</v>
      </c>
      <c r="F11" s="20">
        <v>0</v>
      </c>
      <c r="G11" s="20">
        <v>3.8120000000000001E-2</v>
      </c>
      <c r="H11" s="3">
        <f t="shared" si="3"/>
        <v>3.8120000000000003E-3</v>
      </c>
      <c r="I11" s="1">
        <f t="shared" si="0"/>
        <v>118.80000000000001</v>
      </c>
      <c r="J11" s="1">
        <f t="shared" si="1"/>
        <v>0.99618799999999996</v>
      </c>
      <c r="K11" s="2">
        <f t="shared" si="2"/>
        <v>14</v>
      </c>
    </row>
    <row r="12" spans="1:11" x14ac:dyDescent="0.25">
      <c r="A12" s="15" t="s">
        <v>17</v>
      </c>
      <c r="B12" s="15">
        <v>84</v>
      </c>
      <c r="C12" s="15">
        <v>75</v>
      </c>
      <c r="D12" s="15">
        <v>9.4</v>
      </c>
      <c r="E12" s="15">
        <v>0.6</v>
      </c>
      <c r="F12" s="20">
        <v>1.1100000000000001E-3</v>
      </c>
      <c r="G12" s="20">
        <v>9.7489999999999993E-2</v>
      </c>
      <c r="H12" s="3">
        <f t="shared" si="3"/>
        <v>9.748999999999999E-3</v>
      </c>
      <c r="I12" s="1">
        <f t="shared" si="0"/>
        <v>92.4</v>
      </c>
      <c r="J12" s="1">
        <f t="shared" si="1"/>
        <v>0.59415059999999997</v>
      </c>
      <c r="K12" s="2">
        <f t="shared" si="2"/>
        <v>5.3999999999999995</v>
      </c>
    </row>
    <row r="13" spans="1:11" x14ac:dyDescent="0.25">
      <c r="A13" s="15" t="s">
        <v>18</v>
      </c>
      <c r="B13" s="15">
        <v>105</v>
      </c>
      <c r="C13" s="15">
        <v>99</v>
      </c>
      <c r="D13" s="15">
        <v>5.9</v>
      </c>
      <c r="E13" s="15">
        <v>3</v>
      </c>
      <c r="F13" s="20">
        <v>0</v>
      </c>
      <c r="G13" s="20">
        <v>3.7659999999999999E-2</v>
      </c>
      <c r="H13" s="3">
        <f t="shared" si="3"/>
        <v>3.7659999999999998E-3</v>
      </c>
      <c r="I13" s="1">
        <f t="shared" si="0"/>
        <v>115.50000000000001</v>
      </c>
      <c r="J13" s="1">
        <f t="shared" si="1"/>
        <v>2.988702</v>
      </c>
      <c r="K13" s="2">
        <f t="shared" si="2"/>
        <v>18</v>
      </c>
    </row>
    <row r="14" spans="1:11" x14ac:dyDescent="0.25">
      <c r="A14" s="15" t="s">
        <v>19</v>
      </c>
      <c r="B14" s="15">
        <v>32</v>
      </c>
      <c r="C14" s="15">
        <v>29</v>
      </c>
      <c r="D14" s="15">
        <v>2.4</v>
      </c>
      <c r="E14" s="15">
        <v>0.2</v>
      </c>
      <c r="F14" s="20">
        <v>3.5100000000000001E-3</v>
      </c>
      <c r="G14" s="20">
        <v>6.3740000000000005E-2</v>
      </c>
      <c r="H14" s="3">
        <f t="shared" si="3"/>
        <v>6.3740000000000003E-3</v>
      </c>
      <c r="I14" s="1">
        <f t="shared" si="0"/>
        <v>35.200000000000003</v>
      </c>
      <c r="J14" s="1">
        <f t="shared" si="1"/>
        <v>0.19872520000000002</v>
      </c>
      <c r="K14" s="2">
        <f t="shared" si="2"/>
        <v>0.60000000000000009</v>
      </c>
    </row>
    <row r="15" spans="1:11" x14ac:dyDescent="0.25">
      <c r="A15" s="15" t="s">
        <v>20</v>
      </c>
      <c r="B15" s="15">
        <v>49</v>
      </c>
      <c r="C15" s="15">
        <v>45</v>
      </c>
      <c r="D15" s="15">
        <v>4.0999999999999996</v>
      </c>
      <c r="E15" s="15">
        <v>0.3</v>
      </c>
      <c r="F15" s="20">
        <v>2.9999999999999997E-4</v>
      </c>
      <c r="G15" s="20">
        <v>6.8199999999999997E-3</v>
      </c>
      <c r="H15" s="3">
        <f t="shared" si="3"/>
        <v>6.8199999999999999E-4</v>
      </c>
      <c r="I15" s="1">
        <f t="shared" si="0"/>
        <v>53.900000000000006</v>
      </c>
      <c r="J15" s="1">
        <f t="shared" si="1"/>
        <v>0.29979539999999999</v>
      </c>
      <c r="K15" s="2">
        <f t="shared" si="2"/>
        <v>1.2</v>
      </c>
    </row>
    <row r="16" spans="1:11" x14ac:dyDescent="0.25">
      <c r="A16" s="15" t="s">
        <v>21</v>
      </c>
      <c r="B16" s="15">
        <v>68</v>
      </c>
      <c r="C16" s="15">
        <v>53</v>
      </c>
      <c r="D16" s="15">
        <v>15.6</v>
      </c>
      <c r="E16" s="15">
        <v>2.1</v>
      </c>
      <c r="F16" s="20">
        <v>0</v>
      </c>
      <c r="G16" s="20">
        <v>3.6999999999999999E-4</v>
      </c>
      <c r="H16" s="3">
        <f t="shared" si="3"/>
        <v>3.6999999999999998E-5</v>
      </c>
      <c r="I16" s="1">
        <f t="shared" si="0"/>
        <v>74.800000000000011</v>
      </c>
      <c r="J16" s="1">
        <f t="shared" si="1"/>
        <v>2.0999223000000002</v>
      </c>
      <c r="K16" s="2">
        <f t="shared" si="2"/>
        <v>31.5</v>
      </c>
    </row>
    <row r="17" spans="1:11" x14ac:dyDescent="0.25">
      <c r="A17" s="15" t="s">
        <v>22</v>
      </c>
      <c r="B17" s="15">
        <v>20</v>
      </c>
      <c r="C17" s="15">
        <v>16</v>
      </c>
      <c r="D17" s="15">
        <v>3.2</v>
      </c>
      <c r="E17" s="15">
        <v>2.2999999999999998</v>
      </c>
      <c r="F17" s="20">
        <v>2.1299999999999999E-3</v>
      </c>
      <c r="G17" s="20">
        <v>7.6299999999999996E-3</v>
      </c>
      <c r="H17" s="3">
        <f t="shared" si="3"/>
        <v>7.6300000000000001E-4</v>
      </c>
      <c r="I17" s="1">
        <f t="shared" si="0"/>
        <v>22</v>
      </c>
      <c r="J17" s="1">
        <f t="shared" si="1"/>
        <v>2.2982450999999999</v>
      </c>
      <c r="K17" s="2">
        <f t="shared" si="2"/>
        <v>9.1999999999999993</v>
      </c>
    </row>
    <row r="18" spans="1:11" x14ac:dyDescent="0.25">
      <c r="A18" s="15" t="s">
        <v>23</v>
      </c>
      <c r="B18" s="15">
        <v>105</v>
      </c>
      <c r="C18" s="15">
        <v>88</v>
      </c>
      <c r="D18" s="15">
        <v>17.600000000000001</v>
      </c>
      <c r="E18" s="15">
        <v>2.2999999999999998</v>
      </c>
      <c r="F18" s="20">
        <v>1.32E-3</v>
      </c>
      <c r="G18" s="20">
        <v>7.6340000000000005E-2</v>
      </c>
      <c r="H18" s="3">
        <f t="shared" si="3"/>
        <v>7.6340000000000002E-3</v>
      </c>
      <c r="I18" s="1">
        <f t="shared" si="0"/>
        <v>115.50000000000001</v>
      </c>
      <c r="J18" s="1">
        <f t="shared" si="1"/>
        <v>2.2824418</v>
      </c>
      <c r="K18" s="2">
        <f t="shared" si="2"/>
        <v>39.099999999999994</v>
      </c>
    </row>
    <row r="19" spans="1:11" x14ac:dyDescent="0.25">
      <c r="A19" s="15" t="s">
        <v>24</v>
      </c>
      <c r="B19" s="15">
        <v>56</v>
      </c>
      <c r="C19" s="15">
        <v>54</v>
      </c>
      <c r="D19" s="15">
        <v>1.8</v>
      </c>
      <c r="E19" s="15">
        <v>3</v>
      </c>
      <c r="F19" s="20">
        <v>3.3500000000000001E-3</v>
      </c>
      <c r="G19" s="20">
        <v>6.8580000000000002E-2</v>
      </c>
      <c r="H19" s="3">
        <f t="shared" si="3"/>
        <v>6.8580000000000004E-3</v>
      </c>
      <c r="I19" s="1">
        <f t="shared" si="0"/>
        <v>61.600000000000009</v>
      </c>
      <c r="J19" s="1">
        <f t="shared" si="1"/>
        <v>2.9794260000000001</v>
      </c>
      <c r="K19" s="2">
        <f t="shared" si="2"/>
        <v>6</v>
      </c>
    </row>
    <row r="20" spans="1:11" x14ac:dyDescent="0.25">
      <c r="A20" s="15" t="s">
        <v>25</v>
      </c>
      <c r="B20" s="15">
        <v>98</v>
      </c>
      <c r="C20" s="15">
        <v>72</v>
      </c>
      <c r="D20" s="15">
        <v>26.5</v>
      </c>
      <c r="E20" s="15">
        <v>0.2</v>
      </c>
      <c r="F20" s="20">
        <v>1.1100000000000001E-3</v>
      </c>
      <c r="G20" s="20">
        <v>3.0669999999999999E-2</v>
      </c>
      <c r="H20" s="3">
        <f t="shared" si="3"/>
        <v>3.0669999999999998E-3</v>
      </c>
      <c r="I20" s="1">
        <f t="shared" si="0"/>
        <v>107.80000000000001</v>
      </c>
      <c r="J20" s="1">
        <f t="shared" si="1"/>
        <v>0.19938660000000002</v>
      </c>
      <c r="K20" s="2">
        <f t="shared" si="2"/>
        <v>5.2</v>
      </c>
    </row>
    <row r="21" spans="1:11" x14ac:dyDescent="0.25">
      <c r="A21" s="15" t="s">
        <v>26</v>
      </c>
      <c r="B21" s="15">
        <v>17</v>
      </c>
      <c r="C21" s="15">
        <v>16</v>
      </c>
      <c r="D21" s="15">
        <v>0.6</v>
      </c>
      <c r="E21" s="15">
        <v>0.2</v>
      </c>
      <c r="F21" s="20">
        <v>2.7699999999999999E-3</v>
      </c>
      <c r="G21" s="20">
        <v>8.9160000000000003E-2</v>
      </c>
      <c r="H21" s="3">
        <f t="shared" si="3"/>
        <v>8.9160000000000003E-3</v>
      </c>
      <c r="I21" s="1">
        <f t="shared" si="0"/>
        <v>18.700000000000003</v>
      </c>
      <c r="J21" s="1">
        <f t="shared" si="1"/>
        <v>0.1982168</v>
      </c>
      <c r="K21" s="2">
        <f t="shared" si="2"/>
        <v>0.2</v>
      </c>
    </row>
    <row r="22" spans="1:11" x14ac:dyDescent="0.25">
      <c r="A22" s="15" t="s">
        <v>27</v>
      </c>
      <c r="B22" s="15">
        <v>47</v>
      </c>
      <c r="C22" s="15">
        <v>39</v>
      </c>
      <c r="D22" s="15">
        <v>8.1</v>
      </c>
      <c r="E22" s="15">
        <v>0.5</v>
      </c>
      <c r="F22" s="20">
        <v>4.45E-3</v>
      </c>
      <c r="G22" s="20">
        <v>2.16E-3</v>
      </c>
      <c r="H22" s="3">
        <f t="shared" si="3"/>
        <v>2.1599999999999999E-4</v>
      </c>
      <c r="I22" s="1">
        <f t="shared" si="0"/>
        <v>51.7</v>
      </c>
      <c r="J22" s="1">
        <f t="shared" si="1"/>
        <v>0.499892</v>
      </c>
      <c r="K22" s="2">
        <f t="shared" si="2"/>
        <v>4</v>
      </c>
    </row>
    <row r="23" spans="1:11" x14ac:dyDescent="0.25">
      <c r="A23" s="15" t="s">
        <v>28</v>
      </c>
      <c r="B23" s="15">
        <v>97</v>
      </c>
      <c r="C23" s="15">
        <v>89</v>
      </c>
      <c r="D23" s="15">
        <v>8</v>
      </c>
      <c r="E23" s="15">
        <v>2.5</v>
      </c>
      <c r="F23" s="20">
        <v>2.5999999999999999E-3</v>
      </c>
      <c r="G23" s="20">
        <v>4.3970000000000002E-2</v>
      </c>
      <c r="H23" s="3">
        <f t="shared" si="3"/>
        <v>4.3969999999999999E-3</v>
      </c>
      <c r="I23" s="1">
        <f t="shared" si="0"/>
        <v>106.7</v>
      </c>
      <c r="J23" s="1">
        <f t="shared" si="1"/>
        <v>2.4890075</v>
      </c>
      <c r="K23" s="2">
        <f t="shared" si="2"/>
        <v>20</v>
      </c>
    </row>
    <row r="24" spans="1:11" x14ac:dyDescent="0.25">
      <c r="A24" s="15" t="s">
        <v>29</v>
      </c>
      <c r="B24" s="15">
        <v>35</v>
      </c>
      <c r="C24" s="15">
        <v>31</v>
      </c>
      <c r="D24" s="15">
        <v>3.3</v>
      </c>
      <c r="E24" s="15">
        <v>0.3</v>
      </c>
      <c r="F24" s="20">
        <v>2.9999999999999997E-4</v>
      </c>
      <c r="G24" s="20">
        <v>6.3009999999999997E-2</v>
      </c>
      <c r="H24" s="3">
        <f t="shared" si="3"/>
        <v>6.3009999999999993E-3</v>
      </c>
      <c r="I24" s="1">
        <f t="shared" si="0"/>
        <v>38.5</v>
      </c>
      <c r="J24" s="1">
        <f t="shared" si="1"/>
        <v>0.29810969999999998</v>
      </c>
      <c r="K24" s="2">
        <f t="shared" si="2"/>
        <v>1.2</v>
      </c>
    </row>
    <row r="25" spans="1:11" x14ac:dyDescent="0.25">
      <c r="A25" s="15" t="s">
        <v>30</v>
      </c>
      <c r="B25" s="15">
        <v>108</v>
      </c>
      <c r="C25" s="15">
        <v>96</v>
      </c>
      <c r="D25" s="15">
        <v>12.4</v>
      </c>
      <c r="E25" s="15">
        <v>2.4</v>
      </c>
      <c r="F25" s="20">
        <v>0</v>
      </c>
      <c r="G25" s="20">
        <v>6.9010000000000002E-2</v>
      </c>
      <c r="H25" s="3">
        <f t="shared" si="3"/>
        <v>6.901E-3</v>
      </c>
      <c r="I25" s="1">
        <f t="shared" si="0"/>
        <v>118.80000000000001</v>
      </c>
      <c r="J25" s="1">
        <f t="shared" si="1"/>
        <v>2.3834375999999997</v>
      </c>
      <c r="K25" s="2">
        <f t="shared" si="2"/>
        <v>28.799999999999997</v>
      </c>
    </row>
    <row r="26" spans="1:11" x14ac:dyDescent="0.25">
      <c r="A26" s="15" t="s">
        <v>31</v>
      </c>
      <c r="B26" s="15">
        <v>47</v>
      </c>
      <c r="C26" s="15">
        <v>43</v>
      </c>
      <c r="D26" s="15">
        <v>3.6</v>
      </c>
      <c r="E26" s="15">
        <v>2.9</v>
      </c>
      <c r="F26" s="20">
        <v>0</v>
      </c>
      <c r="G26" s="20">
        <v>9.5089999999999994E-2</v>
      </c>
      <c r="H26" s="3">
        <f t="shared" si="3"/>
        <v>9.5090000000000001E-3</v>
      </c>
      <c r="I26" s="1">
        <f t="shared" si="0"/>
        <v>51.7</v>
      </c>
      <c r="J26" s="1">
        <f t="shared" si="1"/>
        <v>2.8724238999999998</v>
      </c>
      <c r="K26" s="2">
        <f t="shared" si="2"/>
        <v>11.6</v>
      </c>
    </row>
    <row r="27" spans="1:11" x14ac:dyDescent="0.25">
      <c r="A27" s="15" t="s">
        <v>32</v>
      </c>
      <c r="B27" s="15">
        <v>55</v>
      </c>
      <c r="C27" s="15">
        <v>54</v>
      </c>
      <c r="D27" s="15">
        <v>1.1000000000000001</v>
      </c>
      <c r="E27" s="15">
        <v>0.1</v>
      </c>
      <c r="F27" s="20">
        <v>0</v>
      </c>
      <c r="G27" s="20">
        <v>4.5679999999999998E-2</v>
      </c>
      <c r="H27" s="3">
        <f t="shared" si="3"/>
        <v>4.568E-3</v>
      </c>
      <c r="I27" s="1">
        <f t="shared" si="0"/>
        <v>60.500000000000007</v>
      </c>
      <c r="J27" s="1">
        <f t="shared" si="1"/>
        <v>9.9543200000000012E-2</v>
      </c>
      <c r="K27" s="2">
        <f t="shared" si="2"/>
        <v>0.1</v>
      </c>
    </row>
    <row r="28" spans="1:11" x14ac:dyDescent="0.25">
      <c r="A28" s="15" t="s">
        <v>33</v>
      </c>
      <c r="B28" s="15">
        <v>91</v>
      </c>
      <c r="C28" s="15">
        <v>69</v>
      </c>
      <c r="D28" s="15">
        <v>22.3</v>
      </c>
      <c r="E28" s="15">
        <v>1.5</v>
      </c>
      <c r="F28" s="20">
        <v>1.47E-3</v>
      </c>
      <c r="G28" s="20">
        <v>2.538E-2</v>
      </c>
      <c r="H28" s="3">
        <f t="shared" si="3"/>
        <v>2.5379999999999999E-3</v>
      </c>
      <c r="I28" s="1">
        <f t="shared" si="0"/>
        <v>100.10000000000001</v>
      </c>
      <c r="J28" s="1">
        <f t="shared" si="1"/>
        <v>1.4961930000000001</v>
      </c>
      <c r="K28" s="2">
        <f t="shared" si="2"/>
        <v>33</v>
      </c>
    </row>
    <row r="29" spans="1:11" x14ac:dyDescent="0.25">
      <c r="A29" s="15" t="s">
        <v>34</v>
      </c>
      <c r="B29" s="15">
        <v>63</v>
      </c>
      <c r="C29" s="15">
        <v>60</v>
      </c>
      <c r="D29" s="15">
        <v>3.5</v>
      </c>
      <c r="E29" s="15">
        <v>1.9</v>
      </c>
      <c r="F29" s="20">
        <v>3.16E-3</v>
      </c>
      <c r="G29" s="20">
        <v>5.5230000000000001E-2</v>
      </c>
      <c r="H29" s="3">
        <f t="shared" si="3"/>
        <v>5.5230000000000001E-3</v>
      </c>
      <c r="I29" s="1">
        <f t="shared" si="0"/>
        <v>69.300000000000011</v>
      </c>
      <c r="J29" s="1">
        <f t="shared" si="1"/>
        <v>1.8895062999999999</v>
      </c>
      <c r="K29" s="2">
        <f t="shared" si="2"/>
        <v>5.6999999999999993</v>
      </c>
    </row>
    <row r="30" spans="1:11" x14ac:dyDescent="0.25">
      <c r="A30" s="15" t="s">
        <v>35</v>
      </c>
      <c r="B30" s="15">
        <v>41</v>
      </c>
      <c r="C30" s="15">
        <v>39</v>
      </c>
      <c r="D30" s="15">
        <v>2.2999999999999998</v>
      </c>
      <c r="E30" s="15">
        <v>1.2</v>
      </c>
      <c r="F30" s="20">
        <v>0</v>
      </c>
      <c r="G30" s="20">
        <v>5.9299999999999999E-2</v>
      </c>
      <c r="H30" s="3">
        <f t="shared" si="3"/>
        <v>5.9299999999999995E-3</v>
      </c>
      <c r="I30" s="1">
        <f t="shared" si="0"/>
        <v>45.1</v>
      </c>
      <c r="J30" s="1">
        <f t="shared" si="1"/>
        <v>1.1928840000000001</v>
      </c>
      <c r="K30" s="2">
        <f t="shared" si="2"/>
        <v>2.4</v>
      </c>
    </row>
    <row r="31" spans="1:11" x14ac:dyDescent="0.25">
      <c r="A31" s="15" t="s">
        <v>36</v>
      </c>
      <c r="B31" s="15">
        <v>33</v>
      </c>
      <c r="C31" s="15">
        <v>32</v>
      </c>
      <c r="D31" s="15">
        <v>1.2</v>
      </c>
      <c r="E31" s="15">
        <v>2.4</v>
      </c>
      <c r="F31" s="20">
        <v>2E-3</v>
      </c>
      <c r="G31" s="20">
        <v>6.8000000000000005E-4</v>
      </c>
      <c r="H31" s="3">
        <f t="shared" si="3"/>
        <v>6.7999999999999999E-5</v>
      </c>
      <c r="I31" s="1">
        <f t="shared" si="0"/>
        <v>36.300000000000004</v>
      </c>
      <c r="J31" s="1">
        <f t="shared" si="1"/>
        <v>2.3998368000000001</v>
      </c>
      <c r="K31" s="2">
        <f t="shared" si="2"/>
        <v>2.4</v>
      </c>
    </row>
    <row r="32" spans="1:11" x14ac:dyDescent="0.25">
      <c r="A32" s="15" t="s">
        <v>37</v>
      </c>
      <c r="B32" s="15">
        <v>75</v>
      </c>
      <c r="C32" s="15">
        <v>68</v>
      </c>
      <c r="D32" s="15">
        <v>6.9</v>
      </c>
      <c r="E32" s="15">
        <v>1.6</v>
      </c>
      <c r="F32" s="20">
        <v>0</v>
      </c>
      <c r="G32" s="20">
        <v>1.357E-2</v>
      </c>
      <c r="H32" s="3">
        <f t="shared" si="3"/>
        <v>1.3570000000000001E-3</v>
      </c>
      <c r="I32" s="1">
        <f t="shared" si="0"/>
        <v>82.5</v>
      </c>
      <c r="J32" s="1">
        <f t="shared" si="1"/>
        <v>1.5978288</v>
      </c>
      <c r="K32" s="2">
        <f t="shared" si="2"/>
        <v>11.200000000000001</v>
      </c>
    </row>
    <row r="33" spans="1:11" x14ac:dyDescent="0.25">
      <c r="A33" s="15" t="s">
        <v>38</v>
      </c>
      <c r="B33" s="15">
        <v>105</v>
      </c>
      <c r="C33" s="15">
        <v>84</v>
      </c>
      <c r="D33" s="15">
        <v>21.6</v>
      </c>
      <c r="E33" s="15">
        <v>1.2</v>
      </c>
      <c r="F33" s="20">
        <v>4.9699999999999996E-3</v>
      </c>
      <c r="G33" s="20">
        <v>9.6610000000000001E-2</v>
      </c>
      <c r="H33" s="3">
        <f t="shared" si="3"/>
        <v>9.6609999999999994E-3</v>
      </c>
      <c r="I33" s="1">
        <f t="shared" si="0"/>
        <v>115.50000000000001</v>
      </c>
      <c r="J33" s="1">
        <f t="shared" si="1"/>
        <v>1.1884067999999999</v>
      </c>
      <c r="K33" s="2">
        <f t="shared" si="2"/>
        <v>25.2</v>
      </c>
    </row>
    <row r="34" spans="1:11" x14ac:dyDescent="0.25">
      <c r="A34" s="15" t="s">
        <v>39</v>
      </c>
      <c r="B34" s="15">
        <v>20</v>
      </c>
      <c r="C34" s="15">
        <v>18</v>
      </c>
      <c r="D34" s="15">
        <v>2.2000000000000002</v>
      </c>
      <c r="E34" s="15">
        <v>1.1000000000000001</v>
      </c>
      <c r="F34" s="20">
        <v>3.4099999999999998E-3</v>
      </c>
      <c r="G34" s="20">
        <v>1.055E-2</v>
      </c>
      <c r="H34" s="3">
        <f t="shared" si="3"/>
        <v>1.0549999999999999E-3</v>
      </c>
      <c r="I34" s="1">
        <f t="shared" si="0"/>
        <v>22</v>
      </c>
      <c r="J34" s="1">
        <f t="shared" si="1"/>
        <v>1.0988395000000002</v>
      </c>
      <c r="K34" s="2">
        <f t="shared" si="2"/>
        <v>2.2000000000000002</v>
      </c>
    </row>
    <row r="35" spans="1:11" x14ac:dyDescent="0.25">
      <c r="A35" s="15" t="s">
        <v>40</v>
      </c>
      <c r="B35" s="15">
        <v>22</v>
      </c>
      <c r="C35" s="15">
        <v>19</v>
      </c>
      <c r="D35" s="15">
        <v>3</v>
      </c>
      <c r="E35" s="15">
        <v>2.2999999999999998</v>
      </c>
      <c r="F35" s="20">
        <v>2.0000000000000001E-4</v>
      </c>
      <c r="G35" s="20">
        <v>1.383E-2</v>
      </c>
      <c r="H35" s="3">
        <f t="shared" si="3"/>
        <v>1.3830000000000001E-3</v>
      </c>
      <c r="I35" s="1">
        <f t="shared" si="0"/>
        <v>24.200000000000003</v>
      </c>
      <c r="J35" s="1">
        <f t="shared" si="1"/>
        <v>2.2968191</v>
      </c>
      <c r="K35" s="2">
        <f t="shared" si="2"/>
        <v>6.8999999999999995</v>
      </c>
    </row>
    <row r="36" spans="1:11" x14ac:dyDescent="0.25">
      <c r="A36" s="15" t="s">
        <v>41</v>
      </c>
      <c r="B36" s="15">
        <v>47</v>
      </c>
      <c r="C36" s="15">
        <v>33</v>
      </c>
      <c r="D36" s="15">
        <v>14.1</v>
      </c>
      <c r="E36" s="15">
        <v>0.8</v>
      </c>
      <c r="F36" s="20">
        <v>0</v>
      </c>
      <c r="G36" s="20">
        <v>5.2359999999999997E-2</v>
      </c>
      <c r="H36" s="3">
        <f t="shared" si="3"/>
        <v>5.2359999999999993E-3</v>
      </c>
      <c r="I36" s="1">
        <f t="shared" si="0"/>
        <v>51.7</v>
      </c>
      <c r="J36" s="1">
        <f t="shared" si="1"/>
        <v>0.79581120000000005</v>
      </c>
      <c r="K36" s="2">
        <f t="shared" si="2"/>
        <v>11.200000000000001</v>
      </c>
    </row>
    <row r="37" spans="1:11" x14ac:dyDescent="0.25">
      <c r="A37" s="15" t="s">
        <v>42</v>
      </c>
      <c r="B37" s="15">
        <v>50</v>
      </c>
      <c r="C37" s="15">
        <v>38</v>
      </c>
      <c r="D37" s="15">
        <v>11.9</v>
      </c>
      <c r="E37" s="15">
        <v>2.7</v>
      </c>
      <c r="F37" s="20">
        <v>0</v>
      </c>
      <c r="G37" s="20">
        <v>7.9030000000000003E-2</v>
      </c>
      <c r="H37" s="3">
        <f t="shared" si="3"/>
        <v>7.9030000000000003E-3</v>
      </c>
      <c r="I37" s="1">
        <f t="shared" si="0"/>
        <v>55.000000000000007</v>
      </c>
      <c r="J37" s="1">
        <f t="shared" si="1"/>
        <v>2.6786619000000003</v>
      </c>
      <c r="K37" s="2">
        <f t="shared" si="2"/>
        <v>32.400000000000006</v>
      </c>
    </row>
    <row r="38" spans="1:11" x14ac:dyDescent="0.25">
      <c r="A38" s="15" t="s">
        <v>43</v>
      </c>
      <c r="B38" s="15">
        <v>51</v>
      </c>
      <c r="C38" s="15">
        <v>36</v>
      </c>
      <c r="D38" s="15">
        <v>14.5</v>
      </c>
      <c r="E38" s="15">
        <v>0.6</v>
      </c>
      <c r="F38" s="20">
        <v>0</v>
      </c>
      <c r="G38" s="20">
        <v>9.1609999999999997E-2</v>
      </c>
      <c r="H38" s="3">
        <f t="shared" si="3"/>
        <v>9.160999999999999E-3</v>
      </c>
      <c r="I38" s="1">
        <f t="shared" si="0"/>
        <v>56.1</v>
      </c>
      <c r="J38" s="1">
        <f t="shared" si="1"/>
        <v>0.59450340000000002</v>
      </c>
      <c r="K38" s="2">
        <f t="shared" si="2"/>
        <v>9</v>
      </c>
    </row>
    <row r="39" spans="1:11" x14ac:dyDescent="0.25">
      <c r="A39" s="15" t="s">
        <v>44</v>
      </c>
      <c r="B39" s="15">
        <v>42</v>
      </c>
      <c r="C39" s="15">
        <v>34</v>
      </c>
      <c r="D39" s="15">
        <v>8.3000000000000007</v>
      </c>
      <c r="E39" s="15">
        <v>1.2</v>
      </c>
      <c r="F39" s="20">
        <v>0</v>
      </c>
      <c r="G39" s="20">
        <v>6.7879999999999996E-2</v>
      </c>
      <c r="H39" s="3">
        <f t="shared" si="3"/>
        <v>6.7879999999999998E-3</v>
      </c>
      <c r="I39" s="1">
        <f t="shared" si="0"/>
        <v>46.2</v>
      </c>
      <c r="J39" s="1">
        <f t="shared" si="1"/>
        <v>1.1918544</v>
      </c>
      <c r="K39" s="2">
        <f t="shared" si="2"/>
        <v>9.6</v>
      </c>
    </row>
    <row r="40" spans="1:11" x14ac:dyDescent="0.25">
      <c r="A40" s="15" t="s">
        <v>45</v>
      </c>
      <c r="B40" s="15">
        <v>39</v>
      </c>
      <c r="C40" s="15">
        <v>29</v>
      </c>
      <c r="D40" s="15">
        <v>10.3</v>
      </c>
      <c r="E40" s="15">
        <v>0.3</v>
      </c>
      <c r="F40" s="20">
        <v>0</v>
      </c>
      <c r="G40" s="20">
        <v>6.4570000000000002E-2</v>
      </c>
      <c r="H40" s="3">
        <f t="shared" si="3"/>
        <v>6.4570000000000001E-3</v>
      </c>
      <c r="I40" s="1">
        <f t="shared" si="0"/>
        <v>42.900000000000006</v>
      </c>
      <c r="J40" s="1">
        <f t="shared" si="1"/>
        <v>0.29806289999999996</v>
      </c>
      <c r="K40" s="2">
        <f t="shared" si="2"/>
        <v>3</v>
      </c>
    </row>
    <row r="41" spans="1:11" x14ac:dyDescent="0.25">
      <c r="A41" s="15" t="s">
        <v>46</v>
      </c>
      <c r="B41" s="15">
        <v>20</v>
      </c>
      <c r="C41" s="15">
        <v>19</v>
      </c>
      <c r="D41" s="15">
        <v>1</v>
      </c>
      <c r="E41" s="15">
        <v>2</v>
      </c>
      <c r="F41" s="20">
        <v>0</v>
      </c>
      <c r="G41" s="20">
        <v>8.5290000000000005E-2</v>
      </c>
      <c r="H41" s="3">
        <f t="shared" si="3"/>
        <v>8.5290000000000001E-3</v>
      </c>
      <c r="I41" s="1">
        <f t="shared" si="0"/>
        <v>22</v>
      </c>
      <c r="J41" s="1">
        <f t="shared" si="1"/>
        <v>1.982942</v>
      </c>
      <c r="K41" s="2">
        <f t="shared" si="2"/>
        <v>2</v>
      </c>
    </row>
    <row r="42" spans="1:11" x14ac:dyDescent="0.25">
      <c r="A42" s="15" t="s">
        <v>47</v>
      </c>
      <c r="B42" s="15">
        <v>108</v>
      </c>
      <c r="C42" s="15">
        <v>85</v>
      </c>
      <c r="D42" s="15">
        <v>23.7</v>
      </c>
      <c r="E42" s="15">
        <v>1.2</v>
      </c>
      <c r="F42" s="20">
        <v>1.9300000000000001E-3</v>
      </c>
      <c r="G42" s="20">
        <v>8.5180000000000006E-2</v>
      </c>
      <c r="H42" s="3">
        <f t="shared" si="3"/>
        <v>8.5180000000000013E-3</v>
      </c>
      <c r="I42" s="1">
        <f t="shared" si="0"/>
        <v>118.80000000000001</v>
      </c>
      <c r="J42" s="1">
        <f t="shared" si="1"/>
        <v>1.1897784</v>
      </c>
      <c r="K42" s="2">
        <f t="shared" si="2"/>
        <v>27.599999999999998</v>
      </c>
    </row>
    <row r="43" spans="1:11" x14ac:dyDescent="0.25">
      <c r="A43" s="15" t="s">
        <v>48</v>
      </c>
      <c r="B43" s="15">
        <v>14</v>
      </c>
      <c r="C43" s="15">
        <v>13</v>
      </c>
      <c r="D43" s="15">
        <v>0.2</v>
      </c>
      <c r="E43" s="15">
        <v>1.6</v>
      </c>
      <c r="F43" s="20">
        <v>1.8000000000000001E-4</v>
      </c>
      <c r="G43" s="20">
        <v>8.1379999999999994E-2</v>
      </c>
      <c r="H43" s="3">
        <f t="shared" si="3"/>
        <v>8.1379999999999994E-3</v>
      </c>
      <c r="I43" s="1">
        <f t="shared" si="0"/>
        <v>15.400000000000002</v>
      </c>
      <c r="J43" s="1">
        <f t="shared" si="1"/>
        <v>1.5869792</v>
      </c>
      <c r="K43" s="2">
        <f t="shared" si="2"/>
        <v>1.6</v>
      </c>
    </row>
    <row r="44" spans="1:11" x14ac:dyDescent="0.25">
      <c r="A44" s="15" t="s">
        <v>49</v>
      </c>
      <c r="B44" s="15">
        <v>110</v>
      </c>
      <c r="C44" s="15">
        <v>104</v>
      </c>
      <c r="D44" s="15">
        <v>6.2</v>
      </c>
      <c r="E44" s="15">
        <v>1.2</v>
      </c>
      <c r="F44" s="20">
        <v>2.99E-3</v>
      </c>
      <c r="G44" s="20">
        <v>3.3599999999999998E-2</v>
      </c>
      <c r="H44" s="3">
        <f t="shared" si="3"/>
        <v>3.3599999999999997E-3</v>
      </c>
      <c r="I44" s="1">
        <f t="shared" si="0"/>
        <v>121.00000000000001</v>
      </c>
      <c r="J44" s="1">
        <f t="shared" si="1"/>
        <v>1.1959679999999999</v>
      </c>
      <c r="K44" s="2">
        <f t="shared" si="2"/>
        <v>7.1999999999999993</v>
      </c>
    </row>
    <row r="45" spans="1:11" x14ac:dyDescent="0.25">
      <c r="A45" s="15" t="s">
        <v>50</v>
      </c>
      <c r="B45" s="15">
        <v>42</v>
      </c>
      <c r="C45" s="15">
        <v>30</v>
      </c>
      <c r="D45" s="15">
        <v>12.4</v>
      </c>
      <c r="E45" s="15">
        <v>2.8</v>
      </c>
      <c r="F45" s="20">
        <v>3.6099999999999999E-3</v>
      </c>
      <c r="G45" s="20">
        <v>8.7340000000000001E-2</v>
      </c>
      <c r="H45" s="3">
        <f t="shared" si="3"/>
        <v>8.7340000000000004E-3</v>
      </c>
      <c r="I45" s="1">
        <f t="shared" si="0"/>
        <v>46.2</v>
      </c>
      <c r="J45" s="1">
        <f t="shared" si="1"/>
        <v>2.7755448</v>
      </c>
      <c r="K45" s="2">
        <f t="shared" si="2"/>
        <v>33.599999999999994</v>
      </c>
    </row>
    <row r="46" spans="1:11" x14ac:dyDescent="0.25">
      <c r="A46" s="15" t="s">
        <v>51</v>
      </c>
      <c r="B46" s="15">
        <v>46</v>
      </c>
      <c r="C46" s="15">
        <v>43</v>
      </c>
      <c r="D46" s="15">
        <v>2.2000000000000002</v>
      </c>
      <c r="E46" s="15">
        <v>3.1</v>
      </c>
      <c r="F46" s="20">
        <v>0</v>
      </c>
      <c r="G46" s="20">
        <v>1.4760000000000001E-2</v>
      </c>
      <c r="H46" s="3">
        <f t="shared" si="3"/>
        <v>1.4760000000000001E-3</v>
      </c>
      <c r="I46" s="1">
        <f t="shared" si="0"/>
        <v>50.6</v>
      </c>
      <c r="J46" s="1">
        <f t="shared" si="1"/>
        <v>3.0954244000000002</v>
      </c>
      <c r="K46" s="2">
        <f t="shared" si="2"/>
        <v>9.3000000000000007</v>
      </c>
    </row>
    <row r="47" spans="1:11" x14ac:dyDescent="0.25">
      <c r="A47" s="15" t="s">
        <v>52</v>
      </c>
      <c r="B47" s="15">
        <v>105</v>
      </c>
      <c r="C47" s="15">
        <v>101</v>
      </c>
      <c r="D47" s="15">
        <v>4.0999999999999996</v>
      </c>
      <c r="E47" s="15">
        <v>0.8</v>
      </c>
      <c r="F47" s="20">
        <v>2.0699999999999998E-3</v>
      </c>
      <c r="G47" s="20">
        <v>4.4470000000000003E-2</v>
      </c>
      <c r="H47" s="3">
        <f t="shared" si="3"/>
        <v>4.4470000000000004E-3</v>
      </c>
      <c r="I47" s="1">
        <f t="shared" si="0"/>
        <v>115.50000000000001</v>
      </c>
      <c r="J47" s="1">
        <f t="shared" si="1"/>
        <v>0.79644239999999999</v>
      </c>
      <c r="K47" s="2">
        <f t="shared" si="2"/>
        <v>3.2</v>
      </c>
    </row>
    <row r="48" spans="1:11" x14ac:dyDescent="0.25">
      <c r="A48" s="15" t="s">
        <v>53</v>
      </c>
      <c r="B48" s="15">
        <v>47</v>
      </c>
      <c r="C48" s="15">
        <v>47</v>
      </c>
      <c r="D48" s="15">
        <v>0</v>
      </c>
      <c r="E48" s="15">
        <v>3</v>
      </c>
      <c r="F48" s="20">
        <v>1.34E-3</v>
      </c>
      <c r="G48" s="20">
        <v>4.3209999999999998E-2</v>
      </c>
      <c r="H48" s="3">
        <f t="shared" si="3"/>
        <v>4.3210000000000002E-3</v>
      </c>
      <c r="I48" s="1">
        <f t="shared" si="0"/>
        <v>51.7</v>
      </c>
      <c r="J48" s="1">
        <f t="shared" si="1"/>
        <v>2.9870369999999999</v>
      </c>
      <c r="K48" s="2">
        <f t="shared" si="2"/>
        <v>0</v>
      </c>
    </row>
    <row r="49" spans="1:11" x14ac:dyDescent="0.25">
      <c r="A49" s="15" t="s">
        <v>54</v>
      </c>
      <c r="B49" s="15">
        <v>98</v>
      </c>
      <c r="C49" s="15">
        <v>79</v>
      </c>
      <c r="D49" s="15">
        <v>19.2</v>
      </c>
      <c r="E49" s="15">
        <v>0.6</v>
      </c>
      <c r="F49" s="20">
        <v>0</v>
      </c>
      <c r="G49" s="20">
        <v>5.8709999999999998E-2</v>
      </c>
      <c r="H49" s="3">
        <f t="shared" si="3"/>
        <v>5.8709999999999995E-3</v>
      </c>
      <c r="I49" s="1">
        <f t="shared" si="0"/>
        <v>107.80000000000001</v>
      </c>
      <c r="J49" s="1">
        <f t="shared" si="1"/>
        <v>0.59647739999999994</v>
      </c>
      <c r="K49" s="2">
        <f t="shared" si="2"/>
        <v>11.4</v>
      </c>
    </row>
    <row r="50" spans="1:11" x14ac:dyDescent="0.25">
      <c r="A50" s="15" t="s">
        <v>55</v>
      </c>
      <c r="B50" s="15">
        <v>87</v>
      </c>
      <c r="C50" s="15">
        <v>63</v>
      </c>
      <c r="D50" s="15">
        <v>24.2</v>
      </c>
      <c r="E50" s="15">
        <v>0.6</v>
      </c>
      <c r="F50" s="20">
        <v>0</v>
      </c>
      <c r="G50" s="20">
        <v>1.6279999999999999E-2</v>
      </c>
      <c r="H50" s="3">
        <f t="shared" si="3"/>
        <v>1.6279999999999999E-3</v>
      </c>
      <c r="I50" s="1">
        <f t="shared" si="0"/>
        <v>95.7</v>
      </c>
      <c r="J50" s="1">
        <f t="shared" si="1"/>
        <v>0.59902319999999998</v>
      </c>
      <c r="K50" s="2">
        <f t="shared" si="2"/>
        <v>14.399999999999999</v>
      </c>
    </row>
    <row r="51" spans="1:11" x14ac:dyDescent="0.25">
      <c r="A51" s="15" t="s">
        <v>56</v>
      </c>
      <c r="B51" s="15">
        <v>46</v>
      </c>
      <c r="C51" s="15">
        <v>43</v>
      </c>
      <c r="D51" s="15">
        <v>3.2</v>
      </c>
      <c r="E51" s="15">
        <v>0.7</v>
      </c>
      <c r="F51" s="20">
        <v>0</v>
      </c>
      <c r="G51" s="20">
        <v>1.5610000000000001E-2</v>
      </c>
      <c r="H51" s="3">
        <f t="shared" si="3"/>
        <v>1.5610000000000001E-3</v>
      </c>
      <c r="I51" s="1">
        <f t="shared" si="0"/>
        <v>50.6</v>
      </c>
      <c r="J51" s="1">
        <f t="shared" si="1"/>
        <v>0.69890730000000001</v>
      </c>
      <c r="K51" s="2">
        <f t="shared" si="2"/>
        <v>2.0999999999999996</v>
      </c>
    </row>
    <row r="52" spans="1:11" x14ac:dyDescent="0.25">
      <c r="A52" s="15" t="s">
        <v>57</v>
      </c>
      <c r="B52" s="15">
        <v>73</v>
      </c>
      <c r="C52" s="15">
        <v>56</v>
      </c>
      <c r="D52" s="15">
        <v>17.5</v>
      </c>
      <c r="E52" s="15">
        <v>0.7</v>
      </c>
      <c r="F52" s="20">
        <v>6.2E-4</v>
      </c>
      <c r="G52" s="20">
        <v>5.1299999999999998E-2</v>
      </c>
      <c r="H52" s="3">
        <f t="shared" si="3"/>
        <v>5.13E-3</v>
      </c>
      <c r="I52" s="1">
        <f t="shared" si="0"/>
        <v>80.300000000000011</v>
      </c>
      <c r="J52" s="1">
        <f t="shared" si="1"/>
        <v>0.69640899999999994</v>
      </c>
      <c r="K52" s="2">
        <f t="shared" si="2"/>
        <v>11.899999999999999</v>
      </c>
    </row>
    <row r="53" spans="1:11" x14ac:dyDescent="0.25">
      <c r="A53" s="15" t="s">
        <v>58</v>
      </c>
      <c r="B53" s="15">
        <v>81</v>
      </c>
      <c r="C53" s="15">
        <v>57</v>
      </c>
      <c r="D53" s="15">
        <v>24</v>
      </c>
      <c r="E53" s="15">
        <v>0.3</v>
      </c>
      <c r="F53" s="20">
        <v>0</v>
      </c>
      <c r="G53" s="20">
        <v>3.4119999999999998E-2</v>
      </c>
      <c r="H53" s="3">
        <f t="shared" si="3"/>
        <v>3.4119999999999997E-3</v>
      </c>
      <c r="I53" s="1">
        <f t="shared" si="0"/>
        <v>89.100000000000009</v>
      </c>
      <c r="J53" s="1">
        <f t="shared" si="1"/>
        <v>0.29897639999999998</v>
      </c>
      <c r="K53" s="2">
        <f t="shared" si="2"/>
        <v>7.1999999999999993</v>
      </c>
    </row>
    <row r="54" spans="1:11" x14ac:dyDescent="0.25">
      <c r="A54" s="15" t="s">
        <v>59</v>
      </c>
      <c r="B54" s="15">
        <v>103</v>
      </c>
      <c r="C54" s="15">
        <v>81</v>
      </c>
      <c r="D54" s="15">
        <v>22.5</v>
      </c>
      <c r="E54" s="15">
        <v>1.8</v>
      </c>
      <c r="F54" s="20">
        <v>0</v>
      </c>
      <c r="G54" s="20">
        <v>3.7569999999999999E-2</v>
      </c>
      <c r="H54" s="3">
        <f t="shared" si="3"/>
        <v>3.7569999999999999E-3</v>
      </c>
      <c r="I54" s="1">
        <f t="shared" si="0"/>
        <v>113.30000000000001</v>
      </c>
      <c r="J54" s="1">
        <f t="shared" si="1"/>
        <v>1.7932374</v>
      </c>
      <c r="K54" s="2">
        <f t="shared" si="2"/>
        <v>39.6</v>
      </c>
    </row>
    <row r="55" spans="1:11" x14ac:dyDescent="0.25">
      <c r="A55" s="15" t="s">
        <v>60</v>
      </c>
      <c r="B55" s="15">
        <v>37</v>
      </c>
      <c r="C55" s="15">
        <v>32</v>
      </c>
      <c r="D55" s="15">
        <v>5.3</v>
      </c>
      <c r="E55" s="15">
        <v>2.2000000000000002</v>
      </c>
      <c r="F55" s="20">
        <v>0</v>
      </c>
      <c r="G55" s="20">
        <v>8.4899999999999993E-3</v>
      </c>
      <c r="H55" s="3">
        <f t="shared" si="3"/>
        <v>8.4899999999999993E-4</v>
      </c>
      <c r="I55" s="1">
        <f t="shared" si="0"/>
        <v>40.700000000000003</v>
      </c>
      <c r="J55" s="1">
        <f t="shared" si="1"/>
        <v>2.1981322000000003</v>
      </c>
      <c r="K55" s="2">
        <f t="shared" si="2"/>
        <v>11</v>
      </c>
    </row>
    <row r="56" spans="1:11" x14ac:dyDescent="0.25">
      <c r="A56" s="15" t="s">
        <v>61</v>
      </c>
      <c r="B56" s="15">
        <v>53</v>
      </c>
      <c r="C56" s="15">
        <v>37</v>
      </c>
      <c r="D56" s="15">
        <v>15.5</v>
      </c>
      <c r="E56" s="15">
        <v>0.2</v>
      </c>
      <c r="F56" s="20">
        <v>0</v>
      </c>
      <c r="G56" s="20">
        <v>2.214E-2</v>
      </c>
      <c r="H56" s="3">
        <f t="shared" si="3"/>
        <v>2.2139999999999998E-3</v>
      </c>
      <c r="I56" s="1">
        <f t="shared" si="0"/>
        <v>58.300000000000004</v>
      </c>
      <c r="J56" s="1">
        <f t="shared" si="1"/>
        <v>0.19955720000000002</v>
      </c>
      <c r="K56" s="2">
        <f t="shared" si="2"/>
        <v>3.2</v>
      </c>
    </row>
    <row r="57" spans="1:11" x14ac:dyDescent="0.25">
      <c r="A57" s="15" t="s">
        <v>62</v>
      </c>
      <c r="B57" s="15">
        <v>36</v>
      </c>
      <c r="C57" s="15">
        <v>36</v>
      </c>
      <c r="D57" s="15">
        <v>0.4</v>
      </c>
      <c r="E57" s="15">
        <v>3</v>
      </c>
      <c r="F57" s="20">
        <v>5.8E-4</v>
      </c>
      <c r="G57" s="20">
        <v>9.8449999999999996E-2</v>
      </c>
      <c r="H57" s="3">
        <f t="shared" si="3"/>
        <v>9.8449999999999996E-3</v>
      </c>
      <c r="I57" s="1">
        <f t="shared" si="0"/>
        <v>39.6</v>
      </c>
      <c r="J57" s="1">
        <f t="shared" si="1"/>
        <v>2.9704649999999999</v>
      </c>
      <c r="K57" s="2">
        <f t="shared" si="2"/>
        <v>0</v>
      </c>
    </row>
    <row r="58" spans="1:11" x14ac:dyDescent="0.25">
      <c r="A58" s="15" t="s">
        <v>63</v>
      </c>
      <c r="B58" s="15">
        <v>110</v>
      </c>
      <c r="C58" s="15">
        <v>90</v>
      </c>
      <c r="D58" s="15">
        <v>19.5</v>
      </c>
      <c r="E58" s="15">
        <v>1.1000000000000001</v>
      </c>
      <c r="F58" s="20">
        <v>8.0000000000000004E-4</v>
      </c>
      <c r="G58" s="20">
        <v>1.61E-2</v>
      </c>
      <c r="H58" s="3">
        <f t="shared" si="3"/>
        <v>1.6099999999999999E-3</v>
      </c>
      <c r="I58" s="1">
        <f t="shared" si="0"/>
        <v>121.00000000000001</v>
      </c>
      <c r="J58" s="1">
        <f t="shared" si="1"/>
        <v>1.0982290000000001</v>
      </c>
      <c r="K58" s="2">
        <f t="shared" si="2"/>
        <v>22</v>
      </c>
    </row>
    <row r="59" spans="1:11" x14ac:dyDescent="0.25">
      <c r="A59" s="15" t="s">
        <v>64</v>
      </c>
      <c r="B59" s="15">
        <v>56</v>
      </c>
      <c r="C59" s="15">
        <v>43</v>
      </c>
      <c r="D59" s="15">
        <v>12.5</v>
      </c>
      <c r="E59" s="15">
        <v>0.2</v>
      </c>
      <c r="F59" s="20">
        <v>1.3500000000000001E-3</v>
      </c>
      <c r="G59" s="20">
        <v>9.4829999999999998E-2</v>
      </c>
      <c r="H59" s="3">
        <f t="shared" si="3"/>
        <v>9.4830000000000001E-3</v>
      </c>
      <c r="I59" s="1">
        <f t="shared" si="0"/>
        <v>61.600000000000009</v>
      </c>
      <c r="J59" s="1">
        <f t="shared" si="1"/>
        <v>0.19810340000000001</v>
      </c>
      <c r="K59" s="2">
        <f t="shared" si="2"/>
        <v>2.6</v>
      </c>
    </row>
    <row r="60" spans="1:11" x14ac:dyDescent="0.25">
      <c r="A60" s="15" t="s">
        <v>65</v>
      </c>
      <c r="B60" s="15">
        <v>11</v>
      </c>
      <c r="C60" s="15">
        <v>10</v>
      </c>
      <c r="D60" s="15">
        <v>1</v>
      </c>
      <c r="E60" s="15">
        <v>2.6</v>
      </c>
      <c r="F60" s="20">
        <v>0</v>
      </c>
      <c r="G60" s="20">
        <v>4.7640000000000002E-2</v>
      </c>
      <c r="H60" s="3">
        <f t="shared" si="3"/>
        <v>4.764E-3</v>
      </c>
      <c r="I60" s="1">
        <f t="shared" si="0"/>
        <v>12.100000000000001</v>
      </c>
      <c r="J60" s="1">
        <f t="shared" si="1"/>
        <v>2.5876136000000001</v>
      </c>
      <c r="K60" s="2">
        <f t="shared" si="2"/>
        <v>2.6</v>
      </c>
    </row>
    <row r="61" spans="1:11" x14ac:dyDescent="0.25">
      <c r="A61" s="15" t="s">
        <v>66</v>
      </c>
      <c r="B61" s="15">
        <v>64</v>
      </c>
      <c r="C61" s="15">
        <v>61</v>
      </c>
      <c r="D61" s="15">
        <v>3.8</v>
      </c>
      <c r="E61" s="15">
        <v>2.2999999999999998</v>
      </c>
      <c r="F61" s="20">
        <v>0</v>
      </c>
      <c r="G61" s="20">
        <v>5.5820000000000002E-2</v>
      </c>
      <c r="H61" s="3">
        <f t="shared" si="3"/>
        <v>5.5820000000000002E-3</v>
      </c>
      <c r="I61" s="1">
        <f t="shared" si="0"/>
        <v>70.400000000000006</v>
      </c>
      <c r="J61" s="1">
        <f t="shared" si="1"/>
        <v>2.2871614</v>
      </c>
      <c r="K61" s="2">
        <f t="shared" si="2"/>
        <v>6.8999999999999995</v>
      </c>
    </row>
    <row r="62" spans="1:11" x14ac:dyDescent="0.25">
      <c r="A62" s="15" t="s">
        <v>67</v>
      </c>
      <c r="B62" s="15">
        <v>22</v>
      </c>
      <c r="C62" s="15">
        <v>19</v>
      </c>
      <c r="D62" s="15">
        <v>3.2</v>
      </c>
      <c r="E62" s="15">
        <v>1</v>
      </c>
      <c r="F62" s="20">
        <v>5.6999999999999998E-4</v>
      </c>
      <c r="G62" s="20">
        <v>2.5940000000000001E-2</v>
      </c>
      <c r="H62" s="3">
        <f t="shared" si="3"/>
        <v>2.594E-3</v>
      </c>
      <c r="I62" s="1">
        <f t="shared" si="0"/>
        <v>24.200000000000003</v>
      </c>
      <c r="J62" s="1">
        <f t="shared" si="1"/>
        <v>0.99740600000000001</v>
      </c>
      <c r="K62" s="2">
        <f t="shared" si="2"/>
        <v>3</v>
      </c>
    </row>
    <row r="63" spans="1:11" x14ac:dyDescent="0.25">
      <c r="A63" s="15" t="s">
        <v>68</v>
      </c>
      <c r="B63" s="15">
        <v>14</v>
      </c>
      <c r="C63" s="15">
        <v>12</v>
      </c>
      <c r="D63" s="15">
        <v>1.8</v>
      </c>
      <c r="E63" s="15">
        <v>2.2000000000000002</v>
      </c>
      <c r="F63" s="20">
        <v>0</v>
      </c>
      <c r="G63" s="20">
        <v>2.1749999999999999E-2</v>
      </c>
      <c r="H63" s="3">
        <f t="shared" si="3"/>
        <v>2.1749999999999999E-3</v>
      </c>
      <c r="I63" s="1">
        <f t="shared" si="0"/>
        <v>15.400000000000002</v>
      </c>
      <c r="J63" s="1">
        <f t="shared" si="1"/>
        <v>2.1952150000000001</v>
      </c>
      <c r="K63" s="2">
        <f t="shared" si="2"/>
        <v>4.4000000000000004</v>
      </c>
    </row>
    <row r="64" spans="1:11" x14ac:dyDescent="0.25">
      <c r="A64" s="15" t="s">
        <v>69</v>
      </c>
      <c r="B64" s="15">
        <v>101</v>
      </c>
      <c r="C64" s="15">
        <v>91</v>
      </c>
      <c r="D64" s="15">
        <v>9.9</v>
      </c>
      <c r="E64" s="15">
        <v>1.8</v>
      </c>
      <c r="F64" s="20">
        <v>0</v>
      </c>
      <c r="G64" s="20">
        <v>9.7269999999999995E-2</v>
      </c>
      <c r="H64" s="3">
        <f t="shared" si="3"/>
        <v>9.7269999999999995E-3</v>
      </c>
      <c r="I64" s="1">
        <f t="shared" si="0"/>
        <v>111.10000000000001</v>
      </c>
      <c r="J64" s="1">
        <f t="shared" si="1"/>
        <v>1.7824914000000001</v>
      </c>
      <c r="K64" s="2">
        <f t="shared" si="2"/>
        <v>18</v>
      </c>
    </row>
    <row r="65" spans="1:11" x14ac:dyDescent="0.25">
      <c r="A65" s="15" t="s">
        <v>70</v>
      </c>
      <c r="B65" s="15">
        <v>101</v>
      </c>
      <c r="C65" s="15">
        <v>99</v>
      </c>
      <c r="D65" s="15">
        <v>2.4</v>
      </c>
      <c r="E65" s="15">
        <v>0.8</v>
      </c>
      <c r="F65" s="20">
        <v>0</v>
      </c>
      <c r="G65" s="20">
        <v>4.0329999999999998E-2</v>
      </c>
      <c r="H65" s="3">
        <f t="shared" si="3"/>
        <v>4.0330000000000001E-3</v>
      </c>
      <c r="I65" s="1">
        <f t="shared" si="0"/>
        <v>111.10000000000001</v>
      </c>
      <c r="J65" s="1">
        <f t="shared" si="1"/>
        <v>0.79677360000000008</v>
      </c>
      <c r="K65" s="2">
        <f t="shared" si="2"/>
        <v>1.6</v>
      </c>
    </row>
    <row r="66" spans="1:11" x14ac:dyDescent="0.25">
      <c r="A66" s="15" t="s">
        <v>71</v>
      </c>
      <c r="B66" s="15">
        <v>62</v>
      </c>
      <c r="C66" s="15">
        <v>58</v>
      </c>
      <c r="D66" s="15">
        <v>3.8</v>
      </c>
      <c r="E66" s="15">
        <v>2</v>
      </c>
      <c r="F66" s="20">
        <v>0</v>
      </c>
      <c r="G66" s="20">
        <v>8.1790000000000002E-2</v>
      </c>
      <c r="H66" s="3">
        <f t="shared" si="3"/>
        <v>8.1790000000000005E-3</v>
      </c>
      <c r="I66" s="1">
        <f t="shared" si="0"/>
        <v>68.2</v>
      </c>
      <c r="J66" s="1">
        <f t="shared" si="1"/>
        <v>1.9836419999999999</v>
      </c>
      <c r="K66" s="2">
        <f t="shared" si="2"/>
        <v>8</v>
      </c>
    </row>
    <row r="67" spans="1:11" x14ac:dyDescent="0.25">
      <c r="A67" s="15" t="s">
        <v>72</v>
      </c>
      <c r="B67" s="15">
        <v>95</v>
      </c>
      <c r="C67" s="15">
        <v>87</v>
      </c>
      <c r="D67" s="15">
        <v>7.9</v>
      </c>
      <c r="E67" s="15">
        <v>0.7</v>
      </c>
      <c r="F67" s="20">
        <v>0</v>
      </c>
      <c r="G67" s="20">
        <v>8.6279999999999996E-2</v>
      </c>
      <c r="H67" s="3">
        <f t="shared" ref="H67:H130" si="4">G67/10</f>
        <v>8.6280000000000003E-3</v>
      </c>
      <c r="I67" s="1">
        <f t="shared" ref="I67:I130" si="5">B67*110%</f>
        <v>104.50000000000001</v>
      </c>
      <c r="J67" s="1">
        <f t="shared" ref="J67:J130" si="6">E67-(E67*H67)</f>
        <v>0.69396039999999992</v>
      </c>
      <c r="K67" s="2">
        <f t="shared" ref="K67:K130" si="7">(B67-C67)*E67</f>
        <v>5.6</v>
      </c>
    </row>
    <row r="68" spans="1:11" x14ac:dyDescent="0.25">
      <c r="A68" s="15" t="s">
        <v>73</v>
      </c>
      <c r="B68" s="15">
        <v>47</v>
      </c>
      <c r="C68" s="15">
        <v>34</v>
      </c>
      <c r="D68" s="15">
        <v>12.8</v>
      </c>
      <c r="E68" s="15">
        <v>2.1</v>
      </c>
      <c r="F68" s="20">
        <v>0</v>
      </c>
      <c r="G68" s="20">
        <v>3.0269999999999998E-2</v>
      </c>
      <c r="H68" s="3">
        <f t="shared" si="4"/>
        <v>3.0269999999999997E-3</v>
      </c>
      <c r="I68" s="1">
        <f t="shared" si="5"/>
        <v>51.7</v>
      </c>
      <c r="J68" s="1">
        <f t="shared" si="6"/>
        <v>2.0936433000000001</v>
      </c>
      <c r="K68" s="2">
        <f t="shared" si="7"/>
        <v>27.3</v>
      </c>
    </row>
    <row r="69" spans="1:11" x14ac:dyDescent="0.25">
      <c r="A69" s="15" t="s">
        <v>74</v>
      </c>
      <c r="B69" s="15">
        <v>98</v>
      </c>
      <c r="C69" s="15">
        <v>73</v>
      </c>
      <c r="D69" s="15">
        <v>25.6</v>
      </c>
      <c r="E69" s="15">
        <v>1.9</v>
      </c>
      <c r="F69" s="20">
        <v>2.5899999999999999E-3</v>
      </c>
      <c r="G69" s="20">
        <v>3.4099999999999998E-2</v>
      </c>
      <c r="H69" s="3">
        <f t="shared" si="4"/>
        <v>3.4099999999999998E-3</v>
      </c>
      <c r="I69" s="1">
        <f t="shared" si="5"/>
        <v>107.80000000000001</v>
      </c>
      <c r="J69" s="1">
        <f t="shared" si="6"/>
        <v>1.893521</v>
      </c>
      <c r="K69" s="2">
        <f t="shared" si="7"/>
        <v>47.5</v>
      </c>
    </row>
    <row r="70" spans="1:11" x14ac:dyDescent="0.25">
      <c r="A70" s="15" t="s">
        <v>75</v>
      </c>
      <c r="B70" s="15">
        <v>78</v>
      </c>
      <c r="C70" s="15">
        <v>58</v>
      </c>
      <c r="D70" s="15">
        <v>19.899999999999999</v>
      </c>
      <c r="E70" s="15">
        <v>1.3</v>
      </c>
      <c r="F70" s="20">
        <v>3.6700000000000001E-3</v>
      </c>
      <c r="G70" s="20">
        <v>3.2419999999999997E-2</v>
      </c>
      <c r="H70" s="3">
        <f t="shared" si="4"/>
        <v>3.2419999999999997E-3</v>
      </c>
      <c r="I70" s="1">
        <f t="shared" si="5"/>
        <v>85.800000000000011</v>
      </c>
      <c r="J70" s="1">
        <f t="shared" si="6"/>
        <v>1.2957854</v>
      </c>
      <c r="K70" s="2">
        <f t="shared" si="7"/>
        <v>26</v>
      </c>
    </row>
    <row r="71" spans="1:11" x14ac:dyDescent="0.25">
      <c r="A71" s="15" t="s">
        <v>76</v>
      </c>
      <c r="B71" s="15">
        <v>45</v>
      </c>
      <c r="C71" s="15">
        <v>40</v>
      </c>
      <c r="D71" s="15">
        <v>4.5</v>
      </c>
      <c r="E71" s="15">
        <v>2.2000000000000002</v>
      </c>
      <c r="F71" s="20">
        <v>3.5300000000000002E-3</v>
      </c>
      <c r="G71" s="20">
        <v>3.8719999999999997E-2</v>
      </c>
      <c r="H71" s="3">
        <f t="shared" si="4"/>
        <v>3.8719999999999996E-3</v>
      </c>
      <c r="I71" s="1">
        <f t="shared" si="5"/>
        <v>49.500000000000007</v>
      </c>
      <c r="J71" s="1">
        <f t="shared" si="6"/>
        <v>2.1914816000000004</v>
      </c>
      <c r="K71" s="2">
        <f t="shared" si="7"/>
        <v>11</v>
      </c>
    </row>
    <row r="72" spans="1:11" x14ac:dyDescent="0.25">
      <c r="A72" s="15" t="s">
        <v>77</v>
      </c>
      <c r="B72" s="15">
        <v>94</v>
      </c>
      <c r="C72" s="15">
        <v>75</v>
      </c>
      <c r="D72" s="15">
        <v>18.7</v>
      </c>
      <c r="E72" s="15">
        <v>2.2000000000000002</v>
      </c>
      <c r="F72" s="20">
        <v>0</v>
      </c>
      <c r="G72" s="20">
        <v>8.1009999999999999E-2</v>
      </c>
      <c r="H72" s="3">
        <f t="shared" si="4"/>
        <v>8.1010000000000006E-3</v>
      </c>
      <c r="I72" s="1">
        <f t="shared" si="5"/>
        <v>103.4</v>
      </c>
      <c r="J72" s="1">
        <f t="shared" si="6"/>
        <v>2.1821778000000003</v>
      </c>
      <c r="K72" s="2">
        <f t="shared" si="7"/>
        <v>41.800000000000004</v>
      </c>
    </row>
    <row r="73" spans="1:11" x14ac:dyDescent="0.25">
      <c r="A73" s="15" t="s">
        <v>78</v>
      </c>
      <c r="B73" s="15">
        <v>86</v>
      </c>
      <c r="C73" s="15">
        <v>83</v>
      </c>
      <c r="D73" s="15">
        <v>3</v>
      </c>
      <c r="E73" s="15">
        <v>1.5</v>
      </c>
      <c r="F73" s="20">
        <v>3.0899999999999999E-3</v>
      </c>
      <c r="G73" s="20">
        <v>4.5900000000000003E-3</v>
      </c>
      <c r="H73" s="3">
        <f t="shared" si="4"/>
        <v>4.5900000000000004E-4</v>
      </c>
      <c r="I73" s="1">
        <f t="shared" si="5"/>
        <v>94.600000000000009</v>
      </c>
      <c r="J73" s="1">
        <f t="shared" si="6"/>
        <v>1.4993114999999999</v>
      </c>
      <c r="K73" s="2">
        <f t="shared" si="7"/>
        <v>4.5</v>
      </c>
    </row>
    <row r="74" spans="1:11" x14ac:dyDescent="0.25">
      <c r="A74" s="15" t="s">
        <v>79</v>
      </c>
      <c r="B74" s="15">
        <v>53</v>
      </c>
      <c r="C74" s="15">
        <v>41</v>
      </c>
      <c r="D74" s="15">
        <v>11.8</v>
      </c>
      <c r="E74" s="15">
        <v>2</v>
      </c>
      <c r="F74" s="20">
        <v>0</v>
      </c>
      <c r="G74" s="20">
        <v>7.9960000000000003E-2</v>
      </c>
      <c r="H74" s="3">
        <f t="shared" si="4"/>
        <v>7.9959999999999996E-3</v>
      </c>
      <c r="I74" s="1">
        <f t="shared" si="5"/>
        <v>58.300000000000004</v>
      </c>
      <c r="J74" s="1">
        <f t="shared" si="6"/>
        <v>1.984008</v>
      </c>
      <c r="K74" s="2">
        <f t="shared" si="7"/>
        <v>24</v>
      </c>
    </row>
    <row r="75" spans="1:11" x14ac:dyDescent="0.25">
      <c r="A75" s="15" t="s">
        <v>80</v>
      </c>
      <c r="B75" s="15">
        <v>23</v>
      </c>
      <c r="C75" s="15">
        <v>20</v>
      </c>
      <c r="D75" s="15">
        <v>3.6</v>
      </c>
      <c r="E75" s="15">
        <v>2.2000000000000002</v>
      </c>
      <c r="F75" s="20">
        <v>0</v>
      </c>
      <c r="G75" s="20">
        <v>9.4869999999999996E-2</v>
      </c>
      <c r="H75" s="3">
        <f t="shared" si="4"/>
        <v>9.4869999999999989E-3</v>
      </c>
      <c r="I75" s="1">
        <f t="shared" si="5"/>
        <v>25.3</v>
      </c>
      <c r="J75" s="1">
        <f t="shared" si="6"/>
        <v>2.1791286000000003</v>
      </c>
      <c r="K75" s="2">
        <f t="shared" si="7"/>
        <v>6.6000000000000005</v>
      </c>
    </row>
    <row r="76" spans="1:11" x14ac:dyDescent="0.25">
      <c r="A76" s="15" t="s">
        <v>81</v>
      </c>
      <c r="B76" s="15">
        <v>90</v>
      </c>
      <c r="C76" s="15">
        <v>75</v>
      </c>
      <c r="D76" s="15">
        <v>15</v>
      </c>
      <c r="E76" s="15">
        <v>0.4</v>
      </c>
      <c r="F76" s="20">
        <v>2.0600000000000002E-3</v>
      </c>
      <c r="G76" s="20">
        <v>7.0860000000000006E-2</v>
      </c>
      <c r="H76" s="3">
        <f t="shared" si="4"/>
        <v>7.0860000000000003E-3</v>
      </c>
      <c r="I76" s="1">
        <f t="shared" si="5"/>
        <v>99.000000000000014</v>
      </c>
      <c r="J76" s="1">
        <f t="shared" si="6"/>
        <v>0.39716560000000001</v>
      </c>
      <c r="K76" s="2">
        <f t="shared" si="7"/>
        <v>6</v>
      </c>
    </row>
    <row r="77" spans="1:11" x14ac:dyDescent="0.25">
      <c r="A77" s="15" t="s">
        <v>82</v>
      </c>
      <c r="B77" s="15">
        <v>44</v>
      </c>
      <c r="C77" s="15">
        <v>32</v>
      </c>
      <c r="D77" s="15">
        <v>11.7</v>
      </c>
      <c r="E77" s="15">
        <v>2.4</v>
      </c>
      <c r="F77" s="20">
        <v>0</v>
      </c>
      <c r="G77" s="20">
        <v>4.7690000000000003E-2</v>
      </c>
      <c r="H77" s="3">
        <f t="shared" si="4"/>
        <v>4.7690000000000007E-3</v>
      </c>
      <c r="I77" s="1">
        <f t="shared" si="5"/>
        <v>48.400000000000006</v>
      </c>
      <c r="J77" s="1">
        <f t="shared" si="6"/>
        <v>2.3885543999999999</v>
      </c>
      <c r="K77" s="2">
        <f t="shared" si="7"/>
        <v>28.799999999999997</v>
      </c>
    </row>
    <row r="78" spans="1:11" x14ac:dyDescent="0.25">
      <c r="A78" s="15" t="s">
        <v>83</v>
      </c>
      <c r="B78" s="15">
        <v>60</v>
      </c>
      <c r="C78" s="15">
        <v>52</v>
      </c>
      <c r="D78" s="15">
        <v>7.3</v>
      </c>
      <c r="E78" s="15">
        <v>1.9</v>
      </c>
      <c r="F78" s="20">
        <v>4.3200000000000001E-3</v>
      </c>
      <c r="G78" s="20">
        <v>8.4360000000000004E-2</v>
      </c>
      <c r="H78" s="3">
        <f t="shared" si="4"/>
        <v>8.4360000000000008E-3</v>
      </c>
      <c r="I78" s="1">
        <f t="shared" si="5"/>
        <v>66</v>
      </c>
      <c r="J78" s="1">
        <f t="shared" si="6"/>
        <v>1.8839716</v>
      </c>
      <c r="K78" s="2">
        <f t="shared" si="7"/>
        <v>15.2</v>
      </c>
    </row>
    <row r="79" spans="1:11" x14ac:dyDescent="0.25">
      <c r="A79" s="15" t="s">
        <v>84</v>
      </c>
      <c r="B79" s="15">
        <v>71</v>
      </c>
      <c r="C79" s="15">
        <v>59</v>
      </c>
      <c r="D79" s="15">
        <v>12.7</v>
      </c>
      <c r="E79" s="15">
        <v>1.2</v>
      </c>
      <c r="F79" s="20">
        <v>9.6000000000000002E-4</v>
      </c>
      <c r="G79" s="20">
        <v>7.8299999999999995E-2</v>
      </c>
      <c r="H79" s="3">
        <f t="shared" si="4"/>
        <v>7.8300000000000002E-3</v>
      </c>
      <c r="I79" s="1">
        <f t="shared" si="5"/>
        <v>78.100000000000009</v>
      </c>
      <c r="J79" s="1">
        <f t="shared" si="6"/>
        <v>1.190604</v>
      </c>
      <c r="K79" s="2">
        <f t="shared" si="7"/>
        <v>14.399999999999999</v>
      </c>
    </row>
    <row r="80" spans="1:11" x14ac:dyDescent="0.25">
      <c r="A80" s="15" t="s">
        <v>85</v>
      </c>
      <c r="B80" s="15">
        <v>42</v>
      </c>
      <c r="C80" s="15">
        <v>33</v>
      </c>
      <c r="D80" s="15">
        <v>9.1999999999999993</v>
      </c>
      <c r="E80" s="15">
        <v>1.4</v>
      </c>
      <c r="F80" s="20">
        <v>3.65E-3</v>
      </c>
      <c r="G80" s="20">
        <v>9.2050000000000007E-2</v>
      </c>
      <c r="H80" s="3">
        <f t="shared" si="4"/>
        <v>9.2050000000000014E-3</v>
      </c>
      <c r="I80" s="1">
        <f t="shared" si="5"/>
        <v>46.2</v>
      </c>
      <c r="J80" s="1">
        <f t="shared" si="6"/>
        <v>1.3871129999999998</v>
      </c>
      <c r="K80" s="2">
        <f t="shared" si="7"/>
        <v>12.6</v>
      </c>
    </row>
    <row r="81" spans="1:11" x14ac:dyDescent="0.25">
      <c r="A81" s="15" t="s">
        <v>86</v>
      </c>
      <c r="B81" s="15">
        <v>78</v>
      </c>
      <c r="C81" s="15">
        <v>70</v>
      </c>
      <c r="D81" s="15">
        <v>8.6999999999999993</v>
      </c>
      <c r="E81" s="15">
        <v>1.7</v>
      </c>
      <c r="F81" s="20">
        <v>4.4000000000000003E-3</v>
      </c>
      <c r="G81" s="20">
        <v>6.2140000000000001E-2</v>
      </c>
      <c r="H81" s="3">
        <f t="shared" si="4"/>
        <v>6.2139999999999999E-3</v>
      </c>
      <c r="I81" s="1">
        <f t="shared" si="5"/>
        <v>85.800000000000011</v>
      </c>
      <c r="J81" s="1">
        <f t="shared" si="6"/>
        <v>1.6894362000000001</v>
      </c>
      <c r="K81" s="2">
        <f t="shared" si="7"/>
        <v>13.6</v>
      </c>
    </row>
    <row r="82" spans="1:11" x14ac:dyDescent="0.25">
      <c r="A82" s="15" t="s">
        <v>87</v>
      </c>
      <c r="B82" s="15">
        <v>57</v>
      </c>
      <c r="C82" s="15">
        <v>50</v>
      </c>
      <c r="D82" s="15">
        <v>7.2</v>
      </c>
      <c r="E82" s="15">
        <v>2.4</v>
      </c>
      <c r="F82" s="20">
        <v>0</v>
      </c>
      <c r="G82" s="20">
        <v>4.1779999999999998E-2</v>
      </c>
      <c r="H82" s="3">
        <f t="shared" si="4"/>
        <v>4.1779999999999994E-3</v>
      </c>
      <c r="I82" s="1">
        <f t="shared" si="5"/>
        <v>62.7</v>
      </c>
      <c r="J82" s="1">
        <f t="shared" si="6"/>
        <v>2.3899727999999998</v>
      </c>
      <c r="K82" s="2">
        <f t="shared" si="7"/>
        <v>16.8</v>
      </c>
    </row>
    <row r="83" spans="1:11" x14ac:dyDescent="0.25">
      <c r="A83" s="15" t="s">
        <v>88</v>
      </c>
      <c r="B83" s="15">
        <v>18</v>
      </c>
      <c r="C83" s="15">
        <v>15</v>
      </c>
      <c r="D83" s="15">
        <v>2.2000000000000002</v>
      </c>
      <c r="E83" s="15">
        <v>0.2</v>
      </c>
      <c r="F83" s="20">
        <v>1.56E-3</v>
      </c>
      <c r="G83" s="20">
        <v>8.2589999999999997E-2</v>
      </c>
      <c r="H83" s="3">
        <f t="shared" si="4"/>
        <v>8.258999999999999E-3</v>
      </c>
      <c r="I83" s="1">
        <f t="shared" si="5"/>
        <v>19.8</v>
      </c>
      <c r="J83" s="1">
        <f t="shared" si="6"/>
        <v>0.1983482</v>
      </c>
      <c r="K83" s="2">
        <f t="shared" si="7"/>
        <v>0.60000000000000009</v>
      </c>
    </row>
    <row r="84" spans="1:11" x14ac:dyDescent="0.25">
      <c r="A84" s="15" t="s">
        <v>89</v>
      </c>
      <c r="B84" s="15">
        <v>78</v>
      </c>
      <c r="C84" s="15">
        <v>56</v>
      </c>
      <c r="D84" s="15">
        <v>21.4</v>
      </c>
      <c r="E84" s="15">
        <v>1.3</v>
      </c>
      <c r="F84" s="20">
        <v>3.0100000000000001E-3</v>
      </c>
      <c r="G84" s="20">
        <v>2.1299999999999999E-3</v>
      </c>
      <c r="H84" s="3">
        <f t="shared" si="4"/>
        <v>2.13E-4</v>
      </c>
      <c r="I84" s="1">
        <f t="shared" si="5"/>
        <v>85.800000000000011</v>
      </c>
      <c r="J84" s="1">
        <f t="shared" si="6"/>
        <v>1.2997231</v>
      </c>
      <c r="K84" s="2">
        <f t="shared" si="7"/>
        <v>28.6</v>
      </c>
    </row>
    <row r="85" spans="1:11" x14ac:dyDescent="0.25">
      <c r="A85" s="15" t="s">
        <v>90</v>
      </c>
      <c r="B85" s="15">
        <v>52</v>
      </c>
      <c r="C85" s="15">
        <v>47</v>
      </c>
      <c r="D85" s="15">
        <v>5</v>
      </c>
      <c r="E85" s="15">
        <v>2.8</v>
      </c>
      <c r="F85" s="20">
        <v>2.15E-3</v>
      </c>
      <c r="G85" s="20">
        <v>7.28E-3</v>
      </c>
      <c r="H85" s="3">
        <f t="shared" si="4"/>
        <v>7.2800000000000002E-4</v>
      </c>
      <c r="I85" s="1">
        <f t="shared" si="5"/>
        <v>57.2</v>
      </c>
      <c r="J85" s="1">
        <f t="shared" si="6"/>
        <v>2.7979615999999998</v>
      </c>
      <c r="K85" s="2">
        <f t="shared" si="7"/>
        <v>14</v>
      </c>
    </row>
    <row r="86" spans="1:11" x14ac:dyDescent="0.25">
      <c r="A86" s="15" t="s">
        <v>91</v>
      </c>
      <c r="B86" s="15">
        <v>21</v>
      </c>
      <c r="C86" s="15">
        <v>16</v>
      </c>
      <c r="D86" s="15">
        <v>4.2</v>
      </c>
      <c r="E86" s="15">
        <v>2.2000000000000002</v>
      </c>
      <c r="F86" s="20">
        <v>1.4599999999999999E-3</v>
      </c>
      <c r="G86" s="20">
        <v>8.6899999999999998E-3</v>
      </c>
      <c r="H86" s="3">
        <f t="shared" si="4"/>
        <v>8.6899999999999998E-4</v>
      </c>
      <c r="I86" s="1">
        <f t="shared" si="5"/>
        <v>23.1</v>
      </c>
      <c r="J86" s="1">
        <f t="shared" si="6"/>
        <v>2.1980882000000004</v>
      </c>
      <c r="K86" s="2">
        <f t="shared" si="7"/>
        <v>11</v>
      </c>
    </row>
    <row r="87" spans="1:11" x14ac:dyDescent="0.25">
      <c r="A87" s="15" t="s">
        <v>92</v>
      </c>
      <c r="B87" s="15">
        <v>55</v>
      </c>
      <c r="C87" s="15">
        <v>43</v>
      </c>
      <c r="D87" s="15">
        <v>12.2</v>
      </c>
      <c r="E87" s="15">
        <v>1.1000000000000001</v>
      </c>
      <c r="F87" s="20">
        <v>4.7499999999999999E-3</v>
      </c>
      <c r="G87" s="20">
        <v>1.255E-2</v>
      </c>
      <c r="H87" s="3">
        <f t="shared" si="4"/>
        <v>1.255E-3</v>
      </c>
      <c r="I87" s="1">
        <f t="shared" si="5"/>
        <v>60.500000000000007</v>
      </c>
      <c r="J87" s="1">
        <f t="shared" si="6"/>
        <v>1.0986195000000001</v>
      </c>
      <c r="K87" s="2">
        <f t="shared" si="7"/>
        <v>13.200000000000001</v>
      </c>
    </row>
    <row r="88" spans="1:11" x14ac:dyDescent="0.25">
      <c r="A88" s="15" t="s">
        <v>93</v>
      </c>
      <c r="B88" s="15">
        <v>24</v>
      </c>
      <c r="C88" s="15">
        <v>24</v>
      </c>
      <c r="D88" s="15">
        <v>0.3</v>
      </c>
      <c r="E88" s="15">
        <v>2.8</v>
      </c>
      <c r="F88" s="20">
        <v>3.3500000000000001E-3</v>
      </c>
      <c r="G88" s="20">
        <v>7.2480000000000003E-2</v>
      </c>
      <c r="H88" s="3">
        <f t="shared" si="4"/>
        <v>7.2480000000000001E-3</v>
      </c>
      <c r="I88" s="1">
        <f t="shared" si="5"/>
        <v>26.400000000000002</v>
      </c>
      <c r="J88" s="1">
        <f t="shared" si="6"/>
        <v>2.7797055999999998</v>
      </c>
      <c r="K88" s="2">
        <f t="shared" si="7"/>
        <v>0</v>
      </c>
    </row>
    <row r="89" spans="1:11" x14ac:dyDescent="0.25">
      <c r="A89" s="15" t="s">
        <v>94</v>
      </c>
      <c r="B89" s="15">
        <v>89</v>
      </c>
      <c r="C89" s="15">
        <v>84</v>
      </c>
      <c r="D89" s="15">
        <v>4.5999999999999996</v>
      </c>
      <c r="E89" s="15">
        <v>0.3</v>
      </c>
      <c r="F89" s="20">
        <v>0</v>
      </c>
      <c r="G89" s="20">
        <v>2.0410000000000001E-2</v>
      </c>
      <c r="H89" s="3">
        <f t="shared" si="4"/>
        <v>2.0410000000000003E-3</v>
      </c>
      <c r="I89" s="1">
        <f t="shared" si="5"/>
        <v>97.9</v>
      </c>
      <c r="J89" s="1">
        <f t="shared" si="6"/>
        <v>0.29938769999999998</v>
      </c>
      <c r="K89" s="2">
        <f t="shared" si="7"/>
        <v>1.5</v>
      </c>
    </row>
    <row r="90" spans="1:11" x14ac:dyDescent="0.25">
      <c r="A90" s="15" t="s">
        <v>95</v>
      </c>
      <c r="B90" s="15">
        <v>82</v>
      </c>
      <c r="C90" s="15">
        <v>74</v>
      </c>
      <c r="D90" s="15">
        <v>7.9</v>
      </c>
      <c r="E90" s="15">
        <v>1.7</v>
      </c>
      <c r="F90" s="20">
        <v>2.8500000000000001E-3</v>
      </c>
      <c r="G90" s="20">
        <v>7.8570000000000001E-2</v>
      </c>
      <c r="H90" s="3">
        <f t="shared" si="4"/>
        <v>7.8569999999999994E-3</v>
      </c>
      <c r="I90" s="1">
        <f t="shared" si="5"/>
        <v>90.2</v>
      </c>
      <c r="J90" s="1">
        <f t="shared" si="6"/>
        <v>1.6866431</v>
      </c>
      <c r="K90" s="2">
        <f t="shared" si="7"/>
        <v>13.6</v>
      </c>
    </row>
    <row r="91" spans="1:11" x14ac:dyDescent="0.25">
      <c r="A91" s="15" t="s">
        <v>96</v>
      </c>
      <c r="B91" s="15">
        <v>110</v>
      </c>
      <c r="C91" s="15">
        <v>84</v>
      </c>
      <c r="D91" s="15">
        <v>25.4</v>
      </c>
      <c r="E91" s="15">
        <v>2.2999999999999998</v>
      </c>
      <c r="F91" s="20">
        <v>1.66E-3</v>
      </c>
      <c r="G91" s="20">
        <v>9.4659999999999994E-2</v>
      </c>
      <c r="H91" s="3">
        <f t="shared" si="4"/>
        <v>9.4659999999999987E-3</v>
      </c>
      <c r="I91" s="1">
        <f t="shared" si="5"/>
        <v>121.00000000000001</v>
      </c>
      <c r="J91" s="1">
        <f t="shared" si="6"/>
        <v>2.2782282</v>
      </c>
      <c r="K91" s="2">
        <f t="shared" si="7"/>
        <v>59.8</v>
      </c>
    </row>
    <row r="92" spans="1:11" x14ac:dyDescent="0.25">
      <c r="A92" s="15" t="s">
        <v>97</v>
      </c>
      <c r="B92" s="15">
        <v>51</v>
      </c>
      <c r="C92" s="15">
        <v>42</v>
      </c>
      <c r="D92" s="15">
        <v>8.5</v>
      </c>
      <c r="E92" s="15">
        <v>3</v>
      </c>
      <c r="F92" s="20">
        <v>2.5000000000000001E-4</v>
      </c>
      <c r="G92" s="20">
        <v>5.79E-2</v>
      </c>
      <c r="H92" s="3">
        <f t="shared" si="4"/>
        <v>5.79E-3</v>
      </c>
      <c r="I92" s="1">
        <f t="shared" si="5"/>
        <v>56.1</v>
      </c>
      <c r="J92" s="1">
        <f t="shared" si="6"/>
        <v>2.9826299999999999</v>
      </c>
      <c r="K92" s="2">
        <f t="shared" si="7"/>
        <v>27</v>
      </c>
    </row>
    <row r="93" spans="1:11" x14ac:dyDescent="0.25">
      <c r="A93" s="15" t="s">
        <v>98</v>
      </c>
      <c r="B93" s="15">
        <v>86</v>
      </c>
      <c r="C93" s="15">
        <v>74</v>
      </c>
      <c r="D93" s="15">
        <v>12.9</v>
      </c>
      <c r="E93" s="15">
        <v>1.1000000000000001</v>
      </c>
      <c r="F93" s="20">
        <v>3.6600000000000001E-3</v>
      </c>
      <c r="G93" s="20">
        <v>8.0100000000000005E-2</v>
      </c>
      <c r="H93" s="3">
        <f t="shared" si="4"/>
        <v>8.0099999999999998E-3</v>
      </c>
      <c r="I93" s="1">
        <f t="shared" si="5"/>
        <v>94.600000000000009</v>
      </c>
      <c r="J93" s="1">
        <f t="shared" si="6"/>
        <v>1.0911890000000002</v>
      </c>
      <c r="K93" s="2">
        <f t="shared" si="7"/>
        <v>13.200000000000001</v>
      </c>
    </row>
    <row r="94" spans="1:11" x14ac:dyDescent="0.25">
      <c r="A94" s="15" t="s">
        <v>99</v>
      </c>
      <c r="B94" s="15">
        <v>66</v>
      </c>
      <c r="C94" s="15">
        <v>63</v>
      </c>
      <c r="D94" s="15">
        <v>3.5</v>
      </c>
      <c r="E94" s="15">
        <v>0.9</v>
      </c>
      <c r="F94" s="20">
        <v>0</v>
      </c>
      <c r="G94" s="20">
        <v>9.2200000000000008E-3</v>
      </c>
      <c r="H94" s="3">
        <f t="shared" si="4"/>
        <v>9.2200000000000008E-4</v>
      </c>
      <c r="I94" s="1">
        <f t="shared" si="5"/>
        <v>72.600000000000009</v>
      </c>
      <c r="J94" s="1">
        <f t="shared" si="6"/>
        <v>0.89917020000000003</v>
      </c>
      <c r="K94" s="2">
        <f t="shared" si="7"/>
        <v>2.7</v>
      </c>
    </row>
    <row r="95" spans="1:11" x14ac:dyDescent="0.25">
      <c r="A95" s="15" t="s">
        <v>100</v>
      </c>
      <c r="B95" s="15">
        <v>75</v>
      </c>
      <c r="C95" s="15">
        <v>68</v>
      </c>
      <c r="D95" s="15">
        <v>6.7</v>
      </c>
      <c r="E95" s="15">
        <v>1.3</v>
      </c>
      <c r="F95" s="20">
        <v>0</v>
      </c>
      <c r="G95" s="20">
        <v>8.4930000000000005E-2</v>
      </c>
      <c r="H95" s="3">
        <f t="shared" si="4"/>
        <v>8.4930000000000005E-3</v>
      </c>
      <c r="I95" s="1">
        <f t="shared" si="5"/>
        <v>82.5</v>
      </c>
      <c r="J95" s="1">
        <f t="shared" si="6"/>
        <v>1.2889591</v>
      </c>
      <c r="K95" s="2">
        <f t="shared" si="7"/>
        <v>9.1</v>
      </c>
    </row>
    <row r="96" spans="1:11" x14ac:dyDescent="0.25">
      <c r="A96" s="15" t="s">
        <v>101</v>
      </c>
      <c r="B96" s="15">
        <v>35</v>
      </c>
      <c r="C96" s="15">
        <v>32</v>
      </c>
      <c r="D96" s="15">
        <v>3.5</v>
      </c>
      <c r="E96" s="15">
        <v>1.8</v>
      </c>
      <c r="F96" s="20">
        <v>4.9899999999999996E-3</v>
      </c>
      <c r="G96" s="20">
        <v>5.459E-2</v>
      </c>
      <c r="H96" s="3">
        <f t="shared" si="4"/>
        <v>5.4590000000000003E-3</v>
      </c>
      <c r="I96" s="1">
        <f t="shared" si="5"/>
        <v>38.5</v>
      </c>
      <c r="J96" s="1">
        <f t="shared" si="6"/>
        <v>1.7901738</v>
      </c>
      <c r="K96" s="2">
        <f t="shared" si="7"/>
        <v>5.4</v>
      </c>
    </row>
    <row r="97" spans="1:11" x14ac:dyDescent="0.25">
      <c r="A97" s="15" t="s">
        <v>102</v>
      </c>
      <c r="B97" s="15">
        <v>86</v>
      </c>
      <c r="C97" s="15">
        <v>73</v>
      </c>
      <c r="D97" s="15">
        <v>13</v>
      </c>
      <c r="E97" s="15">
        <v>0.2</v>
      </c>
      <c r="F97" s="20">
        <v>0</v>
      </c>
      <c r="G97" s="20">
        <v>6.1370000000000001E-2</v>
      </c>
      <c r="H97" s="3">
        <f t="shared" si="4"/>
        <v>6.1370000000000001E-3</v>
      </c>
      <c r="I97" s="1">
        <f t="shared" si="5"/>
        <v>94.600000000000009</v>
      </c>
      <c r="J97" s="1">
        <f t="shared" si="6"/>
        <v>0.19877260000000002</v>
      </c>
      <c r="K97" s="2">
        <f t="shared" si="7"/>
        <v>2.6</v>
      </c>
    </row>
    <row r="98" spans="1:11" x14ac:dyDescent="0.25">
      <c r="A98" s="15" t="s">
        <v>103</v>
      </c>
      <c r="B98" s="15">
        <v>87</v>
      </c>
      <c r="C98" s="15">
        <v>62</v>
      </c>
      <c r="D98" s="15">
        <v>24.8</v>
      </c>
      <c r="E98" s="15">
        <v>0.2</v>
      </c>
      <c r="F98" s="20">
        <v>4.6800000000000001E-3</v>
      </c>
      <c r="G98" s="20">
        <v>7.9530000000000003E-2</v>
      </c>
      <c r="H98" s="3">
        <f t="shared" si="4"/>
        <v>7.953E-3</v>
      </c>
      <c r="I98" s="1">
        <f t="shared" si="5"/>
        <v>95.7</v>
      </c>
      <c r="J98" s="1">
        <f t="shared" si="6"/>
        <v>0.19840940000000001</v>
      </c>
      <c r="K98" s="2">
        <f t="shared" si="7"/>
        <v>5</v>
      </c>
    </row>
    <row r="99" spans="1:11" x14ac:dyDescent="0.25">
      <c r="A99" s="15" t="s">
        <v>104</v>
      </c>
      <c r="B99" s="15">
        <v>56</v>
      </c>
      <c r="C99" s="15">
        <v>50</v>
      </c>
      <c r="D99" s="15">
        <v>6.1</v>
      </c>
      <c r="E99" s="15">
        <v>2.5</v>
      </c>
      <c r="F99" s="20">
        <v>1.92E-3</v>
      </c>
      <c r="G99" s="20">
        <v>7.4310000000000001E-2</v>
      </c>
      <c r="H99" s="3">
        <f t="shared" si="4"/>
        <v>7.4310000000000001E-3</v>
      </c>
      <c r="I99" s="1">
        <f t="shared" si="5"/>
        <v>61.600000000000009</v>
      </c>
      <c r="J99" s="1">
        <f t="shared" si="6"/>
        <v>2.4814224999999999</v>
      </c>
      <c r="K99" s="2">
        <f t="shared" si="7"/>
        <v>15</v>
      </c>
    </row>
    <row r="100" spans="1:11" x14ac:dyDescent="0.25">
      <c r="A100" s="15" t="s">
        <v>105</v>
      </c>
      <c r="B100" s="15">
        <v>68</v>
      </c>
      <c r="C100" s="15">
        <v>66</v>
      </c>
      <c r="D100" s="15">
        <v>1.9</v>
      </c>
      <c r="E100" s="15">
        <v>1.2</v>
      </c>
      <c r="F100" s="20">
        <v>7.2000000000000005E-4</v>
      </c>
      <c r="G100" s="20">
        <v>6.293E-2</v>
      </c>
      <c r="H100" s="3">
        <f t="shared" si="4"/>
        <v>6.293E-3</v>
      </c>
      <c r="I100" s="1">
        <f t="shared" si="5"/>
        <v>74.800000000000011</v>
      </c>
      <c r="J100" s="1">
        <f t="shared" si="6"/>
        <v>1.1924484</v>
      </c>
      <c r="K100" s="2">
        <f t="shared" si="7"/>
        <v>2.4</v>
      </c>
    </row>
    <row r="101" spans="1:11" x14ac:dyDescent="0.25">
      <c r="A101" s="15" t="s">
        <v>106</v>
      </c>
      <c r="B101" s="15">
        <v>66</v>
      </c>
      <c r="C101" s="15">
        <v>53</v>
      </c>
      <c r="D101" s="15">
        <v>12.6</v>
      </c>
      <c r="E101" s="15">
        <v>2</v>
      </c>
      <c r="F101" s="20">
        <v>4.0099999999999997E-3</v>
      </c>
      <c r="G101" s="20">
        <v>4.6170000000000003E-2</v>
      </c>
      <c r="H101" s="3">
        <f t="shared" si="4"/>
        <v>4.6170000000000004E-3</v>
      </c>
      <c r="I101" s="1">
        <f t="shared" si="5"/>
        <v>72.600000000000009</v>
      </c>
      <c r="J101" s="1">
        <f t="shared" si="6"/>
        <v>1.990766</v>
      </c>
      <c r="K101" s="2">
        <f t="shared" si="7"/>
        <v>26</v>
      </c>
    </row>
    <row r="102" spans="1:11" x14ac:dyDescent="0.25">
      <c r="A102" s="15" t="s">
        <v>107</v>
      </c>
      <c r="B102" s="15">
        <v>46</v>
      </c>
      <c r="C102" s="15">
        <v>39</v>
      </c>
      <c r="D102" s="15">
        <v>7.5</v>
      </c>
      <c r="E102" s="15">
        <v>0.1</v>
      </c>
      <c r="F102" s="20">
        <v>3.3400000000000001E-3</v>
      </c>
      <c r="G102" s="20">
        <v>9.2069999999999999E-2</v>
      </c>
      <c r="H102" s="3">
        <f t="shared" si="4"/>
        <v>9.2069999999999999E-3</v>
      </c>
      <c r="I102" s="1">
        <f t="shared" si="5"/>
        <v>50.6</v>
      </c>
      <c r="J102" s="1">
        <f t="shared" si="6"/>
        <v>9.9079300000000009E-2</v>
      </c>
      <c r="K102" s="2">
        <f t="shared" si="7"/>
        <v>0.70000000000000007</v>
      </c>
    </row>
    <row r="103" spans="1:11" x14ac:dyDescent="0.25">
      <c r="A103" s="15" t="s">
        <v>108</v>
      </c>
      <c r="B103" s="15">
        <v>107</v>
      </c>
      <c r="C103" s="15">
        <v>84</v>
      </c>
      <c r="D103" s="15">
        <v>22.6</v>
      </c>
      <c r="E103" s="15">
        <v>0.7</v>
      </c>
      <c r="F103" s="20">
        <v>0</v>
      </c>
      <c r="G103" s="20">
        <v>7.0870000000000002E-2</v>
      </c>
      <c r="H103" s="3">
        <f t="shared" si="4"/>
        <v>7.0870000000000004E-3</v>
      </c>
      <c r="I103" s="1">
        <f t="shared" si="5"/>
        <v>117.7</v>
      </c>
      <c r="J103" s="1">
        <f t="shared" si="6"/>
        <v>0.69503909999999991</v>
      </c>
      <c r="K103" s="2">
        <f t="shared" si="7"/>
        <v>16.099999999999998</v>
      </c>
    </row>
    <row r="104" spans="1:11" x14ac:dyDescent="0.25">
      <c r="A104" s="15" t="s">
        <v>109</v>
      </c>
      <c r="B104" s="15">
        <v>110</v>
      </c>
      <c r="C104" s="15">
        <v>105</v>
      </c>
      <c r="D104" s="15">
        <v>5</v>
      </c>
      <c r="E104" s="15">
        <v>0.2</v>
      </c>
      <c r="F104" s="20">
        <v>0</v>
      </c>
      <c r="G104" s="20">
        <v>6.4999999999999997E-4</v>
      </c>
      <c r="H104" s="3">
        <f t="shared" si="4"/>
        <v>6.4999999999999994E-5</v>
      </c>
      <c r="I104" s="1">
        <f t="shared" si="5"/>
        <v>121.00000000000001</v>
      </c>
      <c r="J104" s="1">
        <f t="shared" si="6"/>
        <v>0.199987</v>
      </c>
      <c r="K104" s="2">
        <f t="shared" si="7"/>
        <v>1</v>
      </c>
    </row>
    <row r="105" spans="1:11" x14ac:dyDescent="0.25">
      <c r="A105" s="15" t="s">
        <v>110</v>
      </c>
      <c r="B105" s="15">
        <v>57</v>
      </c>
      <c r="C105" s="15">
        <v>47</v>
      </c>
      <c r="D105" s="15">
        <v>9.9</v>
      </c>
      <c r="E105" s="15">
        <v>1.3</v>
      </c>
      <c r="F105" s="20">
        <v>2.65E-3</v>
      </c>
      <c r="G105" s="20">
        <v>7.5270000000000004E-2</v>
      </c>
      <c r="H105" s="3">
        <f t="shared" si="4"/>
        <v>7.5270000000000007E-3</v>
      </c>
      <c r="I105" s="1">
        <f t="shared" si="5"/>
        <v>62.7</v>
      </c>
      <c r="J105" s="1">
        <f t="shared" si="6"/>
        <v>1.2902149000000001</v>
      </c>
      <c r="K105" s="2">
        <f t="shared" si="7"/>
        <v>13</v>
      </c>
    </row>
    <row r="106" spans="1:11" x14ac:dyDescent="0.25">
      <c r="A106" s="15" t="s">
        <v>111</v>
      </c>
      <c r="B106" s="15">
        <v>73</v>
      </c>
      <c r="C106" s="15">
        <v>69</v>
      </c>
      <c r="D106" s="15">
        <v>3.5</v>
      </c>
      <c r="E106" s="15">
        <v>0.6</v>
      </c>
      <c r="F106" s="20">
        <v>0</v>
      </c>
      <c r="G106" s="20">
        <v>6.7799999999999996E-3</v>
      </c>
      <c r="H106" s="3">
        <f t="shared" si="4"/>
        <v>6.78E-4</v>
      </c>
      <c r="I106" s="1">
        <f t="shared" si="5"/>
        <v>80.300000000000011</v>
      </c>
      <c r="J106" s="1">
        <f t="shared" si="6"/>
        <v>0.59959319999999994</v>
      </c>
      <c r="K106" s="2">
        <f t="shared" si="7"/>
        <v>2.4</v>
      </c>
    </row>
    <row r="107" spans="1:11" x14ac:dyDescent="0.25">
      <c r="A107" s="15" t="s">
        <v>112</v>
      </c>
      <c r="B107" s="15">
        <v>34</v>
      </c>
      <c r="C107" s="15">
        <v>28</v>
      </c>
      <c r="D107" s="15">
        <v>6.4</v>
      </c>
      <c r="E107" s="15">
        <v>2.9</v>
      </c>
      <c r="F107" s="20">
        <v>0</v>
      </c>
      <c r="G107" s="20">
        <v>3.073E-2</v>
      </c>
      <c r="H107" s="3">
        <f t="shared" si="4"/>
        <v>3.0730000000000002E-3</v>
      </c>
      <c r="I107" s="1">
        <f t="shared" si="5"/>
        <v>37.400000000000006</v>
      </c>
      <c r="J107" s="1">
        <f t="shared" si="6"/>
        <v>2.8910882999999998</v>
      </c>
      <c r="K107" s="2">
        <f t="shared" si="7"/>
        <v>17.399999999999999</v>
      </c>
    </row>
    <row r="108" spans="1:11" x14ac:dyDescent="0.25">
      <c r="A108" s="15" t="s">
        <v>113</v>
      </c>
      <c r="B108" s="15">
        <v>104</v>
      </c>
      <c r="C108" s="15">
        <v>78</v>
      </c>
      <c r="D108" s="15">
        <v>26</v>
      </c>
      <c r="E108" s="15">
        <v>2.5</v>
      </c>
      <c r="F108" s="20">
        <v>0</v>
      </c>
      <c r="G108" s="20">
        <v>7.6999999999999996E-4</v>
      </c>
      <c r="H108" s="3">
        <f t="shared" si="4"/>
        <v>7.7000000000000001E-5</v>
      </c>
      <c r="I108" s="1">
        <f t="shared" si="5"/>
        <v>114.4</v>
      </c>
      <c r="J108" s="1">
        <f t="shared" si="6"/>
        <v>2.4998075000000002</v>
      </c>
      <c r="K108" s="2">
        <f t="shared" si="7"/>
        <v>65</v>
      </c>
    </row>
    <row r="109" spans="1:11" x14ac:dyDescent="0.25">
      <c r="A109" s="15" t="s">
        <v>114</v>
      </c>
      <c r="B109" s="15">
        <v>96</v>
      </c>
      <c r="C109" s="15">
        <v>84</v>
      </c>
      <c r="D109" s="15">
        <v>12.6</v>
      </c>
      <c r="E109" s="15">
        <v>1.9</v>
      </c>
      <c r="F109" s="20">
        <v>0</v>
      </c>
      <c r="G109" s="20">
        <v>3.6990000000000002E-2</v>
      </c>
      <c r="H109" s="3">
        <f t="shared" si="4"/>
        <v>3.699E-3</v>
      </c>
      <c r="I109" s="1">
        <f t="shared" si="5"/>
        <v>105.60000000000001</v>
      </c>
      <c r="J109" s="1">
        <f t="shared" si="6"/>
        <v>1.8929718999999998</v>
      </c>
      <c r="K109" s="2">
        <f t="shared" si="7"/>
        <v>22.799999999999997</v>
      </c>
    </row>
    <row r="110" spans="1:11" x14ac:dyDescent="0.25">
      <c r="A110" s="15" t="s">
        <v>115</v>
      </c>
      <c r="B110" s="15">
        <v>14</v>
      </c>
      <c r="C110" s="15">
        <v>14</v>
      </c>
      <c r="D110" s="15">
        <v>0.2</v>
      </c>
      <c r="E110" s="15">
        <v>2.7</v>
      </c>
      <c r="F110" s="20">
        <v>2.3500000000000001E-3</v>
      </c>
      <c r="G110" s="20">
        <v>6.6729999999999998E-2</v>
      </c>
      <c r="H110" s="3">
        <f t="shared" si="4"/>
        <v>6.6730000000000001E-3</v>
      </c>
      <c r="I110" s="1">
        <f t="shared" si="5"/>
        <v>15.400000000000002</v>
      </c>
      <c r="J110" s="1">
        <f t="shared" si="6"/>
        <v>2.6819829000000004</v>
      </c>
      <c r="K110" s="2">
        <f t="shared" si="7"/>
        <v>0</v>
      </c>
    </row>
    <row r="111" spans="1:11" x14ac:dyDescent="0.25">
      <c r="A111" s="15" t="s">
        <v>116</v>
      </c>
      <c r="B111" s="15">
        <v>64</v>
      </c>
      <c r="C111" s="15">
        <v>48</v>
      </c>
      <c r="D111" s="15">
        <v>15.7</v>
      </c>
      <c r="E111" s="15">
        <v>1.1000000000000001</v>
      </c>
      <c r="F111" s="20">
        <v>1.4999999999999999E-4</v>
      </c>
      <c r="G111" s="20">
        <v>4.9660000000000003E-2</v>
      </c>
      <c r="H111" s="3">
        <f t="shared" si="4"/>
        <v>4.9659999999999999E-3</v>
      </c>
      <c r="I111" s="1">
        <f t="shared" si="5"/>
        <v>70.400000000000006</v>
      </c>
      <c r="J111" s="1">
        <f t="shared" si="6"/>
        <v>1.0945374000000001</v>
      </c>
      <c r="K111" s="2">
        <f t="shared" si="7"/>
        <v>17.600000000000001</v>
      </c>
    </row>
    <row r="112" spans="1:11" x14ac:dyDescent="0.25">
      <c r="A112" s="15" t="s">
        <v>117</v>
      </c>
      <c r="B112" s="15">
        <v>99</v>
      </c>
      <c r="C112" s="15">
        <v>96</v>
      </c>
      <c r="D112" s="15">
        <v>2.7</v>
      </c>
      <c r="E112" s="15">
        <v>2</v>
      </c>
      <c r="F112" s="20">
        <v>4.3499999999999997E-3</v>
      </c>
      <c r="G112" s="20">
        <v>9.0630000000000002E-2</v>
      </c>
      <c r="H112" s="3">
        <f t="shared" si="4"/>
        <v>9.0629999999999999E-3</v>
      </c>
      <c r="I112" s="1">
        <f t="shared" si="5"/>
        <v>108.9</v>
      </c>
      <c r="J112" s="1">
        <f t="shared" si="6"/>
        <v>1.9818739999999999</v>
      </c>
      <c r="K112" s="2">
        <f t="shared" si="7"/>
        <v>6</v>
      </c>
    </row>
    <row r="113" spans="1:11" x14ac:dyDescent="0.25">
      <c r="A113" s="15" t="s">
        <v>118</v>
      </c>
      <c r="B113" s="15">
        <v>66</v>
      </c>
      <c r="C113" s="15">
        <v>65</v>
      </c>
      <c r="D113" s="15">
        <v>0.8</v>
      </c>
      <c r="E113" s="15">
        <v>2.4</v>
      </c>
      <c r="F113" s="20">
        <v>5.7499999999999999E-3</v>
      </c>
      <c r="G113" s="20">
        <v>2.2290000000000001E-2</v>
      </c>
      <c r="H113" s="3">
        <f t="shared" si="4"/>
        <v>2.2290000000000001E-3</v>
      </c>
      <c r="I113" s="1">
        <f t="shared" si="5"/>
        <v>72.600000000000009</v>
      </c>
      <c r="J113" s="1">
        <f t="shared" si="6"/>
        <v>2.3946503999999997</v>
      </c>
      <c r="K113" s="2">
        <f t="shared" si="7"/>
        <v>2.4</v>
      </c>
    </row>
    <row r="114" spans="1:11" x14ac:dyDescent="0.25">
      <c r="A114" s="15" t="s">
        <v>119</v>
      </c>
      <c r="B114" s="15">
        <v>69</v>
      </c>
      <c r="C114" s="15">
        <v>63</v>
      </c>
      <c r="D114" s="15">
        <v>5.9</v>
      </c>
      <c r="E114" s="15">
        <v>2.2000000000000002</v>
      </c>
      <c r="F114" s="20">
        <v>1.1299999999999999E-3</v>
      </c>
      <c r="G114" s="20">
        <v>9.8930000000000004E-2</v>
      </c>
      <c r="H114" s="3">
        <f t="shared" si="4"/>
        <v>9.8930000000000008E-3</v>
      </c>
      <c r="I114" s="1">
        <f t="shared" si="5"/>
        <v>75.900000000000006</v>
      </c>
      <c r="J114" s="1">
        <f t="shared" si="6"/>
        <v>2.1782354000000002</v>
      </c>
      <c r="K114" s="2">
        <f t="shared" si="7"/>
        <v>13.200000000000001</v>
      </c>
    </row>
    <row r="115" spans="1:11" x14ac:dyDescent="0.25">
      <c r="A115" s="15" t="s">
        <v>120</v>
      </c>
      <c r="B115" s="15">
        <v>63</v>
      </c>
      <c r="C115" s="15">
        <v>53</v>
      </c>
      <c r="D115" s="15">
        <v>9.5</v>
      </c>
      <c r="E115" s="15">
        <v>0.5</v>
      </c>
      <c r="F115" s="20">
        <v>3.3E-4</v>
      </c>
      <c r="G115" s="20">
        <v>4.8300000000000003E-2</v>
      </c>
      <c r="H115" s="3">
        <f t="shared" si="4"/>
        <v>4.8300000000000001E-3</v>
      </c>
      <c r="I115" s="1">
        <f t="shared" si="5"/>
        <v>69.300000000000011</v>
      </c>
      <c r="J115" s="1">
        <f t="shared" si="6"/>
        <v>0.497585</v>
      </c>
      <c r="K115" s="2">
        <f t="shared" si="7"/>
        <v>5</v>
      </c>
    </row>
    <row r="116" spans="1:11" x14ac:dyDescent="0.25">
      <c r="A116" s="15" t="s">
        <v>121</v>
      </c>
      <c r="B116" s="15">
        <v>55</v>
      </c>
      <c r="C116" s="15">
        <v>47</v>
      </c>
      <c r="D116" s="15">
        <v>8.5</v>
      </c>
      <c r="E116" s="15">
        <v>2.1</v>
      </c>
      <c r="F116" s="20">
        <v>2.2599999999999999E-3</v>
      </c>
      <c r="G116" s="20">
        <v>2.0500000000000001E-2</v>
      </c>
      <c r="H116" s="3">
        <f t="shared" si="4"/>
        <v>2.0500000000000002E-3</v>
      </c>
      <c r="I116" s="1">
        <f t="shared" si="5"/>
        <v>60.500000000000007</v>
      </c>
      <c r="J116" s="1">
        <f t="shared" si="6"/>
        <v>2.0956950000000001</v>
      </c>
      <c r="K116" s="2">
        <f t="shared" si="7"/>
        <v>16.8</v>
      </c>
    </row>
    <row r="117" spans="1:11" x14ac:dyDescent="0.25">
      <c r="A117" s="15" t="s">
        <v>122</v>
      </c>
      <c r="B117" s="15">
        <v>65</v>
      </c>
      <c r="C117" s="15">
        <v>61</v>
      </c>
      <c r="D117" s="15">
        <v>4.8</v>
      </c>
      <c r="E117" s="15">
        <v>1.6</v>
      </c>
      <c r="F117" s="20">
        <v>2.5100000000000001E-3</v>
      </c>
      <c r="G117" s="20">
        <v>9.8479999999999998E-2</v>
      </c>
      <c r="H117" s="3">
        <f t="shared" si="4"/>
        <v>9.8479999999999991E-3</v>
      </c>
      <c r="I117" s="1">
        <f t="shared" si="5"/>
        <v>71.5</v>
      </c>
      <c r="J117" s="1">
        <f t="shared" si="6"/>
        <v>1.5842432000000002</v>
      </c>
      <c r="K117" s="2">
        <f t="shared" si="7"/>
        <v>6.4</v>
      </c>
    </row>
    <row r="118" spans="1:11" x14ac:dyDescent="0.25">
      <c r="A118" s="15" t="s">
        <v>123</v>
      </c>
      <c r="B118" s="15">
        <v>20</v>
      </c>
      <c r="C118" s="15">
        <v>18</v>
      </c>
      <c r="D118" s="15">
        <v>2.4</v>
      </c>
      <c r="E118" s="15">
        <v>0.3</v>
      </c>
      <c r="F118" s="20">
        <v>1.92E-3</v>
      </c>
      <c r="G118" s="20">
        <v>2.137E-2</v>
      </c>
      <c r="H118" s="3">
        <f t="shared" si="4"/>
        <v>2.137E-3</v>
      </c>
      <c r="I118" s="1">
        <f t="shared" si="5"/>
        <v>22</v>
      </c>
      <c r="J118" s="1">
        <f t="shared" si="6"/>
        <v>0.29935889999999998</v>
      </c>
      <c r="K118" s="2">
        <f t="shared" si="7"/>
        <v>0.6</v>
      </c>
    </row>
    <row r="119" spans="1:11" x14ac:dyDescent="0.25">
      <c r="A119" s="15" t="s">
        <v>124</v>
      </c>
      <c r="B119" s="15">
        <v>110</v>
      </c>
      <c r="C119" s="15">
        <v>86</v>
      </c>
      <c r="D119" s="15">
        <v>24.2</v>
      </c>
      <c r="E119" s="15">
        <v>1</v>
      </c>
      <c r="F119" s="20">
        <v>0</v>
      </c>
      <c r="G119" s="20">
        <v>5.8349999999999999E-2</v>
      </c>
      <c r="H119" s="3">
        <f t="shared" si="4"/>
        <v>5.8349999999999999E-3</v>
      </c>
      <c r="I119" s="1">
        <f t="shared" si="5"/>
        <v>121.00000000000001</v>
      </c>
      <c r="J119" s="1">
        <f t="shared" si="6"/>
        <v>0.99416499999999997</v>
      </c>
      <c r="K119" s="2">
        <f t="shared" si="7"/>
        <v>24</v>
      </c>
    </row>
    <row r="120" spans="1:11" x14ac:dyDescent="0.25">
      <c r="A120" s="15" t="s">
        <v>125</v>
      </c>
      <c r="B120" s="15">
        <v>23</v>
      </c>
      <c r="C120" s="15">
        <v>19</v>
      </c>
      <c r="D120" s="15">
        <v>3.6</v>
      </c>
      <c r="E120" s="15">
        <v>1.1000000000000001</v>
      </c>
      <c r="F120" s="20">
        <v>1.5900000000000001E-3</v>
      </c>
      <c r="G120" s="20">
        <v>9.5630000000000007E-2</v>
      </c>
      <c r="H120" s="3">
        <f t="shared" si="4"/>
        <v>9.5630000000000003E-3</v>
      </c>
      <c r="I120" s="1">
        <f t="shared" si="5"/>
        <v>25.3</v>
      </c>
      <c r="J120" s="1">
        <f t="shared" si="6"/>
        <v>1.0894807000000002</v>
      </c>
      <c r="K120" s="2">
        <f t="shared" si="7"/>
        <v>4.4000000000000004</v>
      </c>
    </row>
    <row r="121" spans="1:11" x14ac:dyDescent="0.25">
      <c r="A121" s="15" t="s">
        <v>126</v>
      </c>
      <c r="B121" s="15">
        <v>65</v>
      </c>
      <c r="C121" s="15">
        <v>55</v>
      </c>
      <c r="D121" s="15">
        <v>10.5</v>
      </c>
      <c r="E121" s="15">
        <v>0.4</v>
      </c>
      <c r="F121" s="20">
        <v>1.07E-3</v>
      </c>
      <c r="G121" s="20">
        <v>6.7729999999999999E-2</v>
      </c>
      <c r="H121" s="3">
        <f t="shared" si="4"/>
        <v>6.7729999999999995E-3</v>
      </c>
      <c r="I121" s="1">
        <f t="shared" si="5"/>
        <v>71.5</v>
      </c>
      <c r="J121" s="1">
        <f t="shared" si="6"/>
        <v>0.3972908</v>
      </c>
      <c r="K121" s="2">
        <f t="shared" si="7"/>
        <v>4</v>
      </c>
    </row>
    <row r="122" spans="1:11" x14ac:dyDescent="0.25">
      <c r="A122" s="15" t="s">
        <v>127</v>
      </c>
      <c r="B122" s="15">
        <v>35</v>
      </c>
      <c r="C122" s="15">
        <v>32</v>
      </c>
      <c r="D122" s="15">
        <v>3.4</v>
      </c>
      <c r="E122" s="15">
        <v>2.7</v>
      </c>
      <c r="F122" s="20">
        <v>5.8E-4</v>
      </c>
      <c r="G122" s="20">
        <v>6.658E-2</v>
      </c>
      <c r="H122" s="3">
        <f t="shared" si="4"/>
        <v>6.6579999999999999E-3</v>
      </c>
      <c r="I122" s="1">
        <f t="shared" si="5"/>
        <v>38.5</v>
      </c>
      <c r="J122" s="1">
        <f t="shared" si="6"/>
        <v>2.6820234000000003</v>
      </c>
      <c r="K122" s="2">
        <f t="shared" si="7"/>
        <v>8.1000000000000014</v>
      </c>
    </row>
    <row r="123" spans="1:11" x14ac:dyDescent="0.25">
      <c r="A123" s="15" t="s">
        <v>128</v>
      </c>
      <c r="B123" s="15">
        <v>96</v>
      </c>
      <c r="C123" s="15">
        <v>83</v>
      </c>
      <c r="D123" s="15">
        <v>13</v>
      </c>
      <c r="E123" s="15">
        <v>0.2</v>
      </c>
      <c r="F123" s="20">
        <v>2.8800000000000002E-3</v>
      </c>
      <c r="G123" s="20">
        <v>3.1809999999999998E-2</v>
      </c>
      <c r="H123" s="3">
        <f t="shared" si="4"/>
        <v>3.1809999999999998E-3</v>
      </c>
      <c r="I123" s="1">
        <f t="shared" si="5"/>
        <v>105.60000000000001</v>
      </c>
      <c r="J123" s="1">
        <f t="shared" si="6"/>
        <v>0.19936380000000001</v>
      </c>
      <c r="K123" s="2">
        <f t="shared" si="7"/>
        <v>2.6</v>
      </c>
    </row>
    <row r="124" spans="1:11" x14ac:dyDescent="0.25">
      <c r="A124" s="15" t="s">
        <v>129</v>
      </c>
      <c r="B124" s="15">
        <v>77</v>
      </c>
      <c r="C124" s="15">
        <v>54</v>
      </c>
      <c r="D124" s="15">
        <v>23.2</v>
      </c>
      <c r="E124" s="15">
        <v>2.1</v>
      </c>
      <c r="F124" s="20">
        <v>0</v>
      </c>
      <c r="G124" s="20">
        <v>5.4870000000000002E-2</v>
      </c>
      <c r="H124" s="3">
        <f t="shared" si="4"/>
        <v>5.4870000000000006E-3</v>
      </c>
      <c r="I124" s="1">
        <f t="shared" si="5"/>
        <v>84.7</v>
      </c>
      <c r="J124" s="1">
        <f t="shared" si="6"/>
        <v>2.0884773000000001</v>
      </c>
      <c r="K124" s="2">
        <f t="shared" si="7"/>
        <v>48.300000000000004</v>
      </c>
    </row>
    <row r="125" spans="1:11" x14ac:dyDescent="0.25">
      <c r="A125" s="15" t="s">
        <v>130</v>
      </c>
      <c r="B125" s="15">
        <v>102</v>
      </c>
      <c r="C125" s="15">
        <v>90</v>
      </c>
      <c r="D125" s="15">
        <v>11.4</v>
      </c>
      <c r="E125" s="15">
        <v>2.2000000000000002</v>
      </c>
      <c r="F125" s="20">
        <v>3.8899999999999998E-3</v>
      </c>
      <c r="G125" s="20">
        <v>1.2099999999999999E-3</v>
      </c>
      <c r="H125" s="3">
        <f t="shared" si="4"/>
        <v>1.2099999999999999E-4</v>
      </c>
      <c r="I125" s="1">
        <f t="shared" si="5"/>
        <v>112.2</v>
      </c>
      <c r="J125" s="1">
        <f t="shared" si="6"/>
        <v>2.1997338000000002</v>
      </c>
      <c r="K125" s="2">
        <f t="shared" si="7"/>
        <v>26.400000000000002</v>
      </c>
    </row>
    <row r="126" spans="1:11" x14ac:dyDescent="0.25">
      <c r="A126" s="15" t="s">
        <v>131</v>
      </c>
      <c r="B126" s="15">
        <v>27</v>
      </c>
      <c r="C126" s="15">
        <v>26</v>
      </c>
      <c r="D126" s="15">
        <v>0.6</v>
      </c>
      <c r="E126" s="15">
        <v>1.4</v>
      </c>
      <c r="F126" s="20">
        <v>1.66E-3</v>
      </c>
      <c r="G126" s="20">
        <v>4.9430000000000002E-2</v>
      </c>
      <c r="H126" s="3">
        <f t="shared" si="4"/>
        <v>4.9430000000000003E-3</v>
      </c>
      <c r="I126" s="1">
        <f t="shared" si="5"/>
        <v>29.700000000000003</v>
      </c>
      <c r="J126" s="1">
        <f t="shared" si="6"/>
        <v>1.3930798</v>
      </c>
      <c r="K126" s="2">
        <f t="shared" si="7"/>
        <v>1.4</v>
      </c>
    </row>
    <row r="127" spans="1:11" x14ac:dyDescent="0.25">
      <c r="A127" s="15" t="s">
        <v>132</v>
      </c>
      <c r="B127" s="15">
        <v>94</v>
      </c>
      <c r="C127" s="15">
        <v>77</v>
      </c>
      <c r="D127" s="15">
        <v>17.5</v>
      </c>
      <c r="E127" s="15">
        <v>1.2</v>
      </c>
      <c r="F127" s="20">
        <v>2.82E-3</v>
      </c>
      <c r="G127" s="20">
        <v>4.3569999999999998E-2</v>
      </c>
      <c r="H127" s="3">
        <f t="shared" si="4"/>
        <v>4.3569999999999998E-3</v>
      </c>
      <c r="I127" s="1">
        <f t="shared" si="5"/>
        <v>103.4</v>
      </c>
      <c r="J127" s="1">
        <f t="shared" si="6"/>
        <v>1.1947715999999999</v>
      </c>
      <c r="K127" s="2">
        <f t="shared" si="7"/>
        <v>20.399999999999999</v>
      </c>
    </row>
    <row r="128" spans="1:11" x14ac:dyDescent="0.25">
      <c r="A128" s="15" t="s">
        <v>133</v>
      </c>
      <c r="B128" s="15">
        <v>17</v>
      </c>
      <c r="C128" s="15">
        <v>13</v>
      </c>
      <c r="D128" s="15">
        <v>4.3</v>
      </c>
      <c r="E128" s="15">
        <v>1.4</v>
      </c>
      <c r="F128" s="20">
        <v>3.8999999999999999E-4</v>
      </c>
      <c r="G128" s="20">
        <v>7.5520000000000004E-2</v>
      </c>
      <c r="H128" s="3">
        <f t="shared" si="4"/>
        <v>7.5520000000000006E-3</v>
      </c>
      <c r="I128" s="1">
        <f t="shared" si="5"/>
        <v>18.700000000000003</v>
      </c>
      <c r="J128" s="1">
        <f t="shared" si="6"/>
        <v>1.3894271999999999</v>
      </c>
      <c r="K128" s="2">
        <f t="shared" si="7"/>
        <v>5.6</v>
      </c>
    </row>
    <row r="129" spans="1:11" x14ac:dyDescent="0.25">
      <c r="A129" s="15" t="s">
        <v>134</v>
      </c>
      <c r="B129" s="15">
        <v>31</v>
      </c>
      <c r="C129" s="15">
        <v>29</v>
      </c>
      <c r="D129" s="15">
        <v>1.9</v>
      </c>
      <c r="E129" s="15">
        <v>1</v>
      </c>
      <c r="F129" s="20">
        <v>2.1199999999999999E-3</v>
      </c>
      <c r="G129" s="20">
        <v>6.1249999999999999E-2</v>
      </c>
      <c r="H129" s="3">
        <f t="shared" si="4"/>
        <v>6.1250000000000002E-3</v>
      </c>
      <c r="I129" s="1">
        <f t="shared" si="5"/>
        <v>34.1</v>
      </c>
      <c r="J129" s="1">
        <f t="shared" si="6"/>
        <v>0.99387499999999995</v>
      </c>
      <c r="K129" s="2">
        <f t="shared" si="7"/>
        <v>2</v>
      </c>
    </row>
    <row r="130" spans="1:11" x14ac:dyDescent="0.25">
      <c r="A130" s="15" t="s">
        <v>135</v>
      </c>
      <c r="B130" s="15">
        <v>55</v>
      </c>
      <c r="C130" s="15">
        <v>55</v>
      </c>
      <c r="D130" s="15">
        <v>0.1</v>
      </c>
      <c r="E130" s="15">
        <v>1</v>
      </c>
      <c r="F130" s="20">
        <v>3.2000000000000003E-4</v>
      </c>
      <c r="G130" s="20">
        <v>2.623E-2</v>
      </c>
      <c r="H130" s="3">
        <f t="shared" si="4"/>
        <v>2.6229999999999999E-3</v>
      </c>
      <c r="I130" s="1">
        <f t="shared" si="5"/>
        <v>60.500000000000007</v>
      </c>
      <c r="J130" s="1">
        <f t="shared" si="6"/>
        <v>0.99737699999999996</v>
      </c>
      <c r="K130" s="2">
        <f t="shared" si="7"/>
        <v>0</v>
      </c>
    </row>
    <row r="131" spans="1:11" x14ac:dyDescent="0.25">
      <c r="A131" s="15" t="s">
        <v>136</v>
      </c>
      <c r="B131" s="15">
        <v>42</v>
      </c>
      <c r="C131" s="15">
        <v>42</v>
      </c>
      <c r="D131" s="15">
        <v>0.3</v>
      </c>
      <c r="E131" s="15">
        <v>1.5</v>
      </c>
      <c r="F131" s="20">
        <v>0</v>
      </c>
      <c r="G131" s="20">
        <v>4.13E-3</v>
      </c>
      <c r="H131" s="3">
        <f t="shared" ref="H131:H194" si="8">G131/10</f>
        <v>4.1300000000000001E-4</v>
      </c>
      <c r="I131" s="1">
        <f t="shared" ref="I131:I194" si="9">B131*110%</f>
        <v>46.2</v>
      </c>
      <c r="J131" s="1">
        <f t="shared" ref="J131:J194" si="10">E131-(E131*H131)</f>
        <v>1.4993805</v>
      </c>
      <c r="K131" s="2">
        <f t="shared" ref="K131:K194" si="11">(B131-C131)*E131</f>
        <v>0</v>
      </c>
    </row>
    <row r="132" spans="1:11" x14ac:dyDescent="0.25">
      <c r="A132" s="15" t="s">
        <v>137</v>
      </c>
      <c r="B132" s="15">
        <v>56</v>
      </c>
      <c r="C132" s="15">
        <v>48</v>
      </c>
      <c r="D132" s="15">
        <v>8.3000000000000007</v>
      </c>
      <c r="E132" s="15">
        <v>2.6</v>
      </c>
      <c r="F132" s="20">
        <v>2.3600000000000001E-3</v>
      </c>
      <c r="G132" s="20">
        <v>6.2909999999999994E-2</v>
      </c>
      <c r="H132" s="3">
        <f t="shared" si="8"/>
        <v>6.2909999999999997E-3</v>
      </c>
      <c r="I132" s="1">
        <f t="shared" si="9"/>
        <v>61.600000000000009</v>
      </c>
      <c r="J132" s="1">
        <f t="shared" si="10"/>
        <v>2.5836434000000001</v>
      </c>
      <c r="K132" s="2">
        <f t="shared" si="11"/>
        <v>20.8</v>
      </c>
    </row>
    <row r="133" spans="1:11" x14ac:dyDescent="0.25">
      <c r="A133" s="15" t="s">
        <v>138</v>
      </c>
      <c r="B133" s="15">
        <v>34</v>
      </c>
      <c r="C133" s="15">
        <v>24</v>
      </c>
      <c r="D133" s="15">
        <v>9.6</v>
      </c>
      <c r="E133" s="15">
        <v>2.2000000000000002</v>
      </c>
      <c r="F133" s="20">
        <v>1.9599999999999999E-3</v>
      </c>
      <c r="G133" s="20">
        <v>5.0310000000000001E-2</v>
      </c>
      <c r="H133" s="3">
        <f t="shared" si="8"/>
        <v>5.0309999999999999E-3</v>
      </c>
      <c r="I133" s="1">
        <f t="shared" si="9"/>
        <v>37.400000000000006</v>
      </c>
      <c r="J133" s="1">
        <f t="shared" si="10"/>
        <v>2.1889318000000002</v>
      </c>
      <c r="K133" s="2">
        <f t="shared" si="11"/>
        <v>22</v>
      </c>
    </row>
    <row r="134" spans="1:11" x14ac:dyDescent="0.25">
      <c r="A134" s="15" t="s">
        <v>139</v>
      </c>
      <c r="B134" s="15">
        <v>77</v>
      </c>
      <c r="C134" s="15">
        <v>65</v>
      </c>
      <c r="D134" s="15">
        <v>11.1</v>
      </c>
      <c r="E134" s="15">
        <v>2.2000000000000002</v>
      </c>
      <c r="F134" s="20">
        <v>0</v>
      </c>
      <c r="G134" s="20">
        <v>2.2450000000000001E-2</v>
      </c>
      <c r="H134" s="3">
        <f t="shared" si="8"/>
        <v>2.245E-3</v>
      </c>
      <c r="I134" s="1">
        <f t="shared" si="9"/>
        <v>84.7</v>
      </c>
      <c r="J134" s="1">
        <f t="shared" si="10"/>
        <v>2.1950610000000004</v>
      </c>
      <c r="K134" s="2">
        <f t="shared" si="11"/>
        <v>26.400000000000002</v>
      </c>
    </row>
    <row r="135" spans="1:11" x14ac:dyDescent="0.25">
      <c r="A135" s="15" t="s">
        <v>140</v>
      </c>
      <c r="B135" s="15">
        <v>87</v>
      </c>
      <c r="C135" s="15">
        <v>72</v>
      </c>
      <c r="D135" s="15">
        <v>14.6</v>
      </c>
      <c r="E135" s="15">
        <v>2.8</v>
      </c>
      <c r="F135" s="20">
        <v>2.99E-3</v>
      </c>
      <c r="G135" s="20">
        <v>4.5719999999999997E-2</v>
      </c>
      <c r="H135" s="3">
        <f t="shared" si="8"/>
        <v>4.5719999999999997E-3</v>
      </c>
      <c r="I135" s="1">
        <f t="shared" si="9"/>
        <v>95.7</v>
      </c>
      <c r="J135" s="1">
        <f t="shared" si="10"/>
        <v>2.7871983999999999</v>
      </c>
      <c r="K135" s="2">
        <f t="shared" si="11"/>
        <v>42</v>
      </c>
    </row>
    <row r="136" spans="1:11" x14ac:dyDescent="0.25">
      <c r="A136" s="15" t="s">
        <v>141</v>
      </c>
      <c r="B136" s="15">
        <v>44</v>
      </c>
      <c r="C136" s="15">
        <v>43</v>
      </c>
      <c r="D136" s="15">
        <v>1.5</v>
      </c>
      <c r="E136" s="15">
        <v>1.7</v>
      </c>
      <c r="F136" s="20">
        <v>0</v>
      </c>
      <c r="G136" s="20">
        <v>8.2729999999999998E-2</v>
      </c>
      <c r="H136" s="3">
        <f t="shared" si="8"/>
        <v>8.2729999999999991E-3</v>
      </c>
      <c r="I136" s="1">
        <f t="shared" si="9"/>
        <v>48.400000000000006</v>
      </c>
      <c r="J136" s="1">
        <f t="shared" si="10"/>
        <v>1.6859359</v>
      </c>
      <c r="K136" s="2">
        <f t="shared" si="11"/>
        <v>1.7</v>
      </c>
    </row>
    <row r="137" spans="1:11" x14ac:dyDescent="0.25">
      <c r="A137" s="15" t="s">
        <v>142</v>
      </c>
      <c r="B137" s="15">
        <v>32</v>
      </c>
      <c r="C137" s="15">
        <v>23</v>
      </c>
      <c r="D137" s="15">
        <v>8.4</v>
      </c>
      <c r="E137" s="15">
        <v>0.1</v>
      </c>
      <c r="F137" s="20">
        <v>1.8799999999999999E-3</v>
      </c>
      <c r="G137" s="20">
        <v>4.7669999999999997E-2</v>
      </c>
      <c r="H137" s="3">
        <f t="shared" si="8"/>
        <v>4.7669999999999995E-3</v>
      </c>
      <c r="I137" s="1">
        <f t="shared" si="9"/>
        <v>35.200000000000003</v>
      </c>
      <c r="J137" s="1">
        <f t="shared" si="10"/>
        <v>9.9523300000000009E-2</v>
      </c>
      <c r="K137" s="2">
        <f t="shared" si="11"/>
        <v>0.9</v>
      </c>
    </row>
    <row r="138" spans="1:11" x14ac:dyDescent="0.25">
      <c r="A138" s="15" t="s">
        <v>143</v>
      </c>
      <c r="B138" s="15">
        <v>33</v>
      </c>
      <c r="C138" s="15">
        <v>23</v>
      </c>
      <c r="D138" s="15">
        <v>9.9</v>
      </c>
      <c r="E138" s="15">
        <v>2.1</v>
      </c>
      <c r="F138" s="20">
        <v>0</v>
      </c>
      <c r="G138" s="20">
        <v>2.5389999999999999E-2</v>
      </c>
      <c r="H138" s="3">
        <f t="shared" si="8"/>
        <v>2.539E-3</v>
      </c>
      <c r="I138" s="1">
        <f t="shared" si="9"/>
        <v>36.300000000000004</v>
      </c>
      <c r="J138" s="1">
        <f t="shared" si="10"/>
        <v>2.0946681000000003</v>
      </c>
      <c r="K138" s="2">
        <f t="shared" si="11"/>
        <v>21</v>
      </c>
    </row>
    <row r="139" spans="1:11" x14ac:dyDescent="0.25">
      <c r="A139" s="15" t="s">
        <v>144</v>
      </c>
      <c r="B139" s="15">
        <v>72</v>
      </c>
      <c r="C139" s="15">
        <v>51</v>
      </c>
      <c r="D139" s="15">
        <v>21.2</v>
      </c>
      <c r="E139" s="15">
        <v>2.6</v>
      </c>
      <c r="F139" s="20">
        <v>4.0000000000000002E-4</v>
      </c>
      <c r="G139" s="20">
        <v>7.2340000000000002E-2</v>
      </c>
      <c r="H139" s="3">
        <f t="shared" si="8"/>
        <v>7.234E-3</v>
      </c>
      <c r="I139" s="1">
        <f t="shared" si="9"/>
        <v>79.2</v>
      </c>
      <c r="J139" s="1">
        <f t="shared" si="10"/>
        <v>2.5811915999999999</v>
      </c>
      <c r="K139" s="2">
        <f t="shared" si="11"/>
        <v>54.6</v>
      </c>
    </row>
    <row r="140" spans="1:11" x14ac:dyDescent="0.25">
      <c r="A140" s="15" t="s">
        <v>145</v>
      </c>
      <c r="B140" s="15">
        <v>58</v>
      </c>
      <c r="C140" s="15">
        <v>46</v>
      </c>
      <c r="D140" s="15">
        <v>12.2</v>
      </c>
      <c r="E140" s="15">
        <v>1.2</v>
      </c>
      <c r="F140" s="20">
        <v>0</v>
      </c>
      <c r="G140" s="20">
        <v>1.17E-2</v>
      </c>
      <c r="H140" s="3">
        <f t="shared" si="8"/>
        <v>1.17E-3</v>
      </c>
      <c r="I140" s="1">
        <f t="shared" si="9"/>
        <v>63.800000000000004</v>
      </c>
      <c r="J140" s="1">
        <f t="shared" si="10"/>
        <v>1.198596</v>
      </c>
      <c r="K140" s="2">
        <f t="shared" si="11"/>
        <v>14.399999999999999</v>
      </c>
    </row>
    <row r="141" spans="1:11" x14ac:dyDescent="0.25">
      <c r="A141" s="15" t="s">
        <v>146</v>
      </c>
      <c r="B141" s="15">
        <v>40</v>
      </c>
      <c r="C141" s="15">
        <v>38</v>
      </c>
      <c r="D141" s="15">
        <v>2.9</v>
      </c>
      <c r="E141" s="15">
        <v>1.1000000000000001</v>
      </c>
      <c r="F141" s="20">
        <v>2.8500000000000001E-3</v>
      </c>
      <c r="G141" s="20">
        <v>9.41E-3</v>
      </c>
      <c r="H141" s="3">
        <f t="shared" si="8"/>
        <v>9.41E-4</v>
      </c>
      <c r="I141" s="1">
        <f t="shared" si="9"/>
        <v>44</v>
      </c>
      <c r="J141" s="1">
        <f t="shared" si="10"/>
        <v>1.0989649000000001</v>
      </c>
      <c r="K141" s="2">
        <f t="shared" si="11"/>
        <v>2.2000000000000002</v>
      </c>
    </row>
    <row r="142" spans="1:11" x14ac:dyDescent="0.25">
      <c r="A142" s="15" t="s">
        <v>147</v>
      </c>
      <c r="B142" s="15">
        <v>79</v>
      </c>
      <c r="C142" s="15">
        <v>66</v>
      </c>
      <c r="D142" s="15">
        <v>12.9</v>
      </c>
      <c r="E142" s="15">
        <v>0.8</v>
      </c>
      <c r="F142" s="20">
        <v>1.3500000000000001E-3</v>
      </c>
      <c r="G142" s="20">
        <v>9.4769999999999993E-2</v>
      </c>
      <c r="H142" s="3">
        <f t="shared" si="8"/>
        <v>9.4769999999999993E-3</v>
      </c>
      <c r="I142" s="1">
        <f t="shared" si="9"/>
        <v>86.9</v>
      </c>
      <c r="J142" s="1">
        <f t="shared" si="10"/>
        <v>0.79241840000000008</v>
      </c>
      <c r="K142" s="2">
        <f t="shared" si="11"/>
        <v>10.4</v>
      </c>
    </row>
    <row r="143" spans="1:11" x14ac:dyDescent="0.25">
      <c r="A143" s="15" t="s">
        <v>148</v>
      </c>
      <c r="B143" s="15">
        <v>109</v>
      </c>
      <c r="C143" s="15">
        <v>83</v>
      </c>
      <c r="D143" s="15">
        <v>26.7</v>
      </c>
      <c r="E143" s="15">
        <v>1.2</v>
      </c>
      <c r="F143" s="20">
        <v>0</v>
      </c>
      <c r="G143" s="20">
        <v>1.41E-2</v>
      </c>
      <c r="H143" s="3">
        <f t="shared" si="8"/>
        <v>1.41E-3</v>
      </c>
      <c r="I143" s="1">
        <f t="shared" si="9"/>
        <v>119.9</v>
      </c>
      <c r="J143" s="1">
        <f t="shared" si="10"/>
        <v>1.1983079999999999</v>
      </c>
      <c r="K143" s="2">
        <f t="shared" si="11"/>
        <v>31.2</v>
      </c>
    </row>
    <row r="144" spans="1:11" x14ac:dyDescent="0.25">
      <c r="A144" s="15" t="s">
        <v>149</v>
      </c>
      <c r="B144" s="15">
        <v>37</v>
      </c>
      <c r="C144" s="15">
        <v>30</v>
      </c>
      <c r="D144" s="15">
        <v>6.1</v>
      </c>
      <c r="E144" s="15">
        <v>2.9</v>
      </c>
      <c r="F144" s="20">
        <v>2.5300000000000001E-3</v>
      </c>
      <c r="G144" s="20">
        <v>4.2380000000000001E-2</v>
      </c>
      <c r="H144" s="3">
        <f t="shared" si="8"/>
        <v>4.2380000000000004E-3</v>
      </c>
      <c r="I144" s="1">
        <f t="shared" si="9"/>
        <v>40.700000000000003</v>
      </c>
      <c r="J144" s="1">
        <f t="shared" si="10"/>
        <v>2.8877098000000001</v>
      </c>
      <c r="K144" s="2">
        <f t="shared" si="11"/>
        <v>20.3</v>
      </c>
    </row>
    <row r="145" spans="1:11" x14ac:dyDescent="0.25">
      <c r="A145" s="15" t="s">
        <v>150</v>
      </c>
      <c r="B145" s="15">
        <v>52</v>
      </c>
      <c r="C145" s="15">
        <v>51</v>
      </c>
      <c r="D145" s="15">
        <v>1.2</v>
      </c>
      <c r="E145" s="15">
        <v>1.4</v>
      </c>
      <c r="F145" s="20">
        <v>5.2999999999999998E-4</v>
      </c>
      <c r="G145" s="20">
        <v>9.0579999999999994E-2</v>
      </c>
      <c r="H145" s="3">
        <f t="shared" si="8"/>
        <v>9.0580000000000001E-3</v>
      </c>
      <c r="I145" s="1">
        <f t="shared" si="9"/>
        <v>57.2</v>
      </c>
      <c r="J145" s="1">
        <f t="shared" si="10"/>
        <v>1.3873187999999999</v>
      </c>
      <c r="K145" s="2">
        <f t="shared" si="11"/>
        <v>1.4</v>
      </c>
    </row>
    <row r="146" spans="1:11" x14ac:dyDescent="0.25">
      <c r="A146" s="15" t="s">
        <v>151</v>
      </c>
      <c r="B146" s="15">
        <v>83</v>
      </c>
      <c r="C146" s="15">
        <v>83</v>
      </c>
      <c r="D146" s="15">
        <v>0.9</v>
      </c>
      <c r="E146" s="15">
        <v>3</v>
      </c>
      <c r="F146" s="20">
        <v>0</v>
      </c>
      <c r="G146" s="20">
        <v>4.0500000000000001E-2</v>
      </c>
      <c r="H146" s="3">
        <f t="shared" si="8"/>
        <v>4.0499999999999998E-3</v>
      </c>
      <c r="I146" s="1">
        <f t="shared" si="9"/>
        <v>91.300000000000011</v>
      </c>
      <c r="J146" s="1">
        <f t="shared" si="10"/>
        <v>2.9878499999999999</v>
      </c>
      <c r="K146" s="2">
        <f t="shared" si="11"/>
        <v>0</v>
      </c>
    </row>
    <row r="147" spans="1:11" x14ac:dyDescent="0.25">
      <c r="A147" s="15" t="s">
        <v>152</v>
      </c>
      <c r="B147" s="15">
        <v>35</v>
      </c>
      <c r="C147" s="15">
        <v>32</v>
      </c>
      <c r="D147" s="15">
        <v>2.9</v>
      </c>
      <c r="E147" s="15">
        <v>0.4</v>
      </c>
      <c r="F147" s="20">
        <v>0</v>
      </c>
      <c r="G147" s="20">
        <v>7.1620000000000003E-2</v>
      </c>
      <c r="H147" s="3">
        <f t="shared" si="8"/>
        <v>7.162E-3</v>
      </c>
      <c r="I147" s="1">
        <f t="shared" si="9"/>
        <v>38.5</v>
      </c>
      <c r="J147" s="1">
        <f t="shared" si="10"/>
        <v>0.39713520000000002</v>
      </c>
      <c r="K147" s="2">
        <f t="shared" si="11"/>
        <v>1.2000000000000002</v>
      </c>
    </row>
    <row r="148" spans="1:11" x14ac:dyDescent="0.25">
      <c r="A148" s="15" t="s">
        <v>153</v>
      </c>
      <c r="B148" s="15">
        <v>102</v>
      </c>
      <c r="C148" s="15">
        <v>76</v>
      </c>
      <c r="D148" s="15">
        <v>26.9</v>
      </c>
      <c r="E148" s="15">
        <v>1.9</v>
      </c>
      <c r="F148" s="20">
        <v>9.5E-4</v>
      </c>
      <c r="G148" s="20">
        <v>4.7660000000000001E-2</v>
      </c>
      <c r="H148" s="3">
        <f t="shared" si="8"/>
        <v>4.7660000000000003E-3</v>
      </c>
      <c r="I148" s="1">
        <f t="shared" si="9"/>
        <v>112.2</v>
      </c>
      <c r="J148" s="1">
        <f t="shared" si="10"/>
        <v>1.8909445999999999</v>
      </c>
      <c r="K148" s="2">
        <f t="shared" si="11"/>
        <v>49.4</v>
      </c>
    </row>
    <row r="149" spans="1:11" x14ac:dyDescent="0.25">
      <c r="A149" s="15" t="s">
        <v>154</v>
      </c>
      <c r="B149" s="15">
        <v>80</v>
      </c>
      <c r="C149" s="15">
        <v>72</v>
      </c>
      <c r="D149" s="15">
        <v>7.4</v>
      </c>
      <c r="E149" s="15">
        <v>2.9</v>
      </c>
      <c r="F149" s="20">
        <v>1.34E-3</v>
      </c>
      <c r="G149" s="20">
        <v>6.2390000000000001E-2</v>
      </c>
      <c r="H149" s="3">
        <f t="shared" si="8"/>
        <v>6.2389999999999998E-3</v>
      </c>
      <c r="I149" s="1">
        <f t="shared" si="9"/>
        <v>88</v>
      </c>
      <c r="J149" s="1">
        <f t="shared" si="10"/>
        <v>2.8819068999999997</v>
      </c>
      <c r="K149" s="2">
        <f t="shared" si="11"/>
        <v>23.2</v>
      </c>
    </row>
    <row r="150" spans="1:11" x14ac:dyDescent="0.25">
      <c r="A150" s="15" t="s">
        <v>155</v>
      </c>
      <c r="B150" s="15">
        <v>73</v>
      </c>
      <c r="C150" s="15">
        <v>65</v>
      </c>
      <c r="D150" s="15">
        <v>8</v>
      </c>
      <c r="E150" s="15">
        <v>0.5</v>
      </c>
      <c r="F150" s="20">
        <v>4.9500000000000004E-3</v>
      </c>
      <c r="G150" s="20">
        <v>7.9000000000000001E-2</v>
      </c>
      <c r="H150" s="3">
        <f t="shared" si="8"/>
        <v>7.9000000000000008E-3</v>
      </c>
      <c r="I150" s="1">
        <f t="shared" si="9"/>
        <v>80.300000000000011</v>
      </c>
      <c r="J150" s="1">
        <f t="shared" si="10"/>
        <v>0.49604999999999999</v>
      </c>
      <c r="K150" s="2">
        <f t="shared" si="11"/>
        <v>4</v>
      </c>
    </row>
    <row r="151" spans="1:11" x14ac:dyDescent="0.25">
      <c r="A151" s="15" t="s">
        <v>156</v>
      </c>
      <c r="B151" s="15">
        <v>29</v>
      </c>
      <c r="C151" s="15">
        <v>27</v>
      </c>
      <c r="D151" s="15">
        <v>2</v>
      </c>
      <c r="E151" s="15">
        <v>1.5</v>
      </c>
      <c r="F151" s="20">
        <v>0</v>
      </c>
      <c r="G151" s="20">
        <v>4.2590000000000003E-2</v>
      </c>
      <c r="H151" s="3">
        <f t="shared" si="8"/>
        <v>4.2590000000000006E-3</v>
      </c>
      <c r="I151" s="1">
        <f t="shared" si="9"/>
        <v>31.900000000000002</v>
      </c>
      <c r="J151" s="1">
        <f t="shared" si="10"/>
        <v>1.4936115000000001</v>
      </c>
      <c r="K151" s="2">
        <f t="shared" si="11"/>
        <v>3</v>
      </c>
    </row>
    <row r="152" spans="1:11" x14ac:dyDescent="0.25">
      <c r="A152" s="15" t="s">
        <v>157</v>
      </c>
      <c r="B152" s="15">
        <v>52</v>
      </c>
      <c r="C152" s="15">
        <v>43</v>
      </c>
      <c r="D152" s="15">
        <v>9.4</v>
      </c>
      <c r="E152" s="15">
        <v>0.6</v>
      </c>
      <c r="F152" s="20">
        <v>2.0000000000000002E-5</v>
      </c>
      <c r="G152" s="20">
        <v>1.6449999999999999E-2</v>
      </c>
      <c r="H152" s="3">
        <f t="shared" si="8"/>
        <v>1.645E-3</v>
      </c>
      <c r="I152" s="1">
        <f t="shared" si="9"/>
        <v>57.2</v>
      </c>
      <c r="J152" s="1">
        <f t="shared" si="10"/>
        <v>0.59901300000000002</v>
      </c>
      <c r="K152" s="2">
        <f t="shared" si="11"/>
        <v>5.3999999999999995</v>
      </c>
    </row>
    <row r="153" spans="1:11" x14ac:dyDescent="0.25">
      <c r="A153" s="15" t="s">
        <v>158</v>
      </c>
      <c r="B153" s="15">
        <v>87</v>
      </c>
      <c r="C153" s="15">
        <v>67</v>
      </c>
      <c r="D153" s="15">
        <v>19.899999999999999</v>
      </c>
      <c r="E153" s="15">
        <v>2.1</v>
      </c>
      <c r="F153" s="20">
        <v>1.73E-3</v>
      </c>
      <c r="G153" s="20">
        <v>3.091E-2</v>
      </c>
      <c r="H153" s="3">
        <f t="shared" si="8"/>
        <v>3.091E-3</v>
      </c>
      <c r="I153" s="1">
        <f t="shared" si="9"/>
        <v>95.7</v>
      </c>
      <c r="J153" s="1">
        <f t="shared" si="10"/>
        <v>2.0935089000000002</v>
      </c>
      <c r="K153" s="2">
        <f t="shared" si="11"/>
        <v>42</v>
      </c>
    </row>
    <row r="154" spans="1:11" x14ac:dyDescent="0.25">
      <c r="A154" s="15" t="s">
        <v>159</v>
      </c>
      <c r="B154" s="15">
        <v>89</v>
      </c>
      <c r="C154" s="15">
        <v>68</v>
      </c>
      <c r="D154" s="15">
        <v>21.7</v>
      </c>
      <c r="E154" s="15">
        <v>1.2</v>
      </c>
      <c r="F154" s="20">
        <v>2.33E-3</v>
      </c>
      <c r="G154" s="20">
        <v>6.2599999999999999E-3</v>
      </c>
      <c r="H154" s="3">
        <f t="shared" si="8"/>
        <v>6.2600000000000004E-4</v>
      </c>
      <c r="I154" s="1">
        <f t="shared" si="9"/>
        <v>97.9</v>
      </c>
      <c r="J154" s="1">
        <f t="shared" si="10"/>
        <v>1.1992487999999999</v>
      </c>
      <c r="K154" s="2">
        <f t="shared" si="11"/>
        <v>25.2</v>
      </c>
    </row>
    <row r="155" spans="1:11" x14ac:dyDescent="0.25">
      <c r="A155" s="15" t="s">
        <v>160</v>
      </c>
      <c r="B155" s="15">
        <v>43</v>
      </c>
      <c r="C155" s="15">
        <v>42</v>
      </c>
      <c r="D155" s="15">
        <v>1</v>
      </c>
      <c r="E155" s="15">
        <v>0.4</v>
      </c>
      <c r="F155" s="20">
        <v>1.7099999999999999E-3</v>
      </c>
      <c r="G155" s="20">
        <v>9.7089999999999996E-2</v>
      </c>
      <c r="H155" s="3">
        <f t="shared" si="8"/>
        <v>9.7089999999999989E-3</v>
      </c>
      <c r="I155" s="1">
        <f t="shared" si="9"/>
        <v>47.300000000000004</v>
      </c>
      <c r="J155" s="1">
        <f t="shared" si="10"/>
        <v>0.39611640000000004</v>
      </c>
      <c r="K155" s="2">
        <f t="shared" si="11"/>
        <v>0.4</v>
      </c>
    </row>
    <row r="156" spans="1:11" x14ac:dyDescent="0.25">
      <c r="A156" s="15" t="s">
        <v>161</v>
      </c>
      <c r="B156" s="15">
        <v>56</v>
      </c>
      <c r="C156" s="15">
        <v>51</v>
      </c>
      <c r="D156" s="15">
        <v>5.6</v>
      </c>
      <c r="E156" s="15">
        <v>2.4</v>
      </c>
      <c r="F156" s="20">
        <v>3.4199999999999999E-3</v>
      </c>
      <c r="G156" s="20">
        <v>3.857E-2</v>
      </c>
      <c r="H156" s="3">
        <f t="shared" si="8"/>
        <v>3.8570000000000002E-3</v>
      </c>
      <c r="I156" s="1">
        <f t="shared" si="9"/>
        <v>61.600000000000009</v>
      </c>
      <c r="J156" s="1">
        <f t="shared" si="10"/>
        <v>2.3907431999999997</v>
      </c>
      <c r="K156" s="2">
        <f t="shared" si="11"/>
        <v>12</v>
      </c>
    </row>
    <row r="157" spans="1:11" x14ac:dyDescent="0.25">
      <c r="A157" s="15" t="s">
        <v>162</v>
      </c>
      <c r="B157" s="15">
        <v>25</v>
      </c>
      <c r="C157" s="15">
        <v>20</v>
      </c>
      <c r="D157" s="15">
        <v>5.0999999999999996</v>
      </c>
      <c r="E157" s="15">
        <v>2.8</v>
      </c>
      <c r="F157" s="20">
        <v>0</v>
      </c>
      <c r="G157" s="20">
        <v>4.3090000000000003E-2</v>
      </c>
      <c r="H157" s="3">
        <f t="shared" si="8"/>
        <v>4.3090000000000003E-3</v>
      </c>
      <c r="I157" s="1">
        <f t="shared" si="9"/>
        <v>27.500000000000004</v>
      </c>
      <c r="J157" s="1">
        <f t="shared" si="10"/>
        <v>2.7879347999999999</v>
      </c>
      <c r="K157" s="2">
        <f t="shared" si="11"/>
        <v>14</v>
      </c>
    </row>
    <row r="158" spans="1:11" x14ac:dyDescent="0.25">
      <c r="A158" s="15" t="s">
        <v>163</v>
      </c>
      <c r="B158" s="15">
        <v>85</v>
      </c>
      <c r="C158" s="15">
        <v>69</v>
      </c>
      <c r="D158" s="15">
        <v>15.3</v>
      </c>
      <c r="E158" s="15">
        <v>1</v>
      </c>
      <c r="F158" s="20">
        <v>1.32E-3</v>
      </c>
      <c r="G158" s="20">
        <v>3.7330000000000002E-2</v>
      </c>
      <c r="H158" s="3">
        <f t="shared" si="8"/>
        <v>3.7330000000000002E-3</v>
      </c>
      <c r="I158" s="1">
        <f t="shared" si="9"/>
        <v>93.500000000000014</v>
      </c>
      <c r="J158" s="1">
        <f t="shared" si="10"/>
        <v>0.99626700000000001</v>
      </c>
      <c r="K158" s="2">
        <f t="shared" si="11"/>
        <v>16</v>
      </c>
    </row>
    <row r="159" spans="1:11" x14ac:dyDescent="0.25">
      <c r="A159" s="15" t="s">
        <v>164</v>
      </c>
      <c r="B159" s="15">
        <v>49</v>
      </c>
      <c r="C159" s="15">
        <v>43</v>
      </c>
      <c r="D159" s="15">
        <v>5.5</v>
      </c>
      <c r="E159" s="15">
        <v>0.7</v>
      </c>
      <c r="F159" s="20">
        <v>3.16E-3</v>
      </c>
      <c r="G159" s="20">
        <v>6.4909999999999995E-2</v>
      </c>
      <c r="H159" s="3">
        <f t="shared" si="8"/>
        <v>6.4909999999999994E-3</v>
      </c>
      <c r="I159" s="1">
        <f t="shared" si="9"/>
        <v>53.900000000000006</v>
      </c>
      <c r="J159" s="1">
        <f t="shared" si="10"/>
        <v>0.69545629999999992</v>
      </c>
      <c r="K159" s="2">
        <f t="shared" si="11"/>
        <v>4.1999999999999993</v>
      </c>
    </row>
    <row r="160" spans="1:11" x14ac:dyDescent="0.25">
      <c r="A160" s="15" t="s">
        <v>165</v>
      </c>
      <c r="B160" s="15">
        <v>46</v>
      </c>
      <c r="C160" s="15">
        <v>40</v>
      </c>
      <c r="D160" s="15">
        <v>6</v>
      </c>
      <c r="E160" s="15">
        <v>1.3</v>
      </c>
      <c r="F160" s="20">
        <v>0</v>
      </c>
      <c r="G160" s="20">
        <v>5.289E-2</v>
      </c>
      <c r="H160" s="3">
        <f t="shared" si="8"/>
        <v>5.2890000000000003E-3</v>
      </c>
      <c r="I160" s="1">
        <f t="shared" si="9"/>
        <v>50.6</v>
      </c>
      <c r="J160" s="1">
        <f t="shared" si="10"/>
        <v>1.2931243000000001</v>
      </c>
      <c r="K160" s="2">
        <f t="shared" si="11"/>
        <v>7.8000000000000007</v>
      </c>
    </row>
    <row r="161" spans="1:11" x14ac:dyDescent="0.25">
      <c r="A161" s="15" t="s">
        <v>166</v>
      </c>
      <c r="B161" s="15">
        <v>89</v>
      </c>
      <c r="C161" s="15">
        <v>62</v>
      </c>
      <c r="D161" s="15">
        <v>26.2</v>
      </c>
      <c r="E161" s="15">
        <v>1.5</v>
      </c>
      <c r="F161" s="20">
        <v>4.6000000000000001E-4</v>
      </c>
      <c r="G161" s="20">
        <v>1.8350000000000002E-2</v>
      </c>
      <c r="H161" s="3">
        <f t="shared" si="8"/>
        <v>1.8350000000000003E-3</v>
      </c>
      <c r="I161" s="1">
        <f t="shared" si="9"/>
        <v>97.9</v>
      </c>
      <c r="J161" s="1">
        <f t="shared" si="10"/>
        <v>1.4972475000000001</v>
      </c>
      <c r="K161" s="2">
        <f t="shared" si="11"/>
        <v>40.5</v>
      </c>
    </row>
    <row r="162" spans="1:11" x14ac:dyDescent="0.25">
      <c r="A162" s="15" t="s">
        <v>167</v>
      </c>
      <c r="B162" s="15">
        <v>69</v>
      </c>
      <c r="C162" s="15">
        <v>65</v>
      </c>
      <c r="D162" s="15">
        <v>4.2</v>
      </c>
      <c r="E162" s="15">
        <v>2.5</v>
      </c>
      <c r="F162" s="20">
        <v>5.2300000000000003E-3</v>
      </c>
      <c r="G162" s="20">
        <v>1.5089999999999999E-2</v>
      </c>
      <c r="H162" s="3">
        <f t="shared" si="8"/>
        <v>1.5089999999999999E-3</v>
      </c>
      <c r="I162" s="1">
        <f t="shared" si="9"/>
        <v>75.900000000000006</v>
      </c>
      <c r="J162" s="1">
        <f t="shared" si="10"/>
        <v>2.4962274999999998</v>
      </c>
      <c r="K162" s="2">
        <f t="shared" si="11"/>
        <v>10</v>
      </c>
    </row>
    <row r="163" spans="1:11" x14ac:dyDescent="0.25">
      <c r="A163" s="15" t="s">
        <v>168</v>
      </c>
      <c r="B163" s="15">
        <v>98</v>
      </c>
      <c r="C163" s="15">
        <v>89</v>
      </c>
      <c r="D163" s="15">
        <v>8.1</v>
      </c>
      <c r="E163" s="15">
        <v>0.3</v>
      </c>
      <c r="F163" s="20">
        <v>1.83E-3</v>
      </c>
      <c r="G163" s="20">
        <v>5.9360000000000003E-2</v>
      </c>
      <c r="H163" s="3">
        <f t="shared" si="8"/>
        <v>5.9360000000000003E-3</v>
      </c>
      <c r="I163" s="1">
        <f t="shared" si="9"/>
        <v>107.80000000000001</v>
      </c>
      <c r="J163" s="1">
        <f t="shared" si="10"/>
        <v>0.29821919999999996</v>
      </c>
      <c r="K163" s="2">
        <f t="shared" si="11"/>
        <v>2.6999999999999997</v>
      </c>
    </row>
    <row r="164" spans="1:11" x14ac:dyDescent="0.25">
      <c r="A164" s="15" t="s">
        <v>169</v>
      </c>
      <c r="B164" s="15">
        <v>71</v>
      </c>
      <c r="C164" s="15">
        <v>54</v>
      </c>
      <c r="D164" s="15">
        <v>16.5</v>
      </c>
      <c r="E164" s="15">
        <v>1.3</v>
      </c>
      <c r="F164" s="20">
        <v>2.15E-3</v>
      </c>
      <c r="G164" s="20">
        <v>5.6959999999999997E-2</v>
      </c>
      <c r="H164" s="3">
        <f t="shared" si="8"/>
        <v>5.6959999999999997E-3</v>
      </c>
      <c r="I164" s="1">
        <f t="shared" si="9"/>
        <v>78.100000000000009</v>
      </c>
      <c r="J164" s="1">
        <f t="shared" si="10"/>
        <v>1.2925952000000001</v>
      </c>
      <c r="K164" s="2">
        <f t="shared" si="11"/>
        <v>22.1</v>
      </c>
    </row>
    <row r="165" spans="1:11" x14ac:dyDescent="0.25">
      <c r="A165" s="15" t="s">
        <v>170</v>
      </c>
      <c r="B165" s="15">
        <v>59</v>
      </c>
      <c r="C165" s="15">
        <v>54</v>
      </c>
      <c r="D165" s="15">
        <v>4.8</v>
      </c>
      <c r="E165" s="15">
        <v>1.6</v>
      </c>
      <c r="F165" s="20">
        <v>1.0499999999999999E-3</v>
      </c>
      <c r="G165" s="20">
        <v>2.742E-2</v>
      </c>
      <c r="H165" s="3">
        <f t="shared" si="8"/>
        <v>2.7420000000000001E-3</v>
      </c>
      <c r="I165" s="1">
        <f t="shared" si="9"/>
        <v>64.900000000000006</v>
      </c>
      <c r="J165" s="1">
        <f t="shared" si="10"/>
        <v>1.5956128000000001</v>
      </c>
      <c r="K165" s="2">
        <f t="shared" si="11"/>
        <v>8</v>
      </c>
    </row>
    <row r="166" spans="1:11" x14ac:dyDescent="0.25">
      <c r="A166" s="15" t="s">
        <v>171</v>
      </c>
      <c r="B166" s="15">
        <v>39</v>
      </c>
      <c r="C166" s="15">
        <v>28</v>
      </c>
      <c r="D166" s="15">
        <v>11.2</v>
      </c>
      <c r="E166" s="15">
        <v>0.4</v>
      </c>
      <c r="F166" s="20">
        <v>0</v>
      </c>
      <c r="G166" s="20">
        <v>9.7519999999999996E-2</v>
      </c>
      <c r="H166" s="3">
        <f t="shared" si="8"/>
        <v>9.7520000000000003E-3</v>
      </c>
      <c r="I166" s="1">
        <f t="shared" si="9"/>
        <v>42.900000000000006</v>
      </c>
      <c r="J166" s="1">
        <f t="shared" si="10"/>
        <v>0.39609920000000004</v>
      </c>
      <c r="K166" s="2">
        <f t="shared" si="11"/>
        <v>4.4000000000000004</v>
      </c>
    </row>
    <row r="167" spans="1:11" x14ac:dyDescent="0.25">
      <c r="A167" s="15" t="s">
        <v>172</v>
      </c>
      <c r="B167" s="15">
        <v>76</v>
      </c>
      <c r="C167" s="15">
        <v>67</v>
      </c>
      <c r="D167" s="15">
        <v>9.6999999999999993</v>
      </c>
      <c r="E167" s="15">
        <v>2.5</v>
      </c>
      <c r="F167" s="20">
        <v>0</v>
      </c>
      <c r="G167" s="20">
        <v>4.342E-2</v>
      </c>
      <c r="H167" s="3">
        <f t="shared" si="8"/>
        <v>4.3420000000000004E-3</v>
      </c>
      <c r="I167" s="1">
        <f t="shared" si="9"/>
        <v>83.600000000000009</v>
      </c>
      <c r="J167" s="1">
        <f t="shared" si="10"/>
        <v>2.4891450000000002</v>
      </c>
      <c r="K167" s="2">
        <f t="shared" si="11"/>
        <v>22.5</v>
      </c>
    </row>
    <row r="168" spans="1:11" x14ac:dyDescent="0.25">
      <c r="A168" s="15" t="s">
        <v>173</v>
      </c>
      <c r="B168" s="15">
        <v>20</v>
      </c>
      <c r="C168" s="15">
        <v>19</v>
      </c>
      <c r="D168" s="15">
        <v>1.1000000000000001</v>
      </c>
      <c r="E168" s="15">
        <v>0.5</v>
      </c>
      <c r="F168" s="20">
        <v>0</v>
      </c>
      <c r="G168" s="20">
        <v>1.0499999999999999E-3</v>
      </c>
      <c r="H168" s="3">
        <f t="shared" si="8"/>
        <v>1.0499999999999999E-4</v>
      </c>
      <c r="I168" s="1">
        <f t="shared" si="9"/>
        <v>22</v>
      </c>
      <c r="J168" s="1">
        <f t="shared" si="10"/>
        <v>0.49994749999999999</v>
      </c>
      <c r="K168" s="2">
        <f t="shared" si="11"/>
        <v>0.5</v>
      </c>
    </row>
    <row r="169" spans="1:11" x14ac:dyDescent="0.25">
      <c r="A169" s="15" t="s">
        <v>174</v>
      </c>
      <c r="B169" s="15">
        <v>37</v>
      </c>
      <c r="C169" s="15">
        <v>31</v>
      </c>
      <c r="D169" s="15">
        <v>5.4</v>
      </c>
      <c r="E169" s="15">
        <v>3</v>
      </c>
      <c r="F169" s="20">
        <v>1.31E-3</v>
      </c>
      <c r="G169" s="20">
        <v>1.1429999999999999E-2</v>
      </c>
      <c r="H169" s="3">
        <f t="shared" si="8"/>
        <v>1.1429999999999999E-3</v>
      </c>
      <c r="I169" s="1">
        <f t="shared" si="9"/>
        <v>40.700000000000003</v>
      </c>
      <c r="J169" s="1">
        <f t="shared" si="10"/>
        <v>2.9965709999999999</v>
      </c>
      <c r="K169" s="2">
        <f t="shared" si="11"/>
        <v>18</v>
      </c>
    </row>
    <row r="170" spans="1:11" x14ac:dyDescent="0.25">
      <c r="A170" s="15" t="s">
        <v>175</v>
      </c>
      <c r="B170" s="15">
        <v>88</v>
      </c>
      <c r="C170" s="15">
        <v>74</v>
      </c>
      <c r="D170" s="15">
        <v>14.8</v>
      </c>
      <c r="E170" s="15">
        <v>2.6</v>
      </c>
      <c r="F170" s="20">
        <v>0</v>
      </c>
      <c r="G170" s="20">
        <v>6.3500000000000001E-2</v>
      </c>
      <c r="H170" s="3">
        <f t="shared" si="8"/>
        <v>6.3499999999999997E-3</v>
      </c>
      <c r="I170" s="1">
        <f t="shared" si="9"/>
        <v>96.800000000000011</v>
      </c>
      <c r="J170" s="1">
        <f t="shared" si="10"/>
        <v>2.5834900000000003</v>
      </c>
      <c r="K170" s="2">
        <f t="shared" si="11"/>
        <v>36.4</v>
      </c>
    </row>
    <row r="171" spans="1:11" x14ac:dyDescent="0.25">
      <c r="A171" s="15" t="s">
        <v>176</v>
      </c>
      <c r="B171" s="15">
        <v>14</v>
      </c>
      <c r="C171" s="15">
        <v>12</v>
      </c>
      <c r="D171" s="15">
        <v>2.4</v>
      </c>
      <c r="E171" s="15">
        <v>1</v>
      </c>
      <c r="F171" s="20">
        <v>6.1500000000000001E-3</v>
      </c>
      <c r="G171" s="20">
        <v>4.5280000000000001E-2</v>
      </c>
      <c r="H171" s="3">
        <f t="shared" si="8"/>
        <v>4.5279999999999999E-3</v>
      </c>
      <c r="I171" s="1">
        <f t="shared" si="9"/>
        <v>15.400000000000002</v>
      </c>
      <c r="J171" s="1">
        <f t="shared" si="10"/>
        <v>0.99547200000000002</v>
      </c>
      <c r="K171" s="2">
        <f t="shared" si="11"/>
        <v>2</v>
      </c>
    </row>
    <row r="172" spans="1:11" x14ac:dyDescent="0.25">
      <c r="A172" s="15" t="s">
        <v>177</v>
      </c>
      <c r="B172" s="15">
        <v>14</v>
      </c>
      <c r="C172" s="15">
        <v>12</v>
      </c>
      <c r="D172" s="15">
        <v>2.6</v>
      </c>
      <c r="E172" s="15">
        <v>0.6</v>
      </c>
      <c r="F172" s="20">
        <v>0</v>
      </c>
      <c r="G172" s="20">
        <v>3.2759999999999997E-2</v>
      </c>
      <c r="H172" s="3">
        <f t="shared" si="8"/>
        <v>3.2759999999999998E-3</v>
      </c>
      <c r="I172" s="1">
        <f t="shared" si="9"/>
        <v>15.400000000000002</v>
      </c>
      <c r="J172" s="1">
        <f t="shared" si="10"/>
        <v>0.59803439999999997</v>
      </c>
      <c r="K172" s="2">
        <f t="shared" si="11"/>
        <v>1.2</v>
      </c>
    </row>
    <row r="173" spans="1:11" x14ac:dyDescent="0.25">
      <c r="A173" s="15" t="s">
        <v>178</v>
      </c>
      <c r="B173" s="15">
        <v>25</v>
      </c>
      <c r="C173" s="15">
        <v>23</v>
      </c>
      <c r="D173" s="15">
        <v>1.6</v>
      </c>
      <c r="E173" s="15">
        <v>1.3</v>
      </c>
      <c r="F173" s="20">
        <v>0</v>
      </c>
      <c r="G173" s="20">
        <v>3.542E-2</v>
      </c>
      <c r="H173" s="3">
        <f t="shared" si="8"/>
        <v>3.542E-3</v>
      </c>
      <c r="I173" s="1">
        <f t="shared" si="9"/>
        <v>27.500000000000004</v>
      </c>
      <c r="J173" s="1">
        <f t="shared" si="10"/>
        <v>1.2953954000000001</v>
      </c>
      <c r="K173" s="2">
        <f t="shared" si="11"/>
        <v>2.6</v>
      </c>
    </row>
    <row r="174" spans="1:11" x14ac:dyDescent="0.25">
      <c r="A174" s="15" t="s">
        <v>179</v>
      </c>
      <c r="B174" s="15">
        <v>50</v>
      </c>
      <c r="C174" s="15">
        <v>39</v>
      </c>
      <c r="D174" s="15">
        <v>11.6</v>
      </c>
      <c r="E174" s="15">
        <v>2.2999999999999998</v>
      </c>
      <c r="F174" s="20">
        <v>0</v>
      </c>
      <c r="G174" s="20">
        <v>8.09E-2</v>
      </c>
      <c r="H174" s="3">
        <f t="shared" si="8"/>
        <v>8.09E-3</v>
      </c>
      <c r="I174" s="1">
        <f t="shared" si="9"/>
        <v>55.000000000000007</v>
      </c>
      <c r="J174" s="1">
        <f t="shared" si="10"/>
        <v>2.281393</v>
      </c>
      <c r="K174" s="2">
        <f t="shared" si="11"/>
        <v>25.299999999999997</v>
      </c>
    </row>
    <row r="175" spans="1:11" x14ac:dyDescent="0.25">
      <c r="A175" s="15" t="s">
        <v>180</v>
      </c>
      <c r="B175" s="15">
        <v>31</v>
      </c>
      <c r="C175" s="15">
        <v>25</v>
      </c>
      <c r="D175" s="15">
        <v>6</v>
      </c>
      <c r="E175" s="15">
        <v>1.9</v>
      </c>
      <c r="F175" s="20">
        <v>1.23E-3</v>
      </c>
      <c r="G175" s="20">
        <v>9.9430000000000004E-2</v>
      </c>
      <c r="H175" s="3">
        <f t="shared" si="8"/>
        <v>9.9430000000000004E-3</v>
      </c>
      <c r="I175" s="1">
        <f t="shared" si="9"/>
        <v>34.1</v>
      </c>
      <c r="J175" s="1">
        <f t="shared" si="10"/>
        <v>1.8811083</v>
      </c>
      <c r="K175" s="2">
        <f t="shared" si="11"/>
        <v>11.399999999999999</v>
      </c>
    </row>
    <row r="176" spans="1:11" x14ac:dyDescent="0.25">
      <c r="A176" s="15" t="s">
        <v>181</v>
      </c>
      <c r="B176" s="15">
        <v>80</v>
      </c>
      <c r="C176" s="15">
        <v>67</v>
      </c>
      <c r="D176" s="15">
        <v>12.5</v>
      </c>
      <c r="E176" s="15">
        <v>1.8</v>
      </c>
      <c r="F176" s="20">
        <v>1.67E-3</v>
      </c>
      <c r="G176" s="20">
        <v>9.6360000000000001E-2</v>
      </c>
      <c r="H176" s="3">
        <f t="shared" si="8"/>
        <v>9.6360000000000005E-3</v>
      </c>
      <c r="I176" s="1">
        <f t="shared" si="9"/>
        <v>88</v>
      </c>
      <c r="J176" s="1">
        <f t="shared" si="10"/>
        <v>1.7826552</v>
      </c>
      <c r="K176" s="2">
        <f t="shared" si="11"/>
        <v>23.400000000000002</v>
      </c>
    </row>
    <row r="177" spans="1:11" x14ac:dyDescent="0.25">
      <c r="A177" s="15" t="s">
        <v>182</v>
      </c>
      <c r="B177" s="15">
        <v>86</v>
      </c>
      <c r="C177" s="15">
        <v>75</v>
      </c>
      <c r="D177" s="15">
        <v>10.9</v>
      </c>
      <c r="E177" s="15">
        <v>0.6</v>
      </c>
      <c r="F177" s="20">
        <v>0</v>
      </c>
      <c r="G177" s="20">
        <v>4.2119999999999998E-2</v>
      </c>
      <c r="H177" s="3">
        <f t="shared" si="8"/>
        <v>4.2119999999999996E-3</v>
      </c>
      <c r="I177" s="1">
        <f t="shared" si="9"/>
        <v>94.600000000000009</v>
      </c>
      <c r="J177" s="1">
        <f t="shared" si="10"/>
        <v>0.59747280000000003</v>
      </c>
      <c r="K177" s="2">
        <f t="shared" si="11"/>
        <v>6.6</v>
      </c>
    </row>
    <row r="178" spans="1:11" x14ac:dyDescent="0.25">
      <c r="A178" s="15" t="s">
        <v>183</v>
      </c>
      <c r="B178" s="15">
        <v>47</v>
      </c>
      <c r="C178" s="15">
        <v>39</v>
      </c>
      <c r="D178" s="15">
        <v>8.5</v>
      </c>
      <c r="E178" s="15">
        <v>1.9</v>
      </c>
      <c r="F178" s="20">
        <v>5.9000000000000003E-4</v>
      </c>
      <c r="G178" s="20">
        <v>3.916E-2</v>
      </c>
      <c r="H178" s="3">
        <f t="shared" si="8"/>
        <v>3.9160000000000002E-3</v>
      </c>
      <c r="I178" s="1">
        <f t="shared" si="9"/>
        <v>51.7</v>
      </c>
      <c r="J178" s="1">
        <f t="shared" si="10"/>
        <v>1.8925596</v>
      </c>
      <c r="K178" s="2">
        <f t="shared" si="11"/>
        <v>15.2</v>
      </c>
    </row>
    <row r="179" spans="1:11" x14ac:dyDescent="0.25">
      <c r="A179" s="15" t="s">
        <v>184</v>
      </c>
      <c r="B179" s="15">
        <v>80</v>
      </c>
      <c r="C179" s="15">
        <v>72</v>
      </c>
      <c r="D179" s="15">
        <v>8.1</v>
      </c>
      <c r="E179" s="15">
        <v>1.7</v>
      </c>
      <c r="F179" s="20">
        <v>1.9000000000000001E-4</v>
      </c>
      <c r="G179" s="20">
        <v>1.324E-2</v>
      </c>
      <c r="H179" s="3">
        <f t="shared" si="8"/>
        <v>1.3240000000000001E-3</v>
      </c>
      <c r="I179" s="1">
        <f t="shared" si="9"/>
        <v>88</v>
      </c>
      <c r="J179" s="1">
        <f t="shared" si="10"/>
        <v>1.6977491999999998</v>
      </c>
      <c r="K179" s="2">
        <f t="shared" si="11"/>
        <v>13.6</v>
      </c>
    </row>
    <row r="180" spans="1:11" x14ac:dyDescent="0.25">
      <c r="A180" s="15" t="s">
        <v>185</v>
      </c>
      <c r="B180" s="15">
        <v>81</v>
      </c>
      <c r="C180" s="15">
        <v>74</v>
      </c>
      <c r="D180" s="15">
        <v>6.7</v>
      </c>
      <c r="E180" s="15">
        <v>1</v>
      </c>
      <c r="F180" s="20">
        <v>0</v>
      </c>
      <c r="G180" s="20">
        <v>9.887E-2</v>
      </c>
      <c r="H180" s="3">
        <f t="shared" si="8"/>
        <v>9.887E-3</v>
      </c>
      <c r="I180" s="1">
        <f t="shared" si="9"/>
        <v>89.100000000000009</v>
      </c>
      <c r="J180" s="1">
        <f t="shared" si="10"/>
        <v>0.99011300000000002</v>
      </c>
      <c r="K180" s="2">
        <f t="shared" si="11"/>
        <v>7</v>
      </c>
    </row>
    <row r="181" spans="1:11" x14ac:dyDescent="0.25">
      <c r="A181" s="15" t="s">
        <v>186</v>
      </c>
      <c r="B181" s="15">
        <v>98</v>
      </c>
      <c r="C181" s="15">
        <v>81</v>
      </c>
      <c r="D181" s="15">
        <v>16.7</v>
      </c>
      <c r="E181" s="15">
        <v>1.9</v>
      </c>
      <c r="F181" s="20">
        <v>4.8999999999999998E-4</v>
      </c>
      <c r="G181" s="20">
        <v>6.0159999999999998E-2</v>
      </c>
      <c r="H181" s="3">
        <f t="shared" si="8"/>
        <v>6.0159999999999996E-3</v>
      </c>
      <c r="I181" s="1">
        <f t="shared" si="9"/>
        <v>107.80000000000001</v>
      </c>
      <c r="J181" s="1">
        <f t="shared" si="10"/>
        <v>1.8885695999999998</v>
      </c>
      <c r="K181" s="2">
        <f t="shared" si="11"/>
        <v>32.299999999999997</v>
      </c>
    </row>
    <row r="182" spans="1:11" x14ac:dyDescent="0.25">
      <c r="A182" s="15" t="s">
        <v>187</v>
      </c>
      <c r="B182" s="15">
        <v>98</v>
      </c>
      <c r="C182" s="15">
        <v>85</v>
      </c>
      <c r="D182" s="15">
        <v>13.5</v>
      </c>
      <c r="E182" s="15">
        <v>1</v>
      </c>
      <c r="F182" s="20">
        <v>2.9399999999999999E-3</v>
      </c>
      <c r="G182" s="20">
        <v>8.5889999999999994E-2</v>
      </c>
      <c r="H182" s="3">
        <f t="shared" si="8"/>
        <v>8.5889999999999994E-3</v>
      </c>
      <c r="I182" s="1">
        <f t="shared" si="9"/>
        <v>107.80000000000001</v>
      </c>
      <c r="J182" s="1">
        <f t="shared" si="10"/>
        <v>0.99141100000000004</v>
      </c>
      <c r="K182" s="2">
        <f t="shared" si="11"/>
        <v>13</v>
      </c>
    </row>
    <row r="183" spans="1:11" x14ac:dyDescent="0.25">
      <c r="A183" s="15" t="s">
        <v>188</v>
      </c>
      <c r="B183" s="15">
        <v>35</v>
      </c>
      <c r="C183" s="15">
        <v>34</v>
      </c>
      <c r="D183" s="15">
        <v>0.7</v>
      </c>
      <c r="E183" s="15">
        <v>0.6</v>
      </c>
      <c r="F183" s="20">
        <v>0</v>
      </c>
      <c r="G183" s="20">
        <v>8.9459999999999998E-2</v>
      </c>
      <c r="H183" s="3">
        <f t="shared" si="8"/>
        <v>8.9459999999999991E-3</v>
      </c>
      <c r="I183" s="1">
        <f t="shared" si="9"/>
        <v>38.5</v>
      </c>
      <c r="J183" s="1">
        <f t="shared" si="10"/>
        <v>0.59463239999999995</v>
      </c>
      <c r="K183" s="2">
        <f t="shared" si="11"/>
        <v>0.6</v>
      </c>
    </row>
    <row r="184" spans="1:11" x14ac:dyDescent="0.25">
      <c r="A184" s="15" t="s">
        <v>189</v>
      </c>
      <c r="B184" s="15">
        <v>104</v>
      </c>
      <c r="C184" s="15">
        <v>99</v>
      </c>
      <c r="D184" s="15">
        <v>5.2</v>
      </c>
      <c r="E184" s="15">
        <v>2.2000000000000002</v>
      </c>
      <c r="F184" s="20">
        <v>4.6899999999999997E-3</v>
      </c>
      <c r="G184" s="20">
        <v>4.9549999999999997E-2</v>
      </c>
      <c r="H184" s="3">
        <f t="shared" si="8"/>
        <v>4.9549999999999993E-3</v>
      </c>
      <c r="I184" s="1">
        <f t="shared" si="9"/>
        <v>114.4</v>
      </c>
      <c r="J184" s="1">
        <f t="shared" si="10"/>
        <v>2.1890990000000001</v>
      </c>
      <c r="K184" s="2">
        <f t="shared" si="11"/>
        <v>11</v>
      </c>
    </row>
    <row r="185" spans="1:11" x14ac:dyDescent="0.25">
      <c r="A185" s="15" t="s">
        <v>190</v>
      </c>
      <c r="B185" s="15">
        <v>48</v>
      </c>
      <c r="C185" s="15">
        <v>46</v>
      </c>
      <c r="D185" s="15">
        <v>2.2999999999999998</v>
      </c>
      <c r="E185" s="15">
        <v>2.2999999999999998</v>
      </c>
      <c r="F185" s="20">
        <v>4.7200000000000002E-3</v>
      </c>
      <c r="G185" s="20">
        <v>6.4930000000000002E-2</v>
      </c>
      <c r="H185" s="3">
        <f t="shared" si="8"/>
        <v>6.4930000000000005E-3</v>
      </c>
      <c r="I185" s="1">
        <f t="shared" si="9"/>
        <v>52.800000000000004</v>
      </c>
      <c r="J185" s="1">
        <f t="shared" si="10"/>
        <v>2.2850660999999999</v>
      </c>
      <c r="K185" s="2">
        <f t="shared" si="11"/>
        <v>4.5999999999999996</v>
      </c>
    </row>
    <row r="186" spans="1:11" x14ac:dyDescent="0.25">
      <c r="A186" s="15" t="s">
        <v>191</v>
      </c>
      <c r="B186" s="15">
        <v>41</v>
      </c>
      <c r="C186" s="15">
        <v>34</v>
      </c>
      <c r="D186" s="15">
        <v>7.1</v>
      </c>
      <c r="E186" s="15">
        <v>1.9</v>
      </c>
      <c r="F186" s="20">
        <v>3.9199999999999999E-3</v>
      </c>
      <c r="G186" s="20">
        <v>9.7769999999999996E-2</v>
      </c>
      <c r="H186" s="3">
        <f t="shared" si="8"/>
        <v>9.7769999999999992E-3</v>
      </c>
      <c r="I186" s="1">
        <f t="shared" si="9"/>
        <v>45.1</v>
      </c>
      <c r="J186" s="1">
        <f t="shared" si="10"/>
        <v>1.8814236999999998</v>
      </c>
      <c r="K186" s="2">
        <f t="shared" si="11"/>
        <v>13.299999999999999</v>
      </c>
    </row>
    <row r="187" spans="1:11" x14ac:dyDescent="0.25">
      <c r="A187" s="15" t="s">
        <v>192</v>
      </c>
      <c r="B187" s="15">
        <v>79</v>
      </c>
      <c r="C187" s="15">
        <v>56</v>
      </c>
      <c r="D187" s="15">
        <v>22.9</v>
      </c>
      <c r="E187" s="15">
        <v>2.6</v>
      </c>
      <c r="F187" s="20">
        <v>0</v>
      </c>
      <c r="G187" s="20">
        <v>9.5939999999999998E-2</v>
      </c>
      <c r="H187" s="3">
        <f t="shared" si="8"/>
        <v>9.5940000000000001E-3</v>
      </c>
      <c r="I187" s="1">
        <f t="shared" si="9"/>
        <v>86.9</v>
      </c>
      <c r="J187" s="1">
        <f t="shared" si="10"/>
        <v>2.5750556000000002</v>
      </c>
      <c r="K187" s="2">
        <f t="shared" si="11"/>
        <v>59.800000000000004</v>
      </c>
    </row>
    <row r="188" spans="1:11" x14ac:dyDescent="0.25">
      <c r="A188" s="15" t="s">
        <v>193</v>
      </c>
      <c r="B188" s="15">
        <v>20</v>
      </c>
      <c r="C188" s="15">
        <v>15</v>
      </c>
      <c r="D188" s="15">
        <v>5</v>
      </c>
      <c r="E188" s="15">
        <v>0.7</v>
      </c>
      <c r="F188" s="20">
        <v>3.29E-3</v>
      </c>
      <c r="G188" s="20">
        <v>1.435E-2</v>
      </c>
      <c r="H188" s="3">
        <f t="shared" si="8"/>
        <v>1.4350000000000001E-3</v>
      </c>
      <c r="I188" s="1">
        <f t="shared" si="9"/>
        <v>22</v>
      </c>
      <c r="J188" s="1">
        <f t="shared" si="10"/>
        <v>0.69899549999999999</v>
      </c>
      <c r="K188" s="2">
        <f t="shared" si="11"/>
        <v>3.5</v>
      </c>
    </row>
    <row r="189" spans="1:11" x14ac:dyDescent="0.25">
      <c r="A189" s="15" t="s">
        <v>194</v>
      </c>
      <c r="B189" s="15">
        <v>22</v>
      </c>
      <c r="C189" s="15">
        <v>17</v>
      </c>
      <c r="D189" s="15">
        <v>5.5</v>
      </c>
      <c r="E189" s="15">
        <v>0.2</v>
      </c>
      <c r="F189" s="20">
        <v>0</v>
      </c>
      <c r="G189" s="20">
        <v>8.763E-2</v>
      </c>
      <c r="H189" s="3">
        <f t="shared" si="8"/>
        <v>8.763E-3</v>
      </c>
      <c r="I189" s="1">
        <f t="shared" si="9"/>
        <v>24.200000000000003</v>
      </c>
      <c r="J189" s="1">
        <f t="shared" si="10"/>
        <v>0.19824740000000002</v>
      </c>
      <c r="K189" s="2">
        <f t="shared" si="11"/>
        <v>1</v>
      </c>
    </row>
    <row r="190" spans="1:11" x14ac:dyDescent="0.25">
      <c r="A190" s="15" t="s">
        <v>195</v>
      </c>
      <c r="B190" s="15">
        <v>89</v>
      </c>
      <c r="C190" s="15">
        <v>87</v>
      </c>
      <c r="D190" s="15">
        <v>2.1</v>
      </c>
      <c r="E190" s="15">
        <v>0.1</v>
      </c>
      <c r="F190" s="20">
        <v>0</v>
      </c>
      <c r="G190" s="20">
        <v>9.0440000000000006E-2</v>
      </c>
      <c r="H190" s="3">
        <f t="shared" si="8"/>
        <v>9.044E-3</v>
      </c>
      <c r="I190" s="1">
        <f t="shared" si="9"/>
        <v>97.9</v>
      </c>
      <c r="J190" s="1">
        <f t="shared" si="10"/>
        <v>9.9095600000000006E-2</v>
      </c>
      <c r="K190" s="2">
        <f t="shared" si="11"/>
        <v>0.2</v>
      </c>
    </row>
    <row r="191" spans="1:11" x14ac:dyDescent="0.25">
      <c r="A191" s="15" t="s">
        <v>196</v>
      </c>
      <c r="B191" s="15">
        <v>75</v>
      </c>
      <c r="C191" s="15">
        <v>72</v>
      </c>
      <c r="D191" s="15">
        <v>2.2000000000000002</v>
      </c>
      <c r="E191" s="15">
        <v>0.8</v>
      </c>
      <c r="F191" s="20">
        <v>0</v>
      </c>
      <c r="G191" s="20">
        <v>7.1929999999999994E-2</v>
      </c>
      <c r="H191" s="3">
        <f t="shared" si="8"/>
        <v>7.1929999999999997E-3</v>
      </c>
      <c r="I191" s="1">
        <f t="shared" si="9"/>
        <v>82.5</v>
      </c>
      <c r="J191" s="1">
        <f t="shared" si="10"/>
        <v>0.7942456</v>
      </c>
      <c r="K191" s="2">
        <f t="shared" si="11"/>
        <v>2.4000000000000004</v>
      </c>
    </row>
    <row r="192" spans="1:11" x14ac:dyDescent="0.25">
      <c r="A192" s="15" t="s">
        <v>197</v>
      </c>
      <c r="B192" s="15">
        <v>49</v>
      </c>
      <c r="C192" s="15">
        <v>43</v>
      </c>
      <c r="D192" s="15">
        <v>6</v>
      </c>
      <c r="E192" s="15">
        <v>0.6</v>
      </c>
      <c r="F192" s="20">
        <v>0</v>
      </c>
      <c r="G192" s="20">
        <v>7.0970000000000005E-2</v>
      </c>
      <c r="H192" s="3">
        <f t="shared" si="8"/>
        <v>7.0970000000000009E-3</v>
      </c>
      <c r="I192" s="1">
        <f t="shared" si="9"/>
        <v>53.900000000000006</v>
      </c>
      <c r="J192" s="1">
        <f t="shared" si="10"/>
        <v>0.59574179999999999</v>
      </c>
      <c r="K192" s="2">
        <f t="shared" si="11"/>
        <v>3.5999999999999996</v>
      </c>
    </row>
    <row r="193" spans="1:11" x14ac:dyDescent="0.25">
      <c r="A193" s="15" t="s">
        <v>198</v>
      </c>
      <c r="B193" s="15">
        <v>30</v>
      </c>
      <c r="C193" s="15">
        <v>21</v>
      </c>
      <c r="D193" s="15">
        <v>8.9</v>
      </c>
      <c r="E193" s="15">
        <v>1.4</v>
      </c>
      <c r="F193" s="20">
        <v>0</v>
      </c>
      <c r="G193" s="20">
        <v>4.7010000000000003E-2</v>
      </c>
      <c r="H193" s="3">
        <f t="shared" si="8"/>
        <v>4.7010000000000003E-3</v>
      </c>
      <c r="I193" s="1">
        <f t="shared" si="9"/>
        <v>33</v>
      </c>
      <c r="J193" s="1">
        <f t="shared" si="10"/>
        <v>1.3934186</v>
      </c>
      <c r="K193" s="2">
        <f t="shared" si="11"/>
        <v>12.6</v>
      </c>
    </row>
    <row r="194" spans="1:11" x14ac:dyDescent="0.25">
      <c r="A194" s="15" t="s">
        <v>199</v>
      </c>
      <c r="B194" s="15">
        <v>45</v>
      </c>
      <c r="C194" s="15">
        <v>39</v>
      </c>
      <c r="D194" s="15">
        <v>5.9</v>
      </c>
      <c r="E194" s="15">
        <v>1.3</v>
      </c>
      <c r="F194" s="20">
        <v>3.29E-3</v>
      </c>
      <c r="G194" s="20">
        <v>4.333E-2</v>
      </c>
      <c r="H194" s="3">
        <f t="shared" si="8"/>
        <v>4.333E-3</v>
      </c>
      <c r="I194" s="1">
        <f t="shared" si="9"/>
        <v>49.500000000000007</v>
      </c>
      <c r="J194" s="1">
        <f t="shared" si="10"/>
        <v>1.2943671000000001</v>
      </c>
      <c r="K194" s="2">
        <f t="shared" si="11"/>
        <v>7.8000000000000007</v>
      </c>
    </row>
    <row r="195" spans="1:11" x14ac:dyDescent="0.25">
      <c r="A195" s="15" t="s">
        <v>200</v>
      </c>
      <c r="B195" s="15">
        <v>62</v>
      </c>
      <c r="C195" s="15">
        <v>52</v>
      </c>
      <c r="D195" s="15">
        <v>9.6</v>
      </c>
      <c r="E195" s="15">
        <v>0.1</v>
      </c>
      <c r="F195" s="20">
        <v>1.1900000000000001E-3</v>
      </c>
      <c r="G195" s="20">
        <v>5.9319999999999998E-2</v>
      </c>
      <c r="H195" s="3">
        <f t="shared" ref="H195:H251" si="12">G195/10</f>
        <v>5.9319999999999998E-3</v>
      </c>
      <c r="I195" s="1">
        <f t="shared" ref="I195:I251" si="13">B195*110%</f>
        <v>68.2</v>
      </c>
      <c r="J195" s="1">
        <f t="shared" ref="J195:J251" si="14">E195-(E195*H195)</f>
        <v>9.9406800000000003E-2</v>
      </c>
      <c r="K195" s="2">
        <f t="shared" ref="K195:K251" si="15">(B195-C195)*E195</f>
        <v>1</v>
      </c>
    </row>
    <row r="196" spans="1:11" x14ac:dyDescent="0.25">
      <c r="A196" s="15" t="s">
        <v>201</v>
      </c>
      <c r="B196" s="15">
        <v>27</v>
      </c>
      <c r="C196" s="15">
        <v>19</v>
      </c>
      <c r="D196" s="15">
        <v>8</v>
      </c>
      <c r="E196" s="15">
        <v>0.2</v>
      </c>
      <c r="F196" s="20">
        <v>6.6E-4</v>
      </c>
      <c r="G196" s="20">
        <v>5.178E-2</v>
      </c>
      <c r="H196" s="3">
        <f t="shared" si="12"/>
        <v>5.1780000000000003E-3</v>
      </c>
      <c r="I196" s="1">
        <f t="shared" si="13"/>
        <v>29.700000000000003</v>
      </c>
      <c r="J196" s="1">
        <f t="shared" si="14"/>
        <v>0.19896440000000001</v>
      </c>
      <c r="K196" s="2">
        <f t="shared" si="15"/>
        <v>1.6</v>
      </c>
    </row>
    <row r="197" spans="1:11" x14ac:dyDescent="0.25">
      <c r="A197" s="15" t="s">
        <v>202</v>
      </c>
      <c r="B197" s="15">
        <v>26</v>
      </c>
      <c r="C197" s="15">
        <v>20</v>
      </c>
      <c r="D197" s="15">
        <v>5.7</v>
      </c>
      <c r="E197" s="15">
        <v>2.5</v>
      </c>
      <c r="F197" s="20">
        <v>8.0000000000000004E-4</v>
      </c>
      <c r="G197" s="20">
        <v>5.2679999999999998E-2</v>
      </c>
      <c r="H197" s="3">
        <f t="shared" si="12"/>
        <v>5.2680000000000001E-3</v>
      </c>
      <c r="I197" s="1">
        <f t="shared" si="13"/>
        <v>28.6</v>
      </c>
      <c r="J197" s="1">
        <f t="shared" si="14"/>
        <v>2.4868299999999999</v>
      </c>
      <c r="K197" s="2">
        <f t="shared" si="15"/>
        <v>15</v>
      </c>
    </row>
    <row r="198" spans="1:11" x14ac:dyDescent="0.25">
      <c r="A198" s="15" t="s">
        <v>203</v>
      </c>
      <c r="B198" s="15">
        <v>59</v>
      </c>
      <c r="C198" s="15">
        <v>58</v>
      </c>
      <c r="D198" s="15">
        <v>0.7</v>
      </c>
      <c r="E198" s="15">
        <v>1.4</v>
      </c>
      <c r="F198" s="20">
        <v>2.7100000000000002E-3</v>
      </c>
      <c r="G198" s="20">
        <v>3.7310000000000003E-2</v>
      </c>
      <c r="H198" s="3">
        <f t="shared" si="12"/>
        <v>3.7310000000000004E-3</v>
      </c>
      <c r="I198" s="1">
        <f t="shared" si="13"/>
        <v>64.900000000000006</v>
      </c>
      <c r="J198" s="1">
        <f t="shared" si="14"/>
        <v>1.3947765999999999</v>
      </c>
      <c r="K198" s="2">
        <f t="shared" si="15"/>
        <v>1.4</v>
      </c>
    </row>
    <row r="199" spans="1:11" x14ac:dyDescent="0.25">
      <c r="A199" s="15" t="s">
        <v>204</v>
      </c>
      <c r="B199" s="15">
        <v>49</v>
      </c>
      <c r="C199" s="15">
        <v>47</v>
      </c>
      <c r="D199" s="15">
        <v>2.7</v>
      </c>
      <c r="E199" s="15">
        <v>0.6</v>
      </c>
      <c r="F199" s="20">
        <v>0</v>
      </c>
      <c r="G199" s="20">
        <v>5.219E-2</v>
      </c>
      <c r="H199" s="3">
        <f t="shared" si="12"/>
        <v>5.2189999999999997E-3</v>
      </c>
      <c r="I199" s="1">
        <f t="shared" si="13"/>
        <v>53.900000000000006</v>
      </c>
      <c r="J199" s="1">
        <f t="shared" si="14"/>
        <v>0.59686859999999997</v>
      </c>
      <c r="K199" s="2">
        <f t="shared" si="15"/>
        <v>1.2</v>
      </c>
    </row>
    <row r="200" spans="1:11" x14ac:dyDescent="0.25">
      <c r="A200" s="15" t="s">
        <v>205</v>
      </c>
      <c r="B200" s="15">
        <v>39</v>
      </c>
      <c r="C200" s="15">
        <v>34</v>
      </c>
      <c r="D200" s="15">
        <v>4.3</v>
      </c>
      <c r="E200" s="15">
        <v>1.7</v>
      </c>
      <c r="F200" s="20">
        <v>0</v>
      </c>
      <c r="G200" s="20">
        <v>7.6660000000000006E-2</v>
      </c>
      <c r="H200" s="3">
        <f t="shared" si="12"/>
        <v>7.6660000000000009E-3</v>
      </c>
      <c r="I200" s="1">
        <f t="shared" si="13"/>
        <v>42.900000000000006</v>
      </c>
      <c r="J200" s="1">
        <f t="shared" si="14"/>
        <v>1.6869677999999999</v>
      </c>
      <c r="K200" s="2">
        <f t="shared" si="15"/>
        <v>8.5</v>
      </c>
    </row>
    <row r="201" spans="1:11" x14ac:dyDescent="0.25">
      <c r="A201" s="15" t="s">
        <v>206</v>
      </c>
      <c r="B201" s="15">
        <v>98</v>
      </c>
      <c r="C201" s="15">
        <v>97</v>
      </c>
      <c r="D201" s="15">
        <v>1.1000000000000001</v>
      </c>
      <c r="E201" s="15">
        <v>0.4</v>
      </c>
      <c r="F201" s="20">
        <v>1.9499999999999999E-3</v>
      </c>
      <c r="G201" s="20">
        <v>5.1459999999999999E-2</v>
      </c>
      <c r="H201" s="3">
        <f t="shared" si="12"/>
        <v>5.1459999999999995E-3</v>
      </c>
      <c r="I201" s="1">
        <f t="shared" si="13"/>
        <v>107.80000000000001</v>
      </c>
      <c r="J201" s="1">
        <f t="shared" si="14"/>
        <v>0.39794160000000001</v>
      </c>
      <c r="K201" s="2">
        <f t="shared" si="15"/>
        <v>0.4</v>
      </c>
    </row>
    <row r="202" spans="1:11" x14ac:dyDescent="0.25">
      <c r="A202" s="15" t="s">
        <v>207</v>
      </c>
      <c r="B202" s="15">
        <v>62</v>
      </c>
      <c r="C202" s="15">
        <v>55</v>
      </c>
      <c r="D202" s="15">
        <v>7.6</v>
      </c>
      <c r="E202" s="15">
        <v>2.8</v>
      </c>
      <c r="F202" s="20">
        <v>4.15E-3</v>
      </c>
      <c r="G202" s="20">
        <v>6.3969999999999999E-2</v>
      </c>
      <c r="H202" s="3">
        <f t="shared" si="12"/>
        <v>6.3969999999999999E-3</v>
      </c>
      <c r="I202" s="1">
        <f t="shared" si="13"/>
        <v>68.2</v>
      </c>
      <c r="J202" s="1">
        <f t="shared" si="14"/>
        <v>2.7820883999999997</v>
      </c>
      <c r="K202" s="2">
        <f t="shared" si="15"/>
        <v>19.599999999999998</v>
      </c>
    </row>
    <row r="203" spans="1:11" x14ac:dyDescent="0.25">
      <c r="A203" s="15" t="s">
        <v>208</v>
      </c>
      <c r="B203" s="15">
        <v>39</v>
      </c>
      <c r="C203" s="15">
        <v>36</v>
      </c>
      <c r="D203" s="15">
        <v>3.1</v>
      </c>
      <c r="E203" s="15">
        <v>0.7</v>
      </c>
      <c r="F203" s="20">
        <v>0</v>
      </c>
      <c r="G203" s="20">
        <v>2.035E-2</v>
      </c>
      <c r="H203" s="3">
        <f t="shared" si="12"/>
        <v>2.0349999999999999E-3</v>
      </c>
      <c r="I203" s="1">
        <f t="shared" si="13"/>
        <v>42.900000000000006</v>
      </c>
      <c r="J203" s="1">
        <f t="shared" si="14"/>
        <v>0.6985754999999999</v>
      </c>
      <c r="K203" s="2">
        <f t="shared" si="15"/>
        <v>2.0999999999999996</v>
      </c>
    </row>
    <row r="204" spans="1:11" x14ac:dyDescent="0.25">
      <c r="A204" s="15" t="s">
        <v>209</v>
      </c>
      <c r="B204" s="15">
        <v>43</v>
      </c>
      <c r="C204" s="15">
        <v>36</v>
      </c>
      <c r="D204" s="15">
        <v>7.3</v>
      </c>
      <c r="E204" s="15">
        <v>2.2999999999999998</v>
      </c>
      <c r="F204" s="20">
        <v>6.9999999999999994E-5</v>
      </c>
      <c r="G204" s="20">
        <v>8.1110000000000002E-2</v>
      </c>
      <c r="H204" s="3">
        <f t="shared" si="12"/>
        <v>8.1110000000000002E-3</v>
      </c>
      <c r="I204" s="1">
        <f t="shared" si="13"/>
        <v>47.300000000000004</v>
      </c>
      <c r="J204" s="1">
        <f t="shared" si="14"/>
        <v>2.2813447</v>
      </c>
      <c r="K204" s="2">
        <f t="shared" si="15"/>
        <v>16.099999999999998</v>
      </c>
    </row>
    <row r="205" spans="1:11" x14ac:dyDescent="0.25">
      <c r="A205" s="15" t="s">
        <v>210</v>
      </c>
      <c r="B205" s="15">
        <v>103</v>
      </c>
      <c r="C205" s="15">
        <v>75</v>
      </c>
      <c r="D205" s="15">
        <v>27.9</v>
      </c>
      <c r="E205" s="15">
        <v>2.7</v>
      </c>
      <c r="F205" s="20">
        <v>3.29E-3</v>
      </c>
      <c r="G205" s="20">
        <v>6.1740000000000003E-2</v>
      </c>
      <c r="H205" s="3">
        <f t="shared" si="12"/>
        <v>6.1740000000000007E-3</v>
      </c>
      <c r="I205" s="1">
        <f t="shared" si="13"/>
        <v>113.30000000000001</v>
      </c>
      <c r="J205" s="1">
        <f t="shared" si="14"/>
        <v>2.6833302000000003</v>
      </c>
      <c r="K205" s="2">
        <f t="shared" si="15"/>
        <v>75.600000000000009</v>
      </c>
    </row>
    <row r="206" spans="1:11" x14ac:dyDescent="0.25">
      <c r="A206" s="15" t="s">
        <v>211</v>
      </c>
      <c r="B206" s="15">
        <v>22</v>
      </c>
      <c r="C206" s="15">
        <v>21</v>
      </c>
      <c r="D206" s="15">
        <v>0.7</v>
      </c>
      <c r="E206" s="15">
        <v>1</v>
      </c>
      <c r="F206" s="20">
        <v>2.5699999999999998E-3</v>
      </c>
      <c r="G206" s="20">
        <v>7.8479999999999994E-2</v>
      </c>
      <c r="H206" s="3">
        <f t="shared" si="12"/>
        <v>7.8479999999999991E-3</v>
      </c>
      <c r="I206" s="1">
        <f t="shared" si="13"/>
        <v>24.200000000000003</v>
      </c>
      <c r="J206" s="1">
        <f t="shared" si="14"/>
        <v>0.99215200000000003</v>
      </c>
      <c r="K206" s="2">
        <f t="shared" si="15"/>
        <v>1</v>
      </c>
    </row>
    <row r="207" spans="1:11" x14ac:dyDescent="0.25">
      <c r="A207" s="15" t="s">
        <v>212</v>
      </c>
      <c r="B207" s="15">
        <v>14</v>
      </c>
      <c r="C207" s="15">
        <v>12</v>
      </c>
      <c r="D207" s="15">
        <v>1.5</v>
      </c>
      <c r="E207" s="15">
        <v>1.5</v>
      </c>
      <c r="F207" s="20">
        <v>5.5000000000000003E-4</v>
      </c>
      <c r="G207" s="20">
        <v>9.7699999999999992E-3</v>
      </c>
      <c r="H207" s="3">
        <f t="shared" si="12"/>
        <v>9.77E-4</v>
      </c>
      <c r="I207" s="1">
        <f t="shared" si="13"/>
        <v>15.400000000000002</v>
      </c>
      <c r="J207" s="1">
        <f t="shared" si="14"/>
        <v>1.4985345000000001</v>
      </c>
      <c r="K207" s="2">
        <f t="shared" si="15"/>
        <v>3</v>
      </c>
    </row>
    <row r="208" spans="1:11" x14ac:dyDescent="0.25">
      <c r="A208" s="15" t="s">
        <v>213</v>
      </c>
      <c r="B208" s="15">
        <v>70</v>
      </c>
      <c r="C208" s="15">
        <v>56</v>
      </c>
      <c r="D208" s="15">
        <v>13.7</v>
      </c>
      <c r="E208" s="15">
        <v>1.1000000000000001</v>
      </c>
      <c r="F208" s="20">
        <v>0</v>
      </c>
      <c r="G208" s="20">
        <v>1.915E-2</v>
      </c>
      <c r="H208" s="3">
        <f t="shared" si="12"/>
        <v>1.915E-3</v>
      </c>
      <c r="I208" s="1">
        <f t="shared" si="13"/>
        <v>77</v>
      </c>
      <c r="J208" s="1">
        <f t="shared" si="14"/>
        <v>1.0978935000000001</v>
      </c>
      <c r="K208" s="2">
        <f t="shared" si="15"/>
        <v>15.400000000000002</v>
      </c>
    </row>
    <row r="209" spans="1:11" x14ac:dyDescent="0.25">
      <c r="A209" s="15" t="s">
        <v>214</v>
      </c>
      <c r="B209" s="15">
        <v>25</v>
      </c>
      <c r="C209" s="15">
        <v>21</v>
      </c>
      <c r="D209" s="15">
        <v>4.2</v>
      </c>
      <c r="E209" s="15">
        <v>2.1</v>
      </c>
      <c r="F209" s="20">
        <v>0</v>
      </c>
      <c r="G209" s="20">
        <v>4.6299999999999996E-3</v>
      </c>
      <c r="H209" s="3">
        <f t="shared" si="12"/>
        <v>4.6299999999999998E-4</v>
      </c>
      <c r="I209" s="1">
        <f t="shared" si="13"/>
        <v>27.500000000000004</v>
      </c>
      <c r="J209" s="1">
        <f t="shared" si="14"/>
        <v>2.0990277000000002</v>
      </c>
      <c r="K209" s="2">
        <f t="shared" si="15"/>
        <v>8.4</v>
      </c>
    </row>
    <row r="210" spans="1:11" x14ac:dyDescent="0.25">
      <c r="A210" s="15" t="s">
        <v>215</v>
      </c>
      <c r="B210" s="15">
        <v>34</v>
      </c>
      <c r="C210" s="15">
        <v>29</v>
      </c>
      <c r="D210" s="15">
        <v>5.2</v>
      </c>
      <c r="E210" s="15">
        <v>1</v>
      </c>
      <c r="F210" s="20">
        <v>6.3000000000000003E-4</v>
      </c>
      <c r="G210" s="20">
        <v>6.1599999999999997E-3</v>
      </c>
      <c r="H210" s="3">
        <f t="shared" si="12"/>
        <v>6.1600000000000001E-4</v>
      </c>
      <c r="I210" s="1">
        <f t="shared" si="13"/>
        <v>37.400000000000006</v>
      </c>
      <c r="J210" s="1">
        <f t="shared" si="14"/>
        <v>0.99938400000000005</v>
      </c>
      <c r="K210" s="2">
        <f t="shared" si="15"/>
        <v>5</v>
      </c>
    </row>
    <row r="211" spans="1:11" x14ac:dyDescent="0.25">
      <c r="A211" s="15" t="s">
        <v>216</v>
      </c>
      <c r="B211" s="15">
        <v>65</v>
      </c>
      <c r="C211" s="15">
        <v>45</v>
      </c>
      <c r="D211" s="15">
        <v>19.3</v>
      </c>
      <c r="E211" s="15">
        <v>0.5</v>
      </c>
      <c r="F211" s="20">
        <v>2.5899999999999999E-3</v>
      </c>
      <c r="G211" s="20">
        <v>5.9220000000000002E-2</v>
      </c>
      <c r="H211" s="3">
        <f t="shared" si="12"/>
        <v>5.9220000000000002E-3</v>
      </c>
      <c r="I211" s="1">
        <f t="shared" si="13"/>
        <v>71.5</v>
      </c>
      <c r="J211" s="1">
        <f t="shared" si="14"/>
        <v>0.49703900000000001</v>
      </c>
      <c r="K211" s="2">
        <f t="shared" si="15"/>
        <v>10</v>
      </c>
    </row>
    <row r="212" spans="1:11" x14ac:dyDescent="0.25">
      <c r="A212" s="15" t="s">
        <v>217</v>
      </c>
      <c r="B212" s="15">
        <v>31</v>
      </c>
      <c r="C212" s="15">
        <v>26</v>
      </c>
      <c r="D212" s="15">
        <v>4.8</v>
      </c>
      <c r="E212" s="15">
        <v>2.2000000000000002</v>
      </c>
      <c r="F212" s="20">
        <v>1.39E-3</v>
      </c>
      <c r="G212" s="20">
        <v>4.2560000000000001E-2</v>
      </c>
      <c r="H212" s="3">
        <f t="shared" si="12"/>
        <v>4.2560000000000002E-3</v>
      </c>
      <c r="I212" s="1">
        <f t="shared" si="13"/>
        <v>34.1</v>
      </c>
      <c r="J212" s="1">
        <f t="shared" si="14"/>
        <v>2.1906368000000001</v>
      </c>
      <c r="K212" s="2">
        <f t="shared" si="15"/>
        <v>11</v>
      </c>
    </row>
    <row r="213" spans="1:11" x14ac:dyDescent="0.25">
      <c r="A213" s="15" t="s">
        <v>218</v>
      </c>
      <c r="B213" s="15">
        <v>51</v>
      </c>
      <c r="C213" s="15">
        <v>47</v>
      </c>
      <c r="D213" s="15">
        <v>3.6</v>
      </c>
      <c r="E213" s="15">
        <v>1.9</v>
      </c>
      <c r="F213" s="20">
        <v>4.0000000000000001E-3</v>
      </c>
      <c r="G213" s="20">
        <v>8.8020000000000001E-2</v>
      </c>
      <c r="H213" s="3">
        <f t="shared" si="12"/>
        <v>8.8020000000000008E-3</v>
      </c>
      <c r="I213" s="1">
        <f t="shared" si="13"/>
        <v>56.1</v>
      </c>
      <c r="J213" s="1">
        <f t="shared" si="14"/>
        <v>1.8832761999999998</v>
      </c>
      <c r="K213" s="2">
        <f t="shared" si="15"/>
        <v>7.6</v>
      </c>
    </row>
    <row r="214" spans="1:11" x14ac:dyDescent="0.25">
      <c r="A214" s="15" t="s">
        <v>219</v>
      </c>
      <c r="B214" s="15">
        <v>102</v>
      </c>
      <c r="C214" s="15">
        <v>86</v>
      </c>
      <c r="D214" s="15">
        <v>15.9</v>
      </c>
      <c r="E214" s="15">
        <v>0.7</v>
      </c>
      <c r="F214" s="20">
        <v>0</v>
      </c>
      <c r="G214" s="20">
        <v>6.3799999999999996E-2</v>
      </c>
      <c r="H214" s="3">
        <f t="shared" si="12"/>
        <v>6.3799999999999994E-3</v>
      </c>
      <c r="I214" s="1">
        <f t="shared" si="13"/>
        <v>112.2</v>
      </c>
      <c r="J214" s="1">
        <f t="shared" si="14"/>
        <v>0.69553399999999999</v>
      </c>
      <c r="K214" s="2">
        <f t="shared" si="15"/>
        <v>11.2</v>
      </c>
    </row>
    <row r="215" spans="1:11" x14ac:dyDescent="0.25">
      <c r="A215" s="15" t="s">
        <v>220</v>
      </c>
      <c r="B215" s="15">
        <v>45</v>
      </c>
      <c r="C215" s="15">
        <v>34</v>
      </c>
      <c r="D215" s="15">
        <v>11.2</v>
      </c>
      <c r="E215" s="15">
        <v>0.8</v>
      </c>
      <c r="F215" s="20">
        <v>1.8000000000000001E-4</v>
      </c>
      <c r="G215" s="20">
        <v>9.6680000000000002E-2</v>
      </c>
      <c r="H215" s="3">
        <f t="shared" si="12"/>
        <v>9.6679999999999995E-3</v>
      </c>
      <c r="I215" s="1">
        <f t="shared" si="13"/>
        <v>49.500000000000007</v>
      </c>
      <c r="J215" s="1">
        <f t="shared" si="14"/>
        <v>0.79226560000000001</v>
      </c>
      <c r="K215" s="2">
        <f t="shared" si="15"/>
        <v>8.8000000000000007</v>
      </c>
    </row>
    <row r="216" spans="1:11" x14ac:dyDescent="0.25">
      <c r="A216" s="15" t="s">
        <v>221</v>
      </c>
      <c r="B216" s="15">
        <v>92</v>
      </c>
      <c r="C216" s="15">
        <v>68</v>
      </c>
      <c r="D216" s="15">
        <v>24.1</v>
      </c>
      <c r="E216" s="15">
        <v>2.2000000000000002</v>
      </c>
      <c r="F216" s="20">
        <v>0</v>
      </c>
      <c r="G216" s="20">
        <v>5.706E-2</v>
      </c>
      <c r="H216" s="3">
        <f t="shared" si="12"/>
        <v>5.7060000000000001E-3</v>
      </c>
      <c r="I216" s="1">
        <f t="shared" si="13"/>
        <v>101.2</v>
      </c>
      <c r="J216" s="1">
        <f t="shared" si="14"/>
        <v>2.1874468</v>
      </c>
      <c r="K216" s="2">
        <f t="shared" si="15"/>
        <v>52.800000000000004</v>
      </c>
    </row>
    <row r="217" spans="1:11" x14ac:dyDescent="0.25">
      <c r="A217" s="15" t="s">
        <v>222</v>
      </c>
      <c r="B217" s="15">
        <v>82</v>
      </c>
      <c r="C217" s="15">
        <v>74</v>
      </c>
      <c r="D217" s="15">
        <v>7.6</v>
      </c>
      <c r="E217" s="15">
        <v>2.4</v>
      </c>
      <c r="F217" s="20">
        <v>0</v>
      </c>
      <c r="G217" s="20">
        <v>1.8679999999999999E-2</v>
      </c>
      <c r="H217" s="3">
        <f t="shared" si="12"/>
        <v>1.8679999999999999E-3</v>
      </c>
      <c r="I217" s="1">
        <f t="shared" si="13"/>
        <v>90.2</v>
      </c>
      <c r="J217" s="1">
        <f t="shared" si="14"/>
        <v>2.3955167999999998</v>
      </c>
      <c r="K217" s="2">
        <f t="shared" si="15"/>
        <v>19.2</v>
      </c>
    </row>
    <row r="218" spans="1:11" x14ac:dyDescent="0.25">
      <c r="A218" s="15" t="s">
        <v>223</v>
      </c>
      <c r="B218" s="15">
        <v>28</v>
      </c>
      <c r="C218" s="15">
        <v>27</v>
      </c>
      <c r="D218" s="15">
        <v>1.2</v>
      </c>
      <c r="E218" s="15">
        <v>2.2000000000000002</v>
      </c>
      <c r="F218" s="20">
        <v>2.2000000000000001E-3</v>
      </c>
      <c r="G218" s="20">
        <v>7.9430000000000001E-2</v>
      </c>
      <c r="H218" s="3">
        <f t="shared" si="12"/>
        <v>7.9430000000000004E-3</v>
      </c>
      <c r="I218" s="1">
        <f t="shared" si="13"/>
        <v>30.800000000000004</v>
      </c>
      <c r="J218" s="1">
        <f t="shared" si="14"/>
        <v>2.1825254000000003</v>
      </c>
      <c r="K218" s="2">
        <f t="shared" si="15"/>
        <v>2.2000000000000002</v>
      </c>
    </row>
    <row r="219" spans="1:11" x14ac:dyDescent="0.25">
      <c r="A219" s="15" t="s">
        <v>224</v>
      </c>
      <c r="B219" s="15">
        <v>99</v>
      </c>
      <c r="C219" s="15">
        <v>80</v>
      </c>
      <c r="D219" s="15">
        <v>18.8</v>
      </c>
      <c r="E219" s="15">
        <v>2.2000000000000002</v>
      </c>
      <c r="F219" s="20">
        <v>3.8500000000000001E-3</v>
      </c>
      <c r="G219" s="20">
        <v>1.8429999999999998E-2</v>
      </c>
      <c r="H219" s="3">
        <f t="shared" si="12"/>
        <v>1.8429999999999998E-3</v>
      </c>
      <c r="I219" s="1">
        <f t="shared" si="13"/>
        <v>108.9</v>
      </c>
      <c r="J219" s="1">
        <f t="shared" si="14"/>
        <v>2.1959454000000003</v>
      </c>
      <c r="K219" s="2">
        <f t="shared" si="15"/>
        <v>41.800000000000004</v>
      </c>
    </row>
    <row r="220" spans="1:11" x14ac:dyDescent="0.25">
      <c r="A220" s="15" t="s">
        <v>225</v>
      </c>
      <c r="B220" s="15">
        <v>105</v>
      </c>
      <c r="C220" s="15">
        <v>75</v>
      </c>
      <c r="D220" s="15">
        <v>29.7</v>
      </c>
      <c r="E220" s="15">
        <v>1.3</v>
      </c>
      <c r="F220" s="20">
        <v>1.34E-3</v>
      </c>
      <c r="G220" s="20">
        <v>0.05</v>
      </c>
      <c r="H220" s="3">
        <f t="shared" si="12"/>
        <v>5.0000000000000001E-3</v>
      </c>
      <c r="I220" s="1">
        <f t="shared" si="13"/>
        <v>115.50000000000001</v>
      </c>
      <c r="J220" s="1">
        <f t="shared" si="14"/>
        <v>1.2935000000000001</v>
      </c>
      <c r="K220" s="2">
        <f t="shared" si="15"/>
        <v>39</v>
      </c>
    </row>
    <row r="221" spans="1:11" x14ac:dyDescent="0.25">
      <c r="A221" s="15" t="s">
        <v>226</v>
      </c>
      <c r="B221" s="15">
        <v>71</v>
      </c>
      <c r="C221" s="15">
        <v>67</v>
      </c>
      <c r="D221" s="15">
        <v>4.0999999999999996</v>
      </c>
      <c r="E221" s="15">
        <v>3.1</v>
      </c>
      <c r="F221" s="20">
        <v>0</v>
      </c>
      <c r="G221" s="20">
        <v>5.5980000000000002E-2</v>
      </c>
      <c r="H221" s="3">
        <f t="shared" si="12"/>
        <v>5.5980000000000005E-3</v>
      </c>
      <c r="I221" s="1">
        <f t="shared" si="13"/>
        <v>78.100000000000009</v>
      </c>
      <c r="J221" s="1">
        <f t="shared" si="14"/>
        <v>3.0826462000000001</v>
      </c>
      <c r="K221" s="2">
        <f t="shared" si="15"/>
        <v>12.4</v>
      </c>
    </row>
    <row r="222" spans="1:11" x14ac:dyDescent="0.25">
      <c r="A222" s="15" t="s">
        <v>227</v>
      </c>
      <c r="B222" s="15">
        <v>104</v>
      </c>
      <c r="C222" s="15">
        <v>99</v>
      </c>
      <c r="D222" s="15">
        <v>5.8</v>
      </c>
      <c r="E222" s="15">
        <v>1.7</v>
      </c>
      <c r="F222" s="20">
        <v>0</v>
      </c>
      <c r="G222" s="20">
        <v>5.1889999999999999E-2</v>
      </c>
      <c r="H222" s="3">
        <f t="shared" si="12"/>
        <v>5.189E-3</v>
      </c>
      <c r="I222" s="1">
        <f t="shared" si="13"/>
        <v>114.4</v>
      </c>
      <c r="J222" s="1">
        <f t="shared" si="14"/>
        <v>1.6911787</v>
      </c>
      <c r="K222" s="2">
        <f t="shared" si="15"/>
        <v>8.5</v>
      </c>
    </row>
    <row r="223" spans="1:11" x14ac:dyDescent="0.25">
      <c r="A223" s="15" t="s">
        <v>228</v>
      </c>
      <c r="B223" s="15">
        <v>32</v>
      </c>
      <c r="C223" s="15">
        <v>29</v>
      </c>
      <c r="D223" s="15">
        <v>3.3</v>
      </c>
      <c r="E223" s="15">
        <v>1.4</v>
      </c>
      <c r="F223" s="20">
        <v>2.4199999999999998E-3</v>
      </c>
      <c r="G223" s="20">
        <v>8.0089999999999995E-2</v>
      </c>
      <c r="H223" s="3">
        <f t="shared" si="12"/>
        <v>8.0089999999999988E-3</v>
      </c>
      <c r="I223" s="1">
        <f t="shared" si="13"/>
        <v>35.200000000000003</v>
      </c>
      <c r="J223" s="1">
        <f t="shared" si="14"/>
        <v>1.3887874</v>
      </c>
      <c r="K223" s="2">
        <f t="shared" si="15"/>
        <v>4.1999999999999993</v>
      </c>
    </row>
    <row r="224" spans="1:11" x14ac:dyDescent="0.25">
      <c r="A224" s="15" t="s">
        <v>229</v>
      </c>
      <c r="B224" s="15">
        <v>58</v>
      </c>
      <c r="C224" s="15">
        <v>43</v>
      </c>
      <c r="D224" s="15">
        <v>14.6</v>
      </c>
      <c r="E224" s="15">
        <v>1</v>
      </c>
      <c r="F224" s="20">
        <v>0</v>
      </c>
      <c r="G224" s="20">
        <v>7.1150000000000005E-2</v>
      </c>
      <c r="H224" s="3">
        <f t="shared" si="12"/>
        <v>7.1150000000000007E-3</v>
      </c>
      <c r="I224" s="1">
        <f t="shared" si="13"/>
        <v>63.800000000000004</v>
      </c>
      <c r="J224" s="1">
        <f t="shared" si="14"/>
        <v>0.99288500000000002</v>
      </c>
      <c r="K224" s="2">
        <f t="shared" si="15"/>
        <v>15</v>
      </c>
    </row>
    <row r="225" spans="1:11" x14ac:dyDescent="0.25">
      <c r="A225" s="15" t="s">
        <v>230</v>
      </c>
      <c r="B225" s="15">
        <v>45</v>
      </c>
      <c r="C225" s="15">
        <v>39</v>
      </c>
      <c r="D225" s="15">
        <v>5.9</v>
      </c>
      <c r="E225" s="15">
        <v>2.4</v>
      </c>
      <c r="F225" s="20">
        <v>3.5699999999999998E-3</v>
      </c>
      <c r="G225" s="20">
        <v>2.1180000000000001E-2</v>
      </c>
      <c r="H225" s="3">
        <f t="shared" si="12"/>
        <v>2.1180000000000001E-3</v>
      </c>
      <c r="I225" s="1">
        <f t="shared" si="13"/>
        <v>49.500000000000007</v>
      </c>
      <c r="J225" s="1">
        <f t="shared" si="14"/>
        <v>2.3949167999999998</v>
      </c>
      <c r="K225" s="2">
        <f t="shared" si="15"/>
        <v>14.399999999999999</v>
      </c>
    </row>
    <row r="226" spans="1:11" x14ac:dyDescent="0.25">
      <c r="A226" s="15" t="s">
        <v>231</v>
      </c>
      <c r="B226" s="15">
        <v>15</v>
      </c>
      <c r="C226" s="15">
        <v>14</v>
      </c>
      <c r="D226" s="15">
        <v>1.2</v>
      </c>
      <c r="E226" s="15">
        <v>1.8</v>
      </c>
      <c r="F226" s="20">
        <v>8.9999999999999998E-4</v>
      </c>
      <c r="G226" s="20">
        <v>1.1469999999999999E-2</v>
      </c>
      <c r="H226" s="3">
        <f t="shared" si="12"/>
        <v>1.147E-3</v>
      </c>
      <c r="I226" s="1">
        <f t="shared" si="13"/>
        <v>16.5</v>
      </c>
      <c r="J226" s="1">
        <f t="shared" si="14"/>
        <v>1.7979354000000001</v>
      </c>
      <c r="K226" s="2">
        <f t="shared" si="15"/>
        <v>1.8</v>
      </c>
    </row>
    <row r="227" spans="1:11" x14ac:dyDescent="0.25">
      <c r="A227" s="15" t="s">
        <v>232</v>
      </c>
      <c r="B227" s="15">
        <v>18</v>
      </c>
      <c r="C227" s="15">
        <v>17</v>
      </c>
      <c r="D227" s="15">
        <v>1</v>
      </c>
      <c r="E227" s="15">
        <v>2</v>
      </c>
      <c r="F227" s="20">
        <v>2.98E-3</v>
      </c>
      <c r="G227" s="20">
        <v>6.5670000000000006E-2</v>
      </c>
      <c r="H227" s="3">
        <f t="shared" si="12"/>
        <v>6.5670000000000008E-3</v>
      </c>
      <c r="I227" s="1">
        <f t="shared" si="13"/>
        <v>19.8</v>
      </c>
      <c r="J227" s="1">
        <f t="shared" si="14"/>
        <v>1.986866</v>
      </c>
      <c r="K227" s="2">
        <f t="shared" si="15"/>
        <v>2</v>
      </c>
    </row>
    <row r="228" spans="1:11" x14ac:dyDescent="0.25">
      <c r="A228" s="15" t="s">
        <v>233</v>
      </c>
      <c r="B228" s="15">
        <v>33</v>
      </c>
      <c r="C228" s="15">
        <v>28</v>
      </c>
      <c r="D228" s="15">
        <v>4.5999999999999996</v>
      </c>
      <c r="E228" s="15">
        <v>0.5</v>
      </c>
      <c r="F228" s="20">
        <v>5.0800000000000003E-3</v>
      </c>
      <c r="G228" s="20">
        <v>6.3200000000000001E-3</v>
      </c>
      <c r="H228" s="3">
        <f t="shared" si="12"/>
        <v>6.3199999999999997E-4</v>
      </c>
      <c r="I228" s="1">
        <f t="shared" si="13"/>
        <v>36.300000000000004</v>
      </c>
      <c r="J228" s="1">
        <f t="shared" si="14"/>
        <v>0.49968400000000002</v>
      </c>
      <c r="K228" s="2">
        <f t="shared" si="15"/>
        <v>2.5</v>
      </c>
    </row>
    <row r="229" spans="1:11" x14ac:dyDescent="0.25">
      <c r="A229" s="15" t="s">
        <v>234</v>
      </c>
      <c r="B229" s="15">
        <v>22</v>
      </c>
      <c r="C229" s="15">
        <v>19</v>
      </c>
      <c r="D229" s="15">
        <v>2.7</v>
      </c>
      <c r="E229" s="15">
        <v>1.7</v>
      </c>
      <c r="F229" s="20">
        <v>1.97E-3</v>
      </c>
      <c r="G229" s="20">
        <v>4.1419999999999998E-2</v>
      </c>
      <c r="H229" s="3">
        <f t="shared" si="12"/>
        <v>4.1419999999999998E-3</v>
      </c>
      <c r="I229" s="1">
        <f t="shared" si="13"/>
        <v>24.200000000000003</v>
      </c>
      <c r="J229" s="1">
        <f t="shared" si="14"/>
        <v>1.6929585999999999</v>
      </c>
      <c r="K229" s="2">
        <f t="shared" si="15"/>
        <v>5.0999999999999996</v>
      </c>
    </row>
    <row r="230" spans="1:11" x14ac:dyDescent="0.25">
      <c r="A230" s="15" t="s">
        <v>235</v>
      </c>
      <c r="B230" s="15">
        <v>57</v>
      </c>
      <c r="C230" s="15">
        <v>53</v>
      </c>
      <c r="D230" s="15">
        <v>3.9</v>
      </c>
      <c r="E230" s="15">
        <v>2.8</v>
      </c>
      <c r="F230" s="20">
        <v>0</v>
      </c>
      <c r="G230" s="20">
        <v>8.548E-2</v>
      </c>
      <c r="H230" s="3">
        <f t="shared" si="12"/>
        <v>8.548E-3</v>
      </c>
      <c r="I230" s="1">
        <f t="shared" si="13"/>
        <v>62.7</v>
      </c>
      <c r="J230" s="1">
        <f t="shared" si="14"/>
        <v>2.7760655999999999</v>
      </c>
      <c r="K230" s="2">
        <f t="shared" si="15"/>
        <v>11.2</v>
      </c>
    </row>
    <row r="231" spans="1:11" x14ac:dyDescent="0.25">
      <c r="A231" s="15" t="s">
        <v>236</v>
      </c>
      <c r="B231" s="15">
        <v>49</v>
      </c>
      <c r="C231" s="15">
        <v>46</v>
      </c>
      <c r="D231" s="15">
        <v>3.4</v>
      </c>
      <c r="E231" s="15">
        <v>0.7</v>
      </c>
      <c r="F231" s="20">
        <v>1.72E-3</v>
      </c>
      <c r="G231" s="20">
        <v>6.8820000000000006E-2</v>
      </c>
      <c r="H231" s="3">
        <f t="shared" si="12"/>
        <v>6.882000000000001E-3</v>
      </c>
      <c r="I231" s="1">
        <f t="shared" si="13"/>
        <v>53.900000000000006</v>
      </c>
      <c r="J231" s="1">
        <f t="shared" si="14"/>
        <v>0.69518259999999998</v>
      </c>
      <c r="K231" s="2">
        <f t="shared" si="15"/>
        <v>2.0999999999999996</v>
      </c>
    </row>
    <row r="232" spans="1:11" x14ac:dyDescent="0.25">
      <c r="A232" s="15" t="s">
        <v>237</v>
      </c>
      <c r="B232" s="15">
        <v>10</v>
      </c>
      <c r="C232" s="15">
        <v>9</v>
      </c>
      <c r="D232" s="15">
        <v>1.6</v>
      </c>
      <c r="E232" s="15">
        <v>2.6</v>
      </c>
      <c r="F232" s="20">
        <v>0</v>
      </c>
      <c r="G232" s="20">
        <v>4.9840000000000002E-2</v>
      </c>
      <c r="H232" s="3">
        <f t="shared" si="12"/>
        <v>4.9840000000000006E-3</v>
      </c>
      <c r="I232" s="1">
        <f t="shared" si="13"/>
        <v>11</v>
      </c>
      <c r="J232" s="1">
        <f t="shared" si="14"/>
        <v>2.5870416000000001</v>
      </c>
      <c r="K232" s="2">
        <f t="shared" si="15"/>
        <v>2.6</v>
      </c>
    </row>
    <row r="233" spans="1:11" x14ac:dyDescent="0.25">
      <c r="A233" s="15" t="s">
        <v>238</v>
      </c>
      <c r="B233" s="15">
        <v>48</v>
      </c>
      <c r="C233" s="15">
        <v>45</v>
      </c>
      <c r="D233" s="15">
        <v>3.1</v>
      </c>
      <c r="E233" s="15">
        <v>1.3</v>
      </c>
      <c r="F233" s="20">
        <v>1.73E-3</v>
      </c>
      <c r="G233" s="20">
        <v>7.7990000000000004E-2</v>
      </c>
      <c r="H233" s="3">
        <f t="shared" si="12"/>
        <v>7.7990000000000004E-3</v>
      </c>
      <c r="I233" s="1">
        <f t="shared" si="13"/>
        <v>52.800000000000004</v>
      </c>
      <c r="J233" s="1">
        <f t="shared" si="14"/>
        <v>1.2898613000000001</v>
      </c>
      <c r="K233" s="2">
        <f t="shared" si="15"/>
        <v>3.9000000000000004</v>
      </c>
    </row>
    <row r="234" spans="1:11" x14ac:dyDescent="0.25">
      <c r="A234" s="15" t="s">
        <v>239</v>
      </c>
      <c r="B234" s="15">
        <v>98</v>
      </c>
      <c r="C234" s="15">
        <v>69</v>
      </c>
      <c r="D234" s="15">
        <v>28.7</v>
      </c>
      <c r="E234" s="15">
        <v>0.3</v>
      </c>
      <c r="F234" s="20">
        <v>1.34E-3</v>
      </c>
      <c r="G234" s="20">
        <v>7.3160000000000003E-2</v>
      </c>
      <c r="H234" s="3">
        <f t="shared" si="12"/>
        <v>7.3160000000000005E-3</v>
      </c>
      <c r="I234" s="1">
        <f t="shared" si="13"/>
        <v>107.80000000000001</v>
      </c>
      <c r="J234" s="1">
        <f t="shared" si="14"/>
        <v>0.29780519999999999</v>
      </c>
      <c r="K234" s="2">
        <f t="shared" si="15"/>
        <v>8.6999999999999993</v>
      </c>
    </row>
    <row r="235" spans="1:11" x14ac:dyDescent="0.25">
      <c r="A235" s="15" t="s">
        <v>240</v>
      </c>
      <c r="B235" s="15">
        <v>74</v>
      </c>
      <c r="C235" s="15">
        <v>68</v>
      </c>
      <c r="D235" s="15">
        <v>6.7</v>
      </c>
      <c r="E235" s="15">
        <v>1.1000000000000001</v>
      </c>
      <c r="F235" s="20">
        <v>0</v>
      </c>
      <c r="G235" s="20">
        <v>2.0650000000000002E-2</v>
      </c>
      <c r="H235" s="3">
        <f t="shared" si="12"/>
        <v>2.065E-3</v>
      </c>
      <c r="I235" s="1">
        <f t="shared" si="13"/>
        <v>81.400000000000006</v>
      </c>
      <c r="J235" s="1">
        <f t="shared" si="14"/>
        <v>1.0977285000000001</v>
      </c>
      <c r="K235" s="2">
        <f t="shared" si="15"/>
        <v>6.6000000000000005</v>
      </c>
    </row>
    <row r="236" spans="1:11" x14ac:dyDescent="0.25">
      <c r="A236" s="15" t="s">
        <v>241</v>
      </c>
      <c r="B236" s="15">
        <v>83</v>
      </c>
      <c r="C236" s="15">
        <v>68</v>
      </c>
      <c r="D236" s="15">
        <v>14.9</v>
      </c>
      <c r="E236" s="15">
        <v>1.6</v>
      </c>
      <c r="F236" s="20">
        <v>0</v>
      </c>
      <c r="G236" s="20">
        <v>7.6600000000000001E-3</v>
      </c>
      <c r="H236" s="3">
        <f t="shared" si="12"/>
        <v>7.6599999999999997E-4</v>
      </c>
      <c r="I236" s="1">
        <f t="shared" si="13"/>
        <v>91.300000000000011</v>
      </c>
      <c r="J236" s="1">
        <f t="shared" si="14"/>
        <v>1.5987744000000002</v>
      </c>
      <c r="K236" s="2">
        <f t="shared" si="15"/>
        <v>24</v>
      </c>
    </row>
    <row r="237" spans="1:11" x14ac:dyDescent="0.25">
      <c r="A237" s="15" t="s">
        <v>242</v>
      </c>
      <c r="B237" s="15">
        <v>54</v>
      </c>
      <c r="C237" s="15">
        <v>42</v>
      </c>
      <c r="D237" s="15">
        <v>11.7</v>
      </c>
      <c r="E237" s="15">
        <v>2.6</v>
      </c>
      <c r="F237" s="20">
        <v>4.4200000000000003E-3</v>
      </c>
      <c r="G237" s="20">
        <v>9.3759999999999996E-2</v>
      </c>
      <c r="H237" s="3">
        <f t="shared" si="12"/>
        <v>9.3759999999999989E-3</v>
      </c>
      <c r="I237" s="1">
        <f t="shared" si="13"/>
        <v>59.400000000000006</v>
      </c>
      <c r="J237" s="1">
        <f t="shared" si="14"/>
        <v>2.5756224000000003</v>
      </c>
      <c r="K237" s="2">
        <f t="shared" si="15"/>
        <v>31.200000000000003</v>
      </c>
    </row>
    <row r="238" spans="1:11" x14ac:dyDescent="0.25">
      <c r="A238" s="15" t="s">
        <v>243</v>
      </c>
      <c r="B238" s="15">
        <v>37</v>
      </c>
      <c r="C238" s="15">
        <v>37</v>
      </c>
      <c r="D238" s="15">
        <v>0.2</v>
      </c>
      <c r="E238" s="15">
        <v>1.4</v>
      </c>
      <c r="F238" s="20">
        <v>0</v>
      </c>
      <c r="G238" s="20">
        <v>4.0969999999999999E-2</v>
      </c>
      <c r="H238" s="3">
        <f t="shared" si="12"/>
        <v>4.0969999999999999E-3</v>
      </c>
      <c r="I238" s="1">
        <f t="shared" si="13"/>
        <v>40.700000000000003</v>
      </c>
      <c r="J238" s="1">
        <f t="shared" si="14"/>
        <v>1.3942641999999998</v>
      </c>
      <c r="K238" s="2">
        <f t="shared" si="15"/>
        <v>0</v>
      </c>
    </row>
    <row r="239" spans="1:11" x14ac:dyDescent="0.25">
      <c r="A239" s="15" t="s">
        <v>244</v>
      </c>
      <c r="B239" s="15">
        <v>14</v>
      </c>
      <c r="C239" s="15">
        <v>14</v>
      </c>
      <c r="D239" s="15">
        <v>0.6</v>
      </c>
      <c r="E239" s="15">
        <v>2.2999999999999998</v>
      </c>
      <c r="F239" s="20">
        <v>0</v>
      </c>
      <c r="G239" s="20">
        <v>8.0530000000000004E-2</v>
      </c>
      <c r="H239" s="3">
        <f t="shared" si="12"/>
        <v>8.0530000000000011E-3</v>
      </c>
      <c r="I239" s="1">
        <f t="shared" si="13"/>
        <v>15.400000000000002</v>
      </c>
      <c r="J239" s="1">
        <f t="shared" si="14"/>
        <v>2.2814780999999997</v>
      </c>
      <c r="K239" s="2">
        <f t="shared" si="15"/>
        <v>0</v>
      </c>
    </row>
    <row r="240" spans="1:11" x14ac:dyDescent="0.25">
      <c r="A240" s="15" t="s">
        <v>245</v>
      </c>
      <c r="B240" s="15">
        <v>52</v>
      </c>
      <c r="C240" s="15">
        <v>50</v>
      </c>
      <c r="D240" s="15">
        <v>1.5</v>
      </c>
      <c r="E240" s="15">
        <v>2</v>
      </c>
      <c r="F240" s="20">
        <v>0</v>
      </c>
      <c r="G240" s="20">
        <v>5.2819999999999999E-2</v>
      </c>
      <c r="H240" s="3">
        <f t="shared" si="12"/>
        <v>5.2820000000000002E-3</v>
      </c>
      <c r="I240" s="1">
        <f t="shared" si="13"/>
        <v>57.2</v>
      </c>
      <c r="J240" s="1">
        <f t="shared" si="14"/>
        <v>1.989436</v>
      </c>
      <c r="K240" s="2">
        <f t="shared" si="15"/>
        <v>4</v>
      </c>
    </row>
    <row r="241" spans="1:11" x14ac:dyDescent="0.25">
      <c r="A241" s="15" t="s">
        <v>246</v>
      </c>
      <c r="B241" s="15">
        <v>107</v>
      </c>
      <c r="C241" s="15">
        <v>87</v>
      </c>
      <c r="D241" s="15">
        <v>19.600000000000001</v>
      </c>
      <c r="E241" s="15">
        <v>1.1000000000000001</v>
      </c>
      <c r="F241" s="20">
        <v>0</v>
      </c>
      <c r="G241" s="20">
        <v>2.7480000000000001E-2</v>
      </c>
      <c r="H241" s="3">
        <f t="shared" si="12"/>
        <v>2.748E-3</v>
      </c>
      <c r="I241" s="1">
        <f t="shared" si="13"/>
        <v>117.7</v>
      </c>
      <c r="J241" s="1">
        <f t="shared" si="14"/>
        <v>1.0969772</v>
      </c>
      <c r="K241" s="2">
        <f t="shared" si="15"/>
        <v>22</v>
      </c>
    </row>
    <row r="242" spans="1:11" x14ac:dyDescent="0.25">
      <c r="A242" s="15" t="s">
        <v>247</v>
      </c>
      <c r="B242" s="15">
        <v>89</v>
      </c>
      <c r="C242" s="15">
        <v>79</v>
      </c>
      <c r="D242" s="15">
        <v>9.9</v>
      </c>
      <c r="E242" s="15">
        <v>2.4</v>
      </c>
      <c r="F242" s="20">
        <v>2.4000000000000001E-4</v>
      </c>
      <c r="G242" s="20">
        <v>1.0330000000000001E-2</v>
      </c>
      <c r="H242" s="3">
        <f t="shared" si="12"/>
        <v>1.0330000000000001E-3</v>
      </c>
      <c r="I242" s="1">
        <f t="shared" si="13"/>
        <v>97.9</v>
      </c>
      <c r="J242" s="1">
        <f t="shared" si="14"/>
        <v>2.3975208000000001</v>
      </c>
      <c r="K242" s="2">
        <f t="shared" si="15"/>
        <v>24</v>
      </c>
    </row>
    <row r="243" spans="1:11" x14ac:dyDescent="0.25">
      <c r="A243" s="15" t="s">
        <v>248</v>
      </c>
      <c r="B243" s="15">
        <v>65</v>
      </c>
      <c r="C243" s="15">
        <v>63</v>
      </c>
      <c r="D243" s="15">
        <v>1.9</v>
      </c>
      <c r="E243" s="15">
        <v>0.7</v>
      </c>
      <c r="F243" s="20">
        <v>0</v>
      </c>
      <c r="G243" s="20">
        <v>8.5629999999999998E-2</v>
      </c>
      <c r="H243" s="3">
        <f t="shared" si="12"/>
        <v>8.5629999999999994E-3</v>
      </c>
      <c r="I243" s="1">
        <f t="shared" si="13"/>
        <v>71.5</v>
      </c>
      <c r="J243" s="1">
        <f t="shared" si="14"/>
        <v>0.69400589999999995</v>
      </c>
      <c r="K243" s="2">
        <f t="shared" si="15"/>
        <v>1.4</v>
      </c>
    </row>
    <row r="244" spans="1:11" x14ac:dyDescent="0.25">
      <c r="A244" s="15" t="s">
        <v>249</v>
      </c>
      <c r="B244" s="15">
        <v>69</v>
      </c>
      <c r="C244" s="15">
        <v>55</v>
      </c>
      <c r="D244" s="15">
        <v>14.6</v>
      </c>
      <c r="E244" s="15">
        <v>2.9</v>
      </c>
      <c r="F244" s="20">
        <v>1.83E-3</v>
      </c>
      <c r="G244" s="20">
        <v>8.1439999999999999E-2</v>
      </c>
      <c r="H244" s="3">
        <f t="shared" si="12"/>
        <v>8.1440000000000002E-3</v>
      </c>
      <c r="I244" s="1">
        <f t="shared" si="13"/>
        <v>75.900000000000006</v>
      </c>
      <c r="J244" s="1">
        <f t="shared" si="14"/>
        <v>2.8763823999999998</v>
      </c>
      <c r="K244" s="2">
        <f t="shared" si="15"/>
        <v>40.6</v>
      </c>
    </row>
    <row r="245" spans="1:11" x14ac:dyDescent="0.25">
      <c r="A245" s="15" t="s">
        <v>250</v>
      </c>
      <c r="B245" s="15">
        <v>85</v>
      </c>
      <c r="C245" s="15">
        <v>67</v>
      </c>
      <c r="D245" s="15">
        <v>17.899999999999999</v>
      </c>
      <c r="E245" s="15">
        <v>1.8</v>
      </c>
      <c r="F245" s="20">
        <v>0</v>
      </c>
      <c r="G245" s="20">
        <v>8.9999999999999998E-4</v>
      </c>
      <c r="H245" s="3">
        <f t="shared" si="12"/>
        <v>8.9999999999999992E-5</v>
      </c>
      <c r="I245" s="1">
        <f t="shared" si="13"/>
        <v>93.500000000000014</v>
      </c>
      <c r="J245" s="1">
        <f t="shared" si="14"/>
        <v>1.799838</v>
      </c>
      <c r="K245" s="2">
        <f t="shared" si="15"/>
        <v>32.4</v>
      </c>
    </row>
    <row r="246" spans="1:11" x14ac:dyDescent="0.25">
      <c r="A246" s="15" t="s">
        <v>251</v>
      </c>
      <c r="B246" s="15">
        <v>100</v>
      </c>
      <c r="C246" s="15">
        <v>75</v>
      </c>
      <c r="D246" s="15">
        <v>24.3</v>
      </c>
      <c r="E246" s="15">
        <v>1</v>
      </c>
      <c r="F246" s="20">
        <v>7.6000000000000004E-4</v>
      </c>
      <c r="G246" s="20">
        <v>1.546E-2</v>
      </c>
      <c r="H246" s="3">
        <f t="shared" si="12"/>
        <v>1.5460000000000001E-3</v>
      </c>
      <c r="I246" s="1">
        <f t="shared" si="13"/>
        <v>110.00000000000001</v>
      </c>
      <c r="J246" s="1">
        <f t="shared" si="14"/>
        <v>0.99845399999999995</v>
      </c>
      <c r="K246" s="2">
        <f t="shared" si="15"/>
        <v>25</v>
      </c>
    </row>
    <row r="247" spans="1:11" x14ac:dyDescent="0.25">
      <c r="A247" s="15" t="s">
        <v>252</v>
      </c>
      <c r="B247" s="15">
        <v>23</v>
      </c>
      <c r="C247" s="15">
        <v>21</v>
      </c>
      <c r="D247" s="15">
        <v>2</v>
      </c>
      <c r="E247" s="15">
        <v>1.5</v>
      </c>
      <c r="F247" s="20">
        <v>2.8999999999999998E-3</v>
      </c>
      <c r="G247" s="20">
        <v>7.1290000000000006E-2</v>
      </c>
      <c r="H247" s="3">
        <f t="shared" si="12"/>
        <v>7.1290000000000008E-3</v>
      </c>
      <c r="I247" s="1">
        <f t="shared" si="13"/>
        <v>25.3</v>
      </c>
      <c r="J247" s="1">
        <f t="shared" si="14"/>
        <v>1.4893065000000001</v>
      </c>
      <c r="K247" s="2">
        <f t="shared" si="15"/>
        <v>3</v>
      </c>
    </row>
    <row r="248" spans="1:11" x14ac:dyDescent="0.25">
      <c r="A248" s="15" t="s">
        <v>253</v>
      </c>
      <c r="B248" s="15">
        <v>59</v>
      </c>
      <c r="C248" s="15">
        <v>57</v>
      </c>
      <c r="D248" s="15">
        <v>1.5</v>
      </c>
      <c r="E248" s="15">
        <v>0.5</v>
      </c>
      <c r="F248" s="20">
        <v>0</v>
      </c>
      <c r="G248" s="20">
        <v>5.9049999999999998E-2</v>
      </c>
      <c r="H248" s="3">
        <f t="shared" si="12"/>
        <v>5.9049999999999997E-3</v>
      </c>
      <c r="I248" s="1">
        <f t="shared" si="13"/>
        <v>64.900000000000006</v>
      </c>
      <c r="J248" s="1">
        <f t="shared" si="14"/>
        <v>0.49704749999999998</v>
      </c>
      <c r="K248" s="2">
        <f t="shared" si="15"/>
        <v>1</v>
      </c>
    </row>
    <row r="249" spans="1:11" x14ac:dyDescent="0.25">
      <c r="A249" s="15" t="s">
        <v>254</v>
      </c>
      <c r="B249" s="15">
        <v>16</v>
      </c>
      <c r="C249" s="15">
        <v>15</v>
      </c>
      <c r="D249" s="15">
        <v>0.9</v>
      </c>
      <c r="E249" s="15">
        <v>1.6</v>
      </c>
      <c r="F249" s="20">
        <v>9.5E-4</v>
      </c>
      <c r="G249" s="20">
        <v>4.8349999999999997E-2</v>
      </c>
      <c r="H249" s="3">
        <f t="shared" si="12"/>
        <v>4.8349999999999999E-3</v>
      </c>
      <c r="I249" s="1">
        <f t="shared" si="13"/>
        <v>17.600000000000001</v>
      </c>
      <c r="J249" s="1">
        <f t="shared" si="14"/>
        <v>1.5922640000000001</v>
      </c>
      <c r="K249" s="2">
        <f t="shared" si="15"/>
        <v>1.6</v>
      </c>
    </row>
    <row r="250" spans="1:11" x14ac:dyDescent="0.25">
      <c r="A250" s="15" t="s">
        <v>255</v>
      </c>
      <c r="B250" s="15">
        <v>84</v>
      </c>
      <c r="C250" s="15">
        <v>71</v>
      </c>
      <c r="D250" s="15">
        <v>13.2</v>
      </c>
      <c r="E250" s="15">
        <v>0.8</v>
      </c>
      <c r="F250" s="20">
        <v>2.64E-3</v>
      </c>
      <c r="G250" s="20">
        <v>4.7299999999999998E-3</v>
      </c>
      <c r="H250" s="3">
        <f t="shared" si="12"/>
        <v>4.73E-4</v>
      </c>
      <c r="I250" s="1">
        <f t="shared" si="13"/>
        <v>92.4</v>
      </c>
      <c r="J250" s="1">
        <f t="shared" si="14"/>
        <v>0.79962160000000004</v>
      </c>
      <c r="K250" s="2">
        <f t="shared" si="15"/>
        <v>10.4</v>
      </c>
    </row>
    <row r="251" spans="1:11" x14ac:dyDescent="0.25">
      <c r="A251" s="15" t="s">
        <v>256</v>
      </c>
      <c r="B251" s="15">
        <v>38</v>
      </c>
      <c r="C251" s="15">
        <v>28</v>
      </c>
      <c r="D251" s="15">
        <v>9.6999999999999993</v>
      </c>
      <c r="E251" s="15">
        <v>2.1</v>
      </c>
      <c r="F251" s="20">
        <v>5.4000000000000003E-3</v>
      </c>
      <c r="G251" s="20">
        <v>2.1489999999999999E-2</v>
      </c>
      <c r="H251" s="3">
        <f t="shared" si="12"/>
        <v>2.1489999999999999E-3</v>
      </c>
      <c r="I251" s="1">
        <f t="shared" si="13"/>
        <v>41.800000000000004</v>
      </c>
      <c r="J251" s="1">
        <f t="shared" si="14"/>
        <v>2.0954871000000002</v>
      </c>
      <c r="K251" s="2">
        <f t="shared" si="15"/>
        <v>21</v>
      </c>
    </row>
    <row r="252" spans="1:11" x14ac:dyDescent="0.25">
      <c r="K252" s="2">
        <f>SUM(K2:K251)</f>
        <v>3285.8999999999996</v>
      </c>
    </row>
  </sheetData>
  <autoFilter ref="A1:K252" xr:uid="{EE973CEC-24EF-4EB9-8D32-C58CC6A7E9D3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7063-39C8-4B35-BFD5-95B2720D10B1}">
  <dimension ref="A2:L255"/>
  <sheetViews>
    <sheetView workbookViewId="0">
      <selection activeCell="J9" sqref="J9"/>
    </sheetView>
  </sheetViews>
  <sheetFormatPr defaultRowHeight="15" x14ac:dyDescent="0.25"/>
  <cols>
    <col min="2" max="2" width="21.7109375" customWidth="1"/>
    <col min="3" max="3" width="20.42578125" customWidth="1"/>
    <col min="4" max="4" width="18.42578125" customWidth="1"/>
    <col min="5" max="5" width="16.28515625" customWidth="1"/>
    <col min="9" max="9" width="10.5703125" bestFit="1" customWidth="1"/>
    <col min="10" max="10" width="18.7109375" customWidth="1"/>
    <col min="11" max="11" width="12.140625" customWidth="1"/>
    <col min="12" max="12" width="9.5703125" bestFit="1" customWidth="1"/>
  </cols>
  <sheetData>
    <row r="2" spans="1:12" s="5" customFormat="1" ht="45" x14ac:dyDescent="0.25">
      <c r="B2" s="7" t="s">
        <v>260</v>
      </c>
      <c r="C2" s="7" t="s">
        <v>259</v>
      </c>
      <c r="D2" s="6" t="s">
        <v>263</v>
      </c>
      <c r="E2" s="6" t="s">
        <v>264</v>
      </c>
      <c r="H2" s="5" t="s">
        <v>269</v>
      </c>
      <c r="I2" s="5" t="s">
        <v>270</v>
      </c>
      <c r="J2" s="5" t="s">
        <v>267</v>
      </c>
    </row>
    <row r="3" spans="1:12" s="22" customFormat="1" x14ac:dyDescent="0.25">
      <c r="A3" s="17" t="s">
        <v>0</v>
      </c>
      <c r="B3" s="17" t="s">
        <v>1</v>
      </c>
      <c r="C3" s="17" t="s">
        <v>4</v>
      </c>
      <c r="F3" s="17" t="s">
        <v>265</v>
      </c>
      <c r="G3" s="17" t="s">
        <v>266</v>
      </c>
      <c r="H3" s="17" t="s">
        <v>268</v>
      </c>
      <c r="I3" s="17" t="s">
        <v>268</v>
      </c>
      <c r="J3" s="17" t="s">
        <v>280</v>
      </c>
      <c r="K3" s="17" t="s">
        <v>262</v>
      </c>
      <c r="L3" s="17" t="s">
        <v>283</v>
      </c>
    </row>
    <row r="4" spans="1:12" x14ac:dyDescent="0.25">
      <c r="A4" t="s">
        <v>7</v>
      </c>
      <c r="B4">
        <v>95</v>
      </c>
      <c r="C4">
        <v>0.6</v>
      </c>
      <c r="D4">
        <v>104.5</v>
      </c>
      <c r="E4">
        <v>0.59465639999999997</v>
      </c>
      <c r="F4">
        <f>(C4-E4)/(B4-D4)</f>
        <v>-5.6248421052631625E-4</v>
      </c>
      <c r="G4">
        <f>(C4-(F4*D4))</f>
        <v>0.65877960000000002</v>
      </c>
      <c r="H4">
        <f>B4*C4</f>
        <v>57</v>
      </c>
      <c r="I4" s="14">
        <f>D4*E4</f>
        <v>62.141593799999995</v>
      </c>
      <c r="J4" s="14">
        <f>(F4*B4^2)+(G4*B4)</f>
        <v>57.507641999999997</v>
      </c>
      <c r="K4" s="15">
        <v>92</v>
      </c>
      <c r="L4" s="14">
        <f>(D4-K4)*E4</f>
        <v>7.4332050000000001</v>
      </c>
    </row>
    <row r="5" spans="1:12" x14ac:dyDescent="0.25">
      <c r="A5" t="s">
        <v>8</v>
      </c>
      <c r="B5">
        <v>37</v>
      </c>
      <c r="C5">
        <v>0.8</v>
      </c>
      <c r="D5">
        <v>40.700000000000003</v>
      </c>
      <c r="E5">
        <v>0.79840720000000009</v>
      </c>
      <c r="F5">
        <f t="shared" ref="F5:F68" si="0">(C5-E5)/(B5-D5)</f>
        <v>-4.3048648648647258E-4</v>
      </c>
      <c r="G5">
        <f t="shared" ref="G5:G68" si="1">(C5-(F5*D5))</f>
        <v>0.81752079999999949</v>
      </c>
      <c r="H5">
        <f t="shared" ref="H5:H68" si="2">B5*C5</f>
        <v>29.6</v>
      </c>
      <c r="I5" s="14">
        <f t="shared" ref="I5:I68" si="3">D5*E5</f>
        <v>32.495173040000005</v>
      </c>
      <c r="J5" s="14">
        <f>(F5*B5^2)+(G5*B5)</f>
        <v>29.658933600000001</v>
      </c>
      <c r="K5" s="15">
        <v>27</v>
      </c>
      <c r="L5" s="14">
        <f t="shared" ref="L5:L68" si="4">(D5-K5)*E5</f>
        <v>10.938178640000004</v>
      </c>
    </row>
    <row r="6" spans="1:12" x14ac:dyDescent="0.25">
      <c r="A6" t="s">
        <v>9</v>
      </c>
      <c r="B6">
        <v>34</v>
      </c>
      <c r="C6">
        <v>0.6</v>
      </c>
      <c r="D6">
        <v>37.400000000000006</v>
      </c>
      <c r="E6">
        <v>0.59773319999999996</v>
      </c>
      <c r="F6">
        <f t="shared" si="0"/>
        <v>-6.6670588235294393E-4</v>
      </c>
      <c r="G6">
        <f t="shared" si="1"/>
        <v>0.62493480000000012</v>
      </c>
      <c r="H6">
        <f t="shared" si="2"/>
        <v>20.399999999999999</v>
      </c>
      <c r="I6" s="14">
        <f t="shared" si="3"/>
        <v>22.355221680000003</v>
      </c>
      <c r="J6" s="14">
        <f t="shared" ref="J6:J67" si="5">(F6*B6^2)+(G6*B6)</f>
        <v>20.477071200000001</v>
      </c>
      <c r="K6" s="15">
        <v>26</v>
      </c>
      <c r="L6" s="14">
        <f t="shared" si="4"/>
        <v>6.8141584800000032</v>
      </c>
    </row>
    <row r="7" spans="1:12" x14ac:dyDescent="0.25">
      <c r="A7" t="s">
        <v>10</v>
      </c>
      <c r="B7">
        <v>32</v>
      </c>
      <c r="C7">
        <v>0.7</v>
      </c>
      <c r="D7">
        <v>35.200000000000003</v>
      </c>
      <c r="E7">
        <v>0.69400659999999992</v>
      </c>
      <c r="F7">
        <f t="shared" si="0"/>
        <v>-1.87293750000001E-3</v>
      </c>
      <c r="G7">
        <f t="shared" si="1"/>
        <v>0.76592740000000026</v>
      </c>
      <c r="H7">
        <f t="shared" si="2"/>
        <v>22.4</v>
      </c>
      <c r="I7" s="14">
        <f t="shared" si="3"/>
        <v>24.429032319999997</v>
      </c>
      <c r="J7" s="14">
        <f t="shared" si="5"/>
        <v>22.591788799999996</v>
      </c>
      <c r="K7" s="15">
        <v>30</v>
      </c>
      <c r="L7" s="14">
        <f t="shared" si="4"/>
        <v>3.6088343200000015</v>
      </c>
    </row>
    <row r="8" spans="1:12" x14ac:dyDescent="0.25">
      <c r="A8" t="s">
        <v>11</v>
      </c>
      <c r="B8">
        <v>62</v>
      </c>
      <c r="C8">
        <v>1</v>
      </c>
      <c r="D8">
        <v>68.2</v>
      </c>
      <c r="E8">
        <v>0.997363</v>
      </c>
      <c r="F8">
        <f t="shared" si="0"/>
        <v>-4.2532258064516119E-4</v>
      </c>
      <c r="G8">
        <f t="shared" si="1"/>
        <v>1.029007</v>
      </c>
      <c r="H8">
        <f t="shared" si="2"/>
        <v>62</v>
      </c>
      <c r="I8" s="14">
        <f t="shared" si="3"/>
        <v>68.020156600000007</v>
      </c>
      <c r="J8" s="14">
        <f t="shared" si="5"/>
        <v>62.163494</v>
      </c>
      <c r="K8" s="15">
        <v>45</v>
      </c>
      <c r="L8" s="14">
        <f t="shared" si="4"/>
        <v>23.138821600000004</v>
      </c>
    </row>
    <row r="9" spans="1:12" x14ac:dyDescent="0.25">
      <c r="A9" t="s">
        <v>12</v>
      </c>
      <c r="B9">
        <v>86</v>
      </c>
      <c r="C9">
        <v>0.9</v>
      </c>
      <c r="D9">
        <v>94.600000000000009</v>
      </c>
      <c r="E9">
        <v>0.89832690000000004</v>
      </c>
      <c r="F9">
        <f t="shared" si="0"/>
        <v>-1.9454651162790479E-4</v>
      </c>
      <c r="G9">
        <f t="shared" si="1"/>
        <v>0.91840409999999983</v>
      </c>
      <c r="H9">
        <f t="shared" si="2"/>
        <v>77.400000000000006</v>
      </c>
      <c r="I9" s="14">
        <f t="shared" si="3"/>
        <v>84.981724740000018</v>
      </c>
      <c r="J9" s="14">
        <f t="shared" si="5"/>
        <v>77.543886599999993</v>
      </c>
      <c r="K9" s="15">
        <v>78</v>
      </c>
      <c r="L9" s="14">
        <f t="shared" si="4"/>
        <v>14.912226540000008</v>
      </c>
    </row>
    <row r="10" spans="1:12" x14ac:dyDescent="0.25">
      <c r="A10" t="s">
        <v>13</v>
      </c>
      <c r="B10">
        <v>105</v>
      </c>
      <c r="C10">
        <v>1.9</v>
      </c>
      <c r="D10">
        <v>115.50000000000001</v>
      </c>
      <c r="E10">
        <v>1.8894986999999999</v>
      </c>
      <c r="F10">
        <f t="shared" si="0"/>
        <v>-1.0001238095238127E-3</v>
      </c>
      <c r="G10">
        <f t="shared" si="1"/>
        <v>2.0155143000000004</v>
      </c>
      <c r="H10">
        <f t="shared" si="2"/>
        <v>199.5</v>
      </c>
      <c r="I10" s="14">
        <f t="shared" si="3"/>
        <v>218.23709985000002</v>
      </c>
      <c r="J10" s="14">
        <f t="shared" si="5"/>
        <v>200.60263650000002</v>
      </c>
      <c r="K10" s="15">
        <v>77</v>
      </c>
      <c r="L10" s="14">
        <f t="shared" si="4"/>
        <v>72.745699950000017</v>
      </c>
    </row>
    <row r="11" spans="1:12" x14ac:dyDescent="0.25">
      <c r="A11" t="s">
        <v>14</v>
      </c>
      <c r="B11">
        <v>84</v>
      </c>
      <c r="C11">
        <v>0.9</v>
      </c>
      <c r="D11">
        <v>92.4</v>
      </c>
      <c r="E11">
        <v>0.89394930000000006</v>
      </c>
      <c r="F11">
        <f t="shared" si="0"/>
        <v>-7.203214285714239E-4</v>
      </c>
      <c r="G11">
        <f t="shared" si="1"/>
        <v>0.96655769999999963</v>
      </c>
      <c r="H11">
        <f t="shared" si="2"/>
        <v>75.600000000000009</v>
      </c>
      <c r="I11" s="14">
        <f t="shared" si="3"/>
        <v>82.600915320000013</v>
      </c>
      <c r="J11" s="14">
        <f t="shared" si="5"/>
        <v>76.108258800000002</v>
      </c>
      <c r="K11" s="15">
        <v>67</v>
      </c>
      <c r="L11" s="14">
        <f t="shared" si="4"/>
        <v>22.706312220000008</v>
      </c>
    </row>
    <row r="12" spans="1:12" x14ac:dyDescent="0.25">
      <c r="A12" t="s">
        <v>15</v>
      </c>
      <c r="B12">
        <v>69</v>
      </c>
      <c r="C12">
        <v>1.8</v>
      </c>
      <c r="D12">
        <v>75.900000000000006</v>
      </c>
      <c r="E12">
        <v>1.7946666</v>
      </c>
      <c r="F12">
        <f t="shared" si="0"/>
        <v>-7.7295652173913615E-4</v>
      </c>
      <c r="G12">
        <f t="shared" si="1"/>
        <v>1.8586674000000005</v>
      </c>
      <c r="H12">
        <f t="shared" si="2"/>
        <v>124.2</v>
      </c>
      <c r="I12" s="14">
        <f t="shared" si="3"/>
        <v>136.21519494</v>
      </c>
      <c r="J12" s="14">
        <f t="shared" si="5"/>
        <v>124.56800459999999</v>
      </c>
      <c r="K12" s="15">
        <v>53</v>
      </c>
      <c r="L12" s="14">
        <f t="shared" si="4"/>
        <v>41.09786514000001</v>
      </c>
    </row>
    <row r="13" spans="1:12" x14ac:dyDescent="0.25">
      <c r="A13" t="s">
        <v>16</v>
      </c>
      <c r="B13">
        <v>108</v>
      </c>
      <c r="C13">
        <v>1</v>
      </c>
      <c r="D13">
        <v>118.80000000000001</v>
      </c>
      <c r="E13">
        <v>0.99618799999999996</v>
      </c>
      <c r="F13">
        <f t="shared" si="0"/>
        <v>-3.5296296296296605E-4</v>
      </c>
      <c r="G13">
        <f t="shared" si="1"/>
        <v>1.0419320000000003</v>
      </c>
      <c r="H13">
        <f t="shared" si="2"/>
        <v>108</v>
      </c>
      <c r="I13" s="14">
        <f t="shared" si="3"/>
        <v>118.3471344</v>
      </c>
      <c r="J13" s="14">
        <f t="shared" si="5"/>
        <v>108.41169599999999</v>
      </c>
      <c r="K13" s="15">
        <v>94</v>
      </c>
      <c r="L13" s="14">
        <f t="shared" si="4"/>
        <v>24.705462400000009</v>
      </c>
    </row>
    <row r="14" spans="1:12" x14ac:dyDescent="0.25">
      <c r="A14" t="s">
        <v>17</v>
      </c>
      <c r="B14">
        <v>84</v>
      </c>
      <c r="C14">
        <v>0.6</v>
      </c>
      <c r="D14">
        <v>92.4</v>
      </c>
      <c r="E14">
        <v>0.59415059999999997</v>
      </c>
      <c r="F14">
        <f t="shared" si="0"/>
        <v>-6.9635714285714299E-4</v>
      </c>
      <c r="G14">
        <f t="shared" si="1"/>
        <v>0.66434340000000003</v>
      </c>
      <c r="H14">
        <f t="shared" si="2"/>
        <v>50.4</v>
      </c>
      <c r="I14" s="14">
        <f t="shared" si="3"/>
        <v>54.899515440000002</v>
      </c>
      <c r="J14" s="14">
        <f t="shared" si="5"/>
        <v>50.891349599999998</v>
      </c>
      <c r="K14" s="15">
        <v>75</v>
      </c>
      <c r="L14" s="14">
        <f t="shared" si="4"/>
        <v>10.338220440000002</v>
      </c>
    </row>
    <row r="15" spans="1:12" x14ac:dyDescent="0.25">
      <c r="A15" t="s">
        <v>18</v>
      </c>
      <c r="B15">
        <v>105</v>
      </c>
      <c r="C15">
        <v>3</v>
      </c>
      <c r="D15">
        <v>115.50000000000001</v>
      </c>
      <c r="E15">
        <v>2.988702</v>
      </c>
      <c r="F15">
        <f t="shared" si="0"/>
        <v>-1.0760000000000014E-3</v>
      </c>
      <c r="G15">
        <f t="shared" si="1"/>
        <v>3.1242780000000003</v>
      </c>
      <c r="H15">
        <f t="shared" si="2"/>
        <v>315</v>
      </c>
      <c r="I15" s="14">
        <f t="shared" si="3"/>
        <v>345.19508100000002</v>
      </c>
      <c r="J15" s="14">
        <f t="shared" si="5"/>
        <v>316.18628999999999</v>
      </c>
      <c r="K15" s="15">
        <v>99</v>
      </c>
      <c r="L15" s="14">
        <f t="shared" si="4"/>
        <v>49.313583000000044</v>
      </c>
    </row>
    <row r="16" spans="1:12" x14ac:dyDescent="0.25">
      <c r="A16" t="s">
        <v>19</v>
      </c>
      <c r="B16">
        <v>32</v>
      </c>
      <c r="C16">
        <v>0.2</v>
      </c>
      <c r="D16">
        <v>35.200000000000003</v>
      </c>
      <c r="E16">
        <v>0.19872520000000002</v>
      </c>
      <c r="F16">
        <f t="shared" si="0"/>
        <v>-3.9837499999999731E-4</v>
      </c>
      <c r="G16">
        <f t="shared" si="1"/>
        <v>0.21402279999999993</v>
      </c>
      <c r="H16">
        <f t="shared" si="2"/>
        <v>6.4</v>
      </c>
      <c r="I16" s="14">
        <f t="shared" si="3"/>
        <v>6.9951270400000016</v>
      </c>
      <c r="J16" s="14">
        <f t="shared" si="5"/>
        <v>6.4407936000000001</v>
      </c>
      <c r="K16" s="15">
        <v>29</v>
      </c>
      <c r="L16" s="14">
        <f t="shared" si="4"/>
        <v>1.2320962400000006</v>
      </c>
    </row>
    <row r="17" spans="1:12" x14ac:dyDescent="0.25">
      <c r="A17" t="s">
        <v>20</v>
      </c>
      <c r="B17">
        <v>49</v>
      </c>
      <c r="C17">
        <v>0.3</v>
      </c>
      <c r="D17">
        <v>53.900000000000006</v>
      </c>
      <c r="E17">
        <v>0.29979539999999999</v>
      </c>
      <c r="F17">
        <f t="shared" si="0"/>
        <v>-4.175510204081612E-5</v>
      </c>
      <c r="G17">
        <f t="shared" si="1"/>
        <v>0.30225059999999998</v>
      </c>
      <c r="H17">
        <f t="shared" si="2"/>
        <v>14.7</v>
      </c>
      <c r="I17" s="14">
        <f t="shared" si="3"/>
        <v>16.15897206</v>
      </c>
      <c r="J17" s="14">
        <f t="shared" si="5"/>
        <v>14.710025399999999</v>
      </c>
      <c r="K17" s="15">
        <v>45</v>
      </c>
      <c r="L17" s="14">
        <f t="shared" si="4"/>
        <v>2.6681790600000017</v>
      </c>
    </row>
    <row r="18" spans="1:12" x14ac:dyDescent="0.25">
      <c r="A18" t="s">
        <v>21</v>
      </c>
      <c r="B18">
        <v>68</v>
      </c>
      <c r="C18">
        <v>2.1</v>
      </c>
      <c r="D18">
        <v>74.800000000000011</v>
      </c>
      <c r="E18">
        <v>2.0999223000000002</v>
      </c>
      <c r="F18">
        <f t="shared" si="0"/>
        <v>-1.1426470588212824E-5</v>
      </c>
      <c r="G18">
        <f t="shared" si="1"/>
        <v>2.1008546999999984</v>
      </c>
      <c r="H18">
        <f t="shared" si="2"/>
        <v>142.80000000000001</v>
      </c>
      <c r="I18" s="14">
        <f t="shared" si="3"/>
        <v>157.07418804000005</v>
      </c>
      <c r="J18" s="14">
        <f t="shared" si="5"/>
        <v>142.8052836</v>
      </c>
      <c r="K18" s="15">
        <v>53</v>
      </c>
      <c r="L18" s="14">
        <f t="shared" si="4"/>
        <v>45.778306140000026</v>
      </c>
    </row>
    <row r="19" spans="1:12" x14ac:dyDescent="0.25">
      <c r="A19" t="s">
        <v>22</v>
      </c>
      <c r="B19">
        <v>20</v>
      </c>
      <c r="C19">
        <v>2.2999999999999998</v>
      </c>
      <c r="D19">
        <v>22</v>
      </c>
      <c r="E19">
        <v>2.2982450999999999</v>
      </c>
      <c r="F19">
        <f t="shared" si="0"/>
        <v>-8.7744999999994633E-4</v>
      </c>
      <c r="G19">
        <f t="shared" si="1"/>
        <v>2.3193038999999986</v>
      </c>
      <c r="H19">
        <f t="shared" si="2"/>
        <v>46</v>
      </c>
      <c r="I19" s="14">
        <f t="shared" si="3"/>
        <v>50.5613922</v>
      </c>
      <c r="J19" s="14">
        <f t="shared" si="5"/>
        <v>46.035097999999991</v>
      </c>
      <c r="K19" s="15">
        <v>16</v>
      </c>
      <c r="L19" s="14">
        <f t="shared" si="4"/>
        <v>13.7894706</v>
      </c>
    </row>
    <row r="20" spans="1:12" x14ac:dyDescent="0.25">
      <c r="A20" t="s">
        <v>23</v>
      </c>
      <c r="B20">
        <v>105</v>
      </c>
      <c r="C20">
        <v>2.2999999999999998</v>
      </c>
      <c r="D20">
        <v>115.50000000000001</v>
      </c>
      <c r="E20">
        <v>2.2824418</v>
      </c>
      <c r="F20">
        <f t="shared" si="0"/>
        <v>-1.6722095238095079E-3</v>
      </c>
      <c r="G20">
        <f t="shared" si="1"/>
        <v>2.4931401999999978</v>
      </c>
      <c r="H20">
        <f t="shared" si="2"/>
        <v>241.49999999999997</v>
      </c>
      <c r="I20" s="14">
        <f t="shared" si="3"/>
        <v>263.62202790000003</v>
      </c>
      <c r="J20" s="14">
        <f t="shared" si="5"/>
        <v>243.34361099999995</v>
      </c>
      <c r="K20" s="15">
        <v>88</v>
      </c>
      <c r="L20" s="14">
        <f t="shared" si="4"/>
        <v>62.767149500000031</v>
      </c>
    </row>
    <row r="21" spans="1:12" x14ac:dyDescent="0.25">
      <c r="A21" t="s">
        <v>24</v>
      </c>
      <c r="B21">
        <v>56</v>
      </c>
      <c r="C21">
        <v>3</v>
      </c>
      <c r="D21">
        <v>61.600000000000009</v>
      </c>
      <c r="E21">
        <v>2.9794260000000001</v>
      </c>
      <c r="F21">
        <f t="shared" si="0"/>
        <v>-3.6739285714285429E-3</v>
      </c>
      <c r="G21">
        <f t="shared" si="1"/>
        <v>3.2263139999999981</v>
      </c>
      <c r="H21">
        <f t="shared" si="2"/>
        <v>168</v>
      </c>
      <c r="I21" s="14">
        <f t="shared" si="3"/>
        <v>183.53264160000003</v>
      </c>
      <c r="J21" s="14">
        <f t="shared" si="5"/>
        <v>169.15214399999999</v>
      </c>
      <c r="K21" s="15">
        <v>54</v>
      </c>
      <c r="L21" s="14">
        <f t="shared" si="4"/>
        <v>22.643637600000027</v>
      </c>
    </row>
    <row r="22" spans="1:12" x14ac:dyDescent="0.25">
      <c r="A22" t="s">
        <v>25</v>
      </c>
      <c r="B22">
        <v>98</v>
      </c>
      <c r="C22">
        <v>0.2</v>
      </c>
      <c r="D22">
        <v>107.80000000000001</v>
      </c>
      <c r="E22">
        <v>0.19938660000000002</v>
      </c>
      <c r="F22">
        <f t="shared" si="0"/>
        <v>-6.2591836734692395E-5</v>
      </c>
      <c r="G22">
        <f t="shared" si="1"/>
        <v>0.20674739999999986</v>
      </c>
      <c r="H22">
        <f t="shared" si="2"/>
        <v>19.600000000000001</v>
      </c>
      <c r="I22" s="14">
        <f t="shared" si="3"/>
        <v>21.493875480000003</v>
      </c>
      <c r="J22" s="14">
        <f t="shared" si="5"/>
        <v>19.660113200000001</v>
      </c>
      <c r="K22" s="15">
        <v>72</v>
      </c>
      <c r="L22" s="14">
        <f t="shared" si="4"/>
        <v>7.1380402800000029</v>
      </c>
    </row>
    <row r="23" spans="1:12" x14ac:dyDescent="0.25">
      <c r="A23" t="s">
        <v>26</v>
      </c>
      <c r="B23">
        <v>17</v>
      </c>
      <c r="C23">
        <v>0.2</v>
      </c>
      <c r="D23">
        <v>18.700000000000003</v>
      </c>
      <c r="E23">
        <v>0.1982168</v>
      </c>
      <c r="F23">
        <f t="shared" si="0"/>
        <v>-1.0489411764705938E-3</v>
      </c>
      <c r="G23">
        <f t="shared" si="1"/>
        <v>0.21961520000000012</v>
      </c>
      <c r="H23">
        <f t="shared" si="2"/>
        <v>3.4000000000000004</v>
      </c>
      <c r="I23" s="14">
        <f t="shared" si="3"/>
        <v>3.7066541600000007</v>
      </c>
      <c r="J23" s="14">
        <f t="shared" si="5"/>
        <v>3.4303144000000003</v>
      </c>
      <c r="K23" s="15">
        <v>16</v>
      </c>
      <c r="L23" s="14">
        <f t="shared" si="4"/>
        <v>0.53518536000000061</v>
      </c>
    </row>
    <row r="24" spans="1:12" x14ac:dyDescent="0.25">
      <c r="A24" t="s">
        <v>27</v>
      </c>
      <c r="B24">
        <v>47</v>
      </c>
      <c r="C24">
        <v>0.5</v>
      </c>
      <c r="D24">
        <v>51.7</v>
      </c>
      <c r="E24">
        <v>0.499892</v>
      </c>
      <c r="F24">
        <f t="shared" si="0"/>
        <v>-2.2978723404254664E-5</v>
      </c>
      <c r="G24">
        <f t="shared" si="1"/>
        <v>0.50118799999999997</v>
      </c>
      <c r="H24">
        <f t="shared" si="2"/>
        <v>23.5</v>
      </c>
      <c r="I24" s="14">
        <f t="shared" si="3"/>
        <v>25.8444164</v>
      </c>
      <c r="J24" s="14">
        <f t="shared" si="5"/>
        <v>23.505076000000003</v>
      </c>
      <c r="K24" s="15">
        <v>39</v>
      </c>
      <c r="L24" s="14">
        <f t="shared" si="4"/>
        <v>6.3486284000000017</v>
      </c>
    </row>
    <row r="25" spans="1:12" x14ac:dyDescent="0.25">
      <c r="A25" t="s">
        <v>28</v>
      </c>
      <c r="B25">
        <v>97</v>
      </c>
      <c r="C25">
        <v>2.5</v>
      </c>
      <c r="D25">
        <v>106.7</v>
      </c>
      <c r="E25">
        <v>2.4890075</v>
      </c>
      <c r="F25">
        <f t="shared" si="0"/>
        <v>-1.133247422680408E-3</v>
      </c>
      <c r="G25">
        <f t="shared" si="1"/>
        <v>2.6209174999999996</v>
      </c>
      <c r="H25">
        <f t="shared" si="2"/>
        <v>242.5</v>
      </c>
      <c r="I25" s="14">
        <f t="shared" si="3"/>
        <v>265.57710025</v>
      </c>
      <c r="J25" s="14">
        <f t="shared" si="5"/>
        <v>243.5662725</v>
      </c>
      <c r="K25" s="15">
        <v>89</v>
      </c>
      <c r="L25" s="14">
        <f t="shared" si="4"/>
        <v>44.055432750000008</v>
      </c>
    </row>
    <row r="26" spans="1:12" x14ac:dyDescent="0.25">
      <c r="A26" t="s">
        <v>29</v>
      </c>
      <c r="B26">
        <v>35</v>
      </c>
      <c r="C26">
        <v>0.3</v>
      </c>
      <c r="D26">
        <v>38.5</v>
      </c>
      <c r="E26">
        <v>0.29810969999999998</v>
      </c>
      <c r="F26">
        <f t="shared" si="0"/>
        <v>-5.4008571428571753E-4</v>
      </c>
      <c r="G26">
        <f t="shared" si="1"/>
        <v>0.32079330000000011</v>
      </c>
      <c r="H26">
        <f t="shared" si="2"/>
        <v>10.5</v>
      </c>
      <c r="I26" s="14">
        <f t="shared" si="3"/>
        <v>11.477223449999999</v>
      </c>
      <c r="J26" s="14">
        <f t="shared" si="5"/>
        <v>10.566160500000001</v>
      </c>
      <c r="K26" s="15">
        <v>31</v>
      </c>
      <c r="L26" s="14">
        <f t="shared" si="4"/>
        <v>2.2358227499999996</v>
      </c>
    </row>
    <row r="27" spans="1:12" x14ac:dyDescent="0.25">
      <c r="A27" t="s">
        <v>30</v>
      </c>
      <c r="B27">
        <v>108</v>
      </c>
      <c r="C27">
        <v>2.4</v>
      </c>
      <c r="D27">
        <v>118.80000000000001</v>
      </c>
      <c r="E27">
        <v>2.3834375999999997</v>
      </c>
      <c r="F27">
        <f t="shared" si="0"/>
        <v>-1.5335555555555723E-3</v>
      </c>
      <c r="G27">
        <f t="shared" si="1"/>
        <v>2.5821864000000021</v>
      </c>
      <c r="H27">
        <f t="shared" si="2"/>
        <v>259.2</v>
      </c>
      <c r="I27" s="14">
        <f t="shared" si="3"/>
        <v>283.15238687999999</v>
      </c>
      <c r="J27" s="14">
        <f t="shared" si="5"/>
        <v>260.9887392</v>
      </c>
      <c r="K27" s="15">
        <v>96</v>
      </c>
      <c r="L27" s="14">
        <f t="shared" si="4"/>
        <v>54.342377280000022</v>
      </c>
    </row>
    <row r="28" spans="1:12" x14ac:dyDescent="0.25">
      <c r="A28" t="s">
        <v>31</v>
      </c>
      <c r="B28">
        <v>47</v>
      </c>
      <c r="C28">
        <v>2.9</v>
      </c>
      <c r="D28">
        <v>51.7</v>
      </c>
      <c r="E28">
        <v>2.8724238999999998</v>
      </c>
      <c r="F28">
        <f t="shared" si="0"/>
        <v>-5.8672553191489547E-3</v>
      </c>
      <c r="G28">
        <f t="shared" si="1"/>
        <v>3.203337100000001</v>
      </c>
      <c r="H28">
        <f t="shared" si="2"/>
        <v>136.29999999999998</v>
      </c>
      <c r="I28" s="14">
        <f t="shared" si="3"/>
        <v>148.50431563000001</v>
      </c>
      <c r="J28" s="14">
        <f t="shared" si="5"/>
        <v>137.59607670000003</v>
      </c>
      <c r="K28" s="15">
        <v>43</v>
      </c>
      <c r="L28" s="14">
        <f t="shared" si="4"/>
        <v>24.990087930000005</v>
      </c>
    </row>
    <row r="29" spans="1:12" x14ac:dyDescent="0.25">
      <c r="A29" t="s">
        <v>32</v>
      </c>
      <c r="B29">
        <v>55</v>
      </c>
      <c r="C29">
        <v>0.1</v>
      </c>
      <c r="D29">
        <v>60.500000000000007</v>
      </c>
      <c r="E29">
        <v>9.9543200000000012E-2</v>
      </c>
      <c r="F29">
        <f t="shared" si="0"/>
        <v>-8.305454545454413E-5</v>
      </c>
      <c r="G29">
        <f t="shared" si="1"/>
        <v>0.10502479999999993</v>
      </c>
      <c r="H29">
        <f t="shared" si="2"/>
        <v>5.5</v>
      </c>
      <c r="I29" s="14">
        <f t="shared" si="3"/>
        <v>6.0223636000000011</v>
      </c>
      <c r="J29" s="14">
        <f t="shared" si="5"/>
        <v>5.5251240000000008</v>
      </c>
      <c r="K29" s="15">
        <v>54</v>
      </c>
      <c r="L29" s="14">
        <f t="shared" si="4"/>
        <v>0.64703080000000079</v>
      </c>
    </row>
    <row r="30" spans="1:12" x14ac:dyDescent="0.25">
      <c r="A30" t="s">
        <v>33</v>
      </c>
      <c r="B30">
        <v>91</v>
      </c>
      <c r="C30">
        <v>1.5</v>
      </c>
      <c r="D30">
        <v>100.10000000000001</v>
      </c>
      <c r="E30">
        <v>1.4961930000000001</v>
      </c>
      <c r="F30">
        <f t="shared" si="0"/>
        <v>-4.1835164835163629E-4</v>
      </c>
      <c r="G30">
        <f t="shared" si="1"/>
        <v>1.5418769999999988</v>
      </c>
      <c r="H30">
        <f t="shared" si="2"/>
        <v>136.5</v>
      </c>
      <c r="I30" s="14">
        <f t="shared" si="3"/>
        <v>149.76891930000002</v>
      </c>
      <c r="J30" s="14">
        <f t="shared" si="5"/>
        <v>136.84643700000001</v>
      </c>
      <c r="K30" s="15">
        <v>69</v>
      </c>
      <c r="L30" s="14">
        <f t="shared" si="4"/>
        <v>46.531602300000017</v>
      </c>
    </row>
    <row r="31" spans="1:12" x14ac:dyDescent="0.25">
      <c r="A31" t="s">
        <v>34</v>
      </c>
      <c r="B31">
        <v>63</v>
      </c>
      <c r="C31">
        <v>1.9</v>
      </c>
      <c r="D31">
        <v>69.300000000000011</v>
      </c>
      <c r="E31">
        <v>1.8895062999999999</v>
      </c>
      <c r="F31">
        <f t="shared" si="0"/>
        <v>-1.6656666666666716E-3</v>
      </c>
      <c r="G31">
        <f t="shared" si="1"/>
        <v>2.0154307000000005</v>
      </c>
      <c r="H31">
        <f t="shared" si="2"/>
        <v>119.69999999999999</v>
      </c>
      <c r="I31" s="14">
        <f t="shared" si="3"/>
        <v>130.94278659000003</v>
      </c>
      <c r="J31" s="14">
        <f t="shared" si="5"/>
        <v>120.36110310000001</v>
      </c>
      <c r="K31" s="15">
        <v>60</v>
      </c>
      <c r="L31" s="14">
        <f t="shared" si="4"/>
        <v>17.57240859000002</v>
      </c>
    </row>
    <row r="32" spans="1:12" x14ac:dyDescent="0.25">
      <c r="A32" t="s">
        <v>35</v>
      </c>
      <c r="B32">
        <v>41</v>
      </c>
      <c r="C32">
        <v>1.2</v>
      </c>
      <c r="D32">
        <v>45.1</v>
      </c>
      <c r="E32">
        <v>1.1928840000000001</v>
      </c>
      <c r="F32">
        <f t="shared" si="0"/>
        <v>-1.7356097560975361E-3</v>
      </c>
      <c r="G32">
        <f t="shared" si="1"/>
        <v>1.2782759999999989</v>
      </c>
      <c r="H32">
        <f t="shared" si="2"/>
        <v>49.199999999999996</v>
      </c>
      <c r="I32" s="14">
        <f t="shared" si="3"/>
        <v>53.799068400000003</v>
      </c>
      <c r="J32" s="14">
        <f t="shared" si="5"/>
        <v>49.491755999999995</v>
      </c>
      <c r="K32" s="15">
        <v>39</v>
      </c>
      <c r="L32" s="14">
        <f t="shared" si="4"/>
        <v>7.276592400000002</v>
      </c>
    </row>
    <row r="33" spans="1:12" x14ac:dyDescent="0.25">
      <c r="A33" t="s">
        <v>36</v>
      </c>
      <c r="B33">
        <v>33</v>
      </c>
      <c r="C33">
        <v>2.4</v>
      </c>
      <c r="D33">
        <v>36.300000000000004</v>
      </c>
      <c r="E33">
        <v>2.3998368000000001</v>
      </c>
      <c r="F33">
        <f t="shared" si="0"/>
        <v>-4.9454545454487192E-5</v>
      </c>
      <c r="G33">
        <f t="shared" si="1"/>
        <v>2.4017951999999978</v>
      </c>
      <c r="H33">
        <f t="shared" si="2"/>
        <v>79.2</v>
      </c>
      <c r="I33" s="14">
        <f t="shared" si="3"/>
        <v>87.114075840000012</v>
      </c>
      <c r="J33" s="14">
        <f t="shared" si="5"/>
        <v>79.205385599999985</v>
      </c>
      <c r="K33" s="15">
        <v>32</v>
      </c>
      <c r="L33" s="14">
        <f t="shared" si="4"/>
        <v>10.319298240000011</v>
      </c>
    </row>
    <row r="34" spans="1:12" x14ac:dyDescent="0.25">
      <c r="A34" t="s">
        <v>37</v>
      </c>
      <c r="B34">
        <v>75</v>
      </c>
      <c r="C34">
        <v>1.6</v>
      </c>
      <c r="D34">
        <v>82.5</v>
      </c>
      <c r="E34">
        <v>1.5978288</v>
      </c>
      <c r="F34">
        <f t="shared" si="0"/>
        <v>-2.8949333333333862E-4</v>
      </c>
      <c r="G34">
        <f t="shared" si="1"/>
        <v>1.6238832000000005</v>
      </c>
      <c r="H34">
        <f t="shared" si="2"/>
        <v>120</v>
      </c>
      <c r="I34" s="14">
        <f t="shared" si="3"/>
        <v>131.820876</v>
      </c>
      <c r="J34" s="14">
        <f t="shared" si="5"/>
        <v>120.16284000000002</v>
      </c>
      <c r="K34" s="15">
        <v>68</v>
      </c>
      <c r="L34" s="14">
        <f t="shared" si="4"/>
        <v>23.168517600000001</v>
      </c>
    </row>
    <row r="35" spans="1:12" x14ac:dyDescent="0.25">
      <c r="A35" t="s">
        <v>38</v>
      </c>
      <c r="B35">
        <v>105</v>
      </c>
      <c r="C35">
        <v>1.2</v>
      </c>
      <c r="D35">
        <v>115.50000000000001</v>
      </c>
      <c r="E35">
        <v>1.1884067999999999</v>
      </c>
      <c r="F35">
        <f t="shared" si="0"/>
        <v>-1.1041142857142919E-3</v>
      </c>
      <c r="G35">
        <f t="shared" si="1"/>
        <v>1.3275252000000006</v>
      </c>
      <c r="H35">
        <f t="shared" si="2"/>
        <v>126</v>
      </c>
      <c r="I35" s="14">
        <f t="shared" si="3"/>
        <v>137.26098540000001</v>
      </c>
      <c r="J35" s="14">
        <f t="shared" si="5"/>
        <v>127.217286</v>
      </c>
      <c r="K35" s="15">
        <v>84</v>
      </c>
      <c r="L35" s="14">
        <f t="shared" si="4"/>
        <v>37.434814200000012</v>
      </c>
    </row>
    <row r="36" spans="1:12" x14ac:dyDescent="0.25">
      <c r="A36" t="s">
        <v>39</v>
      </c>
      <c r="B36">
        <v>20</v>
      </c>
      <c r="C36">
        <v>1.1000000000000001</v>
      </c>
      <c r="D36">
        <v>22</v>
      </c>
      <c r="E36">
        <v>1.0988395000000002</v>
      </c>
      <c r="F36">
        <f t="shared" si="0"/>
        <v>-5.8024999999994886E-4</v>
      </c>
      <c r="G36">
        <f t="shared" si="1"/>
        <v>1.112765499999999</v>
      </c>
      <c r="H36">
        <f t="shared" si="2"/>
        <v>22</v>
      </c>
      <c r="I36" s="14">
        <f t="shared" si="3"/>
        <v>24.174469000000006</v>
      </c>
      <c r="J36" s="14">
        <f t="shared" si="5"/>
        <v>22.023209999999999</v>
      </c>
      <c r="K36" s="15">
        <v>18</v>
      </c>
      <c r="L36" s="14">
        <f t="shared" si="4"/>
        <v>4.3953580000000008</v>
      </c>
    </row>
    <row r="37" spans="1:12" x14ac:dyDescent="0.25">
      <c r="A37" t="s">
        <v>40</v>
      </c>
      <c r="B37">
        <v>22</v>
      </c>
      <c r="C37">
        <v>2.2999999999999998</v>
      </c>
      <c r="D37">
        <v>24.200000000000003</v>
      </c>
      <c r="E37">
        <v>2.2968191</v>
      </c>
      <c r="F37">
        <f t="shared" si="0"/>
        <v>-1.4458636363635527E-3</v>
      </c>
      <c r="G37">
        <f t="shared" si="1"/>
        <v>2.3349898999999978</v>
      </c>
      <c r="H37">
        <f t="shared" si="2"/>
        <v>50.599999999999994</v>
      </c>
      <c r="I37" s="14">
        <f t="shared" si="3"/>
        <v>55.583022220000004</v>
      </c>
      <c r="J37" s="14">
        <f t="shared" si="5"/>
        <v>50.669979799999993</v>
      </c>
      <c r="K37" s="15">
        <v>19</v>
      </c>
      <c r="L37" s="14">
        <f t="shared" si="4"/>
        <v>11.943459320000006</v>
      </c>
    </row>
    <row r="38" spans="1:12" x14ac:dyDescent="0.25">
      <c r="A38" t="s">
        <v>41</v>
      </c>
      <c r="B38">
        <v>47</v>
      </c>
      <c r="C38">
        <v>0.8</v>
      </c>
      <c r="D38">
        <v>51.7</v>
      </c>
      <c r="E38">
        <v>0.79581120000000005</v>
      </c>
      <c r="F38">
        <f t="shared" si="0"/>
        <v>-8.9123404255318935E-4</v>
      </c>
      <c r="G38">
        <f t="shared" si="1"/>
        <v>0.84607679999999996</v>
      </c>
      <c r="H38">
        <f t="shared" si="2"/>
        <v>37.6</v>
      </c>
      <c r="I38" s="14">
        <f t="shared" si="3"/>
        <v>41.143439040000004</v>
      </c>
      <c r="J38" s="14">
        <f t="shared" si="5"/>
        <v>37.796873600000005</v>
      </c>
      <c r="K38" s="15">
        <v>33</v>
      </c>
      <c r="L38" s="14">
        <f t="shared" si="4"/>
        <v>14.881669440000003</v>
      </c>
    </row>
    <row r="39" spans="1:12" x14ac:dyDescent="0.25">
      <c r="A39" t="s">
        <v>42</v>
      </c>
      <c r="B39">
        <v>50</v>
      </c>
      <c r="C39">
        <v>2.7</v>
      </c>
      <c r="D39">
        <v>55.000000000000007</v>
      </c>
      <c r="E39">
        <v>2.6786619000000003</v>
      </c>
      <c r="F39">
        <f t="shared" si="0"/>
        <v>-4.2676199999999772E-3</v>
      </c>
      <c r="G39">
        <f t="shared" si="1"/>
        <v>2.9347190999999988</v>
      </c>
      <c r="H39">
        <f t="shared" si="2"/>
        <v>135</v>
      </c>
      <c r="I39" s="14">
        <f t="shared" si="3"/>
        <v>147.32640450000002</v>
      </c>
      <c r="J39" s="14">
        <f t="shared" si="5"/>
        <v>136.06690499999999</v>
      </c>
      <c r="K39" s="15">
        <v>38</v>
      </c>
      <c r="L39" s="14">
        <f t="shared" si="4"/>
        <v>45.53725230000002</v>
      </c>
    </row>
    <row r="40" spans="1:12" x14ac:dyDescent="0.25">
      <c r="A40" t="s">
        <v>43</v>
      </c>
      <c r="B40">
        <v>51</v>
      </c>
      <c r="C40">
        <v>0.6</v>
      </c>
      <c r="D40">
        <v>56.1</v>
      </c>
      <c r="E40">
        <v>0.59450340000000002</v>
      </c>
      <c r="F40">
        <f t="shared" si="0"/>
        <v>-1.0777647058823453E-3</v>
      </c>
      <c r="G40">
        <f t="shared" si="1"/>
        <v>0.66046259999999957</v>
      </c>
      <c r="H40">
        <f t="shared" si="2"/>
        <v>30.599999999999998</v>
      </c>
      <c r="I40" s="14">
        <f t="shared" si="3"/>
        <v>33.351640740000001</v>
      </c>
      <c r="J40" s="14">
        <f t="shared" si="5"/>
        <v>30.880326599999997</v>
      </c>
      <c r="K40" s="15">
        <v>36</v>
      </c>
      <c r="L40" s="14">
        <f t="shared" si="4"/>
        <v>11.949518340000001</v>
      </c>
    </row>
    <row r="41" spans="1:12" x14ac:dyDescent="0.25">
      <c r="A41" t="s">
        <v>44</v>
      </c>
      <c r="B41">
        <v>42</v>
      </c>
      <c r="C41">
        <v>1.2</v>
      </c>
      <c r="D41">
        <v>46.2</v>
      </c>
      <c r="E41">
        <v>1.1918544</v>
      </c>
      <c r="F41">
        <f t="shared" si="0"/>
        <v>-1.9394285714285642E-3</v>
      </c>
      <c r="G41">
        <f t="shared" si="1"/>
        <v>1.2896015999999997</v>
      </c>
      <c r="H41">
        <f t="shared" si="2"/>
        <v>50.4</v>
      </c>
      <c r="I41" s="14">
        <f t="shared" si="3"/>
        <v>55.063673280000003</v>
      </c>
      <c r="J41" s="14">
        <f t="shared" si="5"/>
        <v>50.742115200000001</v>
      </c>
      <c r="K41" s="15">
        <v>34</v>
      </c>
      <c r="L41" s="14">
        <f t="shared" si="4"/>
        <v>14.540623680000003</v>
      </c>
    </row>
    <row r="42" spans="1:12" x14ac:dyDescent="0.25">
      <c r="A42" t="s">
        <v>45</v>
      </c>
      <c r="B42">
        <v>39</v>
      </c>
      <c r="C42">
        <v>0.3</v>
      </c>
      <c r="D42">
        <v>42.900000000000006</v>
      </c>
      <c r="E42">
        <v>0.29806289999999996</v>
      </c>
      <c r="F42">
        <f t="shared" si="0"/>
        <v>-4.9669230769231333E-4</v>
      </c>
      <c r="G42">
        <f t="shared" si="1"/>
        <v>0.32130810000000021</v>
      </c>
      <c r="H42">
        <f t="shared" si="2"/>
        <v>11.7</v>
      </c>
      <c r="I42" s="14">
        <f t="shared" si="3"/>
        <v>12.786898410000001</v>
      </c>
      <c r="J42" s="14">
        <f t="shared" si="5"/>
        <v>11.7755469</v>
      </c>
      <c r="K42" s="15">
        <v>29</v>
      </c>
      <c r="L42" s="14">
        <f t="shared" si="4"/>
        <v>4.1430743100000011</v>
      </c>
    </row>
    <row r="43" spans="1:12" x14ac:dyDescent="0.25">
      <c r="A43" t="s">
        <v>46</v>
      </c>
      <c r="B43">
        <v>20</v>
      </c>
      <c r="C43">
        <v>2</v>
      </c>
      <c r="D43">
        <v>22</v>
      </c>
      <c r="E43">
        <v>1.982942</v>
      </c>
      <c r="F43">
        <f t="shared" si="0"/>
        <v>-8.5290000000000088E-3</v>
      </c>
      <c r="G43">
        <f t="shared" si="1"/>
        <v>2.1876380000000002</v>
      </c>
      <c r="H43">
        <f t="shared" si="2"/>
        <v>40</v>
      </c>
      <c r="I43" s="14">
        <f t="shared" si="3"/>
        <v>43.624724000000001</v>
      </c>
      <c r="J43" s="14">
        <f t="shared" si="5"/>
        <v>40.341160000000002</v>
      </c>
      <c r="K43" s="15">
        <v>19</v>
      </c>
      <c r="L43" s="14">
        <f t="shared" si="4"/>
        <v>5.9488260000000004</v>
      </c>
    </row>
    <row r="44" spans="1:12" x14ac:dyDescent="0.25">
      <c r="A44" t="s">
        <v>47</v>
      </c>
      <c r="B44">
        <v>108</v>
      </c>
      <c r="C44">
        <v>1.2</v>
      </c>
      <c r="D44">
        <v>118.80000000000001</v>
      </c>
      <c r="E44">
        <v>1.1897784</v>
      </c>
      <c r="F44">
        <f t="shared" si="0"/>
        <v>-9.4644444444443802E-4</v>
      </c>
      <c r="G44">
        <f t="shared" si="1"/>
        <v>1.3124375999999991</v>
      </c>
      <c r="H44">
        <f t="shared" si="2"/>
        <v>129.6</v>
      </c>
      <c r="I44" s="14">
        <f t="shared" si="3"/>
        <v>141.34567392000002</v>
      </c>
      <c r="J44" s="14">
        <f t="shared" si="5"/>
        <v>130.70393279999999</v>
      </c>
      <c r="K44" s="15">
        <v>85</v>
      </c>
      <c r="L44" s="14">
        <f t="shared" si="4"/>
        <v>40.214509920000012</v>
      </c>
    </row>
    <row r="45" spans="1:12" x14ac:dyDescent="0.25">
      <c r="A45" t="s">
        <v>48</v>
      </c>
      <c r="B45">
        <v>14</v>
      </c>
      <c r="C45">
        <v>1.6</v>
      </c>
      <c r="D45">
        <v>15.400000000000002</v>
      </c>
      <c r="E45">
        <v>1.5869792</v>
      </c>
      <c r="F45">
        <f t="shared" si="0"/>
        <v>-9.3005714285714532E-3</v>
      </c>
      <c r="G45">
        <f t="shared" si="1"/>
        <v>1.7432288000000005</v>
      </c>
      <c r="H45">
        <f t="shared" si="2"/>
        <v>22.400000000000002</v>
      </c>
      <c r="I45" s="14">
        <f t="shared" si="3"/>
        <v>24.439479680000005</v>
      </c>
      <c r="J45" s="14">
        <f t="shared" si="5"/>
        <v>22.5822912</v>
      </c>
      <c r="K45" s="15">
        <v>13</v>
      </c>
      <c r="L45" s="14">
        <f t="shared" si="4"/>
        <v>3.8087500800000034</v>
      </c>
    </row>
    <row r="46" spans="1:12" x14ac:dyDescent="0.25">
      <c r="A46" t="s">
        <v>49</v>
      </c>
      <c r="B46">
        <v>110</v>
      </c>
      <c r="C46">
        <v>1.2</v>
      </c>
      <c r="D46">
        <v>121.00000000000001</v>
      </c>
      <c r="E46">
        <v>1.1959679999999999</v>
      </c>
      <c r="F46">
        <f t="shared" si="0"/>
        <v>-3.6654545454545728E-4</v>
      </c>
      <c r="G46">
        <f t="shared" si="1"/>
        <v>1.2443520000000003</v>
      </c>
      <c r="H46">
        <f t="shared" si="2"/>
        <v>132</v>
      </c>
      <c r="I46" s="14">
        <f t="shared" si="3"/>
        <v>144.71212800000001</v>
      </c>
      <c r="J46" s="14">
        <f t="shared" si="5"/>
        <v>132.44352000000001</v>
      </c>
      <c r="K46" s="15">
        <v>104</v>
      </c>
      <c r="L46" s="14">
        <f t="shared" si="4"/>
        <v>20.331456000000017</v>
      </c>
    </row>
    <row r="47" spans="1:12" x14ac:dyDescent="0.25">
      <c r="A47" t="s">
        <v>50</v>
      </c>
      <c r="B47">
        <v>42</v>
      </c>
      <c r="C47">
        <v>2.8</v>
      </c>
      <c r="D47">
        <v>46.2</v>
      </c>
      <c r="E47">
        <v>2.7755448</v>
      </c>
      <c r="F47">
        <f t="shared" si="0"/>
        <v>-5.8226666666666123E-3</v>
      </c>
      <c r="G47">
        <f t="shared" si="1"/>
        <v>3.0690071999999975</v>
      </c>
      <c r="H47">
        <f t="shared" si="2"/>
        <v>117.6</v>
      </c>
      <c r="I47" s="14">
        <f t="shared" si="3"/>
        <v>128.23016976</v>
      </c>
      <c r="J47" s="14">
        <f t="shared" si="5"/>
        <v>118.62711839999999</v>
      </c>
      <c r="K47" s="15">
        <v>30</v>
      </c>
      <c r="L47" s="14">
        <f t="shared" si="4"/>
        <v>44.963825760000006</v>
      </c>
    </row>
    <row r="48" spans="1:12" x14ac:dyDescent="0.25">
      <c r="A48" t="s">
        <v>51</v>
      </c>
      <c r="B48">
        <v>46</v>
      </c>
      <c r="C48">
        <v>3.1</v>
      </c>
      <c r="D48">
        <v>50.6</v>
      </c>
      <c r="E48">
        <v>3.0954244000000002</v>
      </c>
      <c r="F48">
        <f t="shared" si="0"/>
        <v>-9.9469565217389136E-4</v>
      </c>
      <c r="G48">
        <f t="shared" si="1"/>
        <v>3.150331599999999</v>
      </c>
      <c r="H48">
        <f t="shared" si="2"/>
        <v>142.6</v>
      </c>
      <c r="I48" s="14">
        <f t="shared" si="3"/>
        <v>156.62847464000001</v>
      </c>
      <c r="J48" s="14">
        <f t="shared" si="5"/>
        <v>142.81047759999998</v>
      </c>
      <c r="K48" s="15">
        <v>43</v>
      </c>
      <c r="L48" s="14">
        <f t="shared" si="4"/>
        <v>23.525225440000007</v>
      </c>
    </row>
    <row r="49" spans="1:12" x14ac:dyDescent="0.25">
      <c r="A49" t="s">
        <v>52</v>
      </c>
      <c r="B49">
        <v>105</v>
      </c>
      <c r="C49">
        <v>0.8</v>
      </c>
      <c r="D49">
        <v>115.50000000000001</v>
      </c>
      <c r="E49">
        <v>0.79644239999999999</v>
      </c>
      <c r="F49">
        <f t="shared" si="0"/>
        <v>-3.388190476190519E-4</v>
      </c>
      <c r="G49">
        <f t="shared" si="1"/>
        <v>0.83913360000000059</v>
      </c>
      <c r="H49">
        <f t="shared" si="2"/>
        <v>84</v>
      </c>
      <c r="I49" s="14">
        <f t="shared" si="3"/>
        <v>91.989097200000018</v>
      </c>
      <c r="J49" s="14">
        <f t="shared" si="5"/>
        <v>84.373548000000014</v>
      </c>
      <c r="K49" s="15">
        <v>101</v>
      </c>
      <c r="L49" s="14">
        <f t="shared" si="4"/>
        <v>11.54841480000001</v>
      </c>
    </row>
    <row r="50" spans="1:12" x14ac:dyDescent="0.25">
      <c r="A50" t="s">
        <v>53</v>
      </c>
      <c r="B50">
        <v>47</v>
      </c>
      <c r="C50">
        <v>3</v>
      </c>
      <c r="D50">
        <v>51.7</v>
      </c>
      <c r="E50">
        <v>2.9870369999999999</v>
      </c>
      <c r="F50">
        <f t="shared" si="0"/>
        <v>-2.7580851063829892E-3</v>
      </c>
      <c r="G50">
        <f t="shared" si="1"/>
        <v>3.1425930000000006</v>
      </c>
      <c r="H50">
        <f t="shared" si="2"/>
        <v>141</v>
      </c>
      <c r="I50" s="14">
        <f t="shared" si="3"/>
        <v>154.4298129</v>
      </c>
      <c r="J50" s="14">
        <f t="shared" si="5"/>
        <v>141.609261</v>
      </c>
      <c r="K50" s="15">
        <v>47</v>
      </c>
      <c r="L50" s="14">
        <f t="shared" si="4"/>
        <v>14.039073900000009</v>
      </c>
    </row>
    <row r="51" spans="1:12" x14ac:dyDescent="0.25">
      <c r="A51" t="s">
        <v>54</v>
      </c>
      <c r="B51">
        <v>98</v>
      </c>
      <c r="C51">
        <v>0.6</v>
      </c>
      <c r="D51">
        <v>107.80000000000001</v>
      </c>
      <c r="E51">
        <v>0.59647739999999994</v>
      </c>
      <c r="F51">
        <f t="shared" si="0"/>
        <v>-3.5944897959184065E-4</v>
      </c>
      <c r="G51">
        <f t="shared" si="1"/>
        <v>0.63874860000000044</v>
      </c>
      <c r="H51">
        <f t="shared" si="2"/>
        <v>58.8</v>
      </c>
      <c r="I51" s="14">
        <f t="shared" si="3"/>
        <v>64.300263720000004</v>
      </c>
      <c r="J51" s="14">
        <f t="shared" si="5"/>
        <v>59.145214800000005</v>
      </c>
      <c r="K51" s="15">
        <v>79</v>
      </c>
      <c r="L51" s="14">
        <f t="shared" si="4"/>
        <v>17.178549120000007</v>
      </c>
    </row>
    <row r="52" spans="1:12" x14ac:dyDescent="0.25">
      <c r="A52" t="s">
        <v>55</v>
      </c>
      <c r="B52">
        <v>87</v>
      </c>
      <c r="C52">
        <v>0.6</v>
      </c>
      <c r="D52">
        <v>95.7</v>
      </c>
      <c r="E52">
        <v>0.59902319999999998</v>
      </c>
      <c r="F52">
        <f t="shared" si="0"/>
        <v>-1.1227586206896547E-4</v>
      </c>
      <c r="G52">
        <f t="shared" si="1"/>
        <v>0.61074479999999998</v>
      </c>
      <c r="H52">
        <f t="shared" si="2"/>
        <v>52.199999999999996</v>
      </c>
      <c r="I52" s="14">
        <f t="shared" si="3"/>
        <v>57.326520240000001</v>
      </c>
      <c r="J52" s="14">
        <f t="shared" si="5"/>
        <v>52.284981600000002</v>
      </c>
      <c r="K52" s="15">
        <v>63</v>
      </c>
      <c r="L52" s="14">
        <f t="shared" si="4"/>
        <v>19.58805864</v>
      </c>
    </row>
    <row r="53" spans="1:12" x14ac:dyDescent="0.25">
      <c r="A53" t="s">
        <v>56</v>
      </c>
      <c r="B53">
        <v>46</v>
      </c>
      <c r="C53">
        <v>0.7</v>
      </c>
      <c r="D53">
        <v>50.6</v>
      </c>
      <c r="E53">
        <v>0.69890730000000001</v>
      </c>
      <c r="F53">
        <f t="shared" si="0"/>
        <v>-2.3754347826085786E-4</v>
      </c>
      <c r="G53">
        <f t="shared" si="1"/>
        <v>0.71201969999999937</v>
      </c>
      <c r="H53">
        <f t="shared" si="2"/>
        <v>32.199999999999996</v>
      </c>
      <c r="I53" s="14">
        <f t="shared" si="3"/>
        <v>35.364709380000001</v>
      </c>
      <c r="J53" s="14">
        <f t="shared" si="5"/>
        <v>32.250264199999997</v>
      </c>
      <c r="K53" s="15">
        <v>43</v>
      </c>
      <c r="L53" s="14">
        <f t="shared" si="4"/>
        <v>5.3116954800000009</v>
      </c>
    </row>
    <row r="54" spans="1:12" x14ac:dyDescent="0.25">
      <c r="A54" t="s">
        <v>57</v>
      </c>
      <c r="B54">
        <v>73</v>
      </c>
      <c r="C54">
        <v>0.7</v>
      </c>
      <c r="D54">
        <v>80.300000000000011</v>
      </c>
      <c r="E54">
        <v>0.69640899999999994</v>
      </c>
      <c r="F54">
        <f t="shared" si="0"/>
        <v>-4.9191780821917878E-4</v>
      </c>
      <c r="G54">
        <f t="shared" si="1"/>
        <v>0.73950099999999996</v>
      </c>
      <c r="H54">
        <f t="shared" si="2"/>
        <v>51.099999999999994</v>
      </c>
      <c r="I54" s="14">
        <f t="shared" si="3"/>
        <v>55.921642700000007</v>
      </c>
      <c r="J54" s="14">
        <f t="shared" si="5"/>
        <v>51.362142999999996</v>
      </c>
      <c r="K54" s="15">
        <v>56</v>
      </c>
      <c r="L54" s="14">
        <f t="shared" si="4"/>
        <v>16.922738700000007</v>
      </c>
    </row>
    <row r="55" spans="1:12" x14ac:dyDescent="0.25">
      <c r="A55" t="s">
        <v>58</v>
      </c>
      <c r="B55">
        <v>81</v>
      </c>
      <c r="C55">
        <v>0.3</v>
      </c>
      <c r="D55">
        <v>89.100000000000009</v>
      </c>
      <c r="E55">
        <v>0.29897639999999998</v>
      </c>
      <c r="F55">
        <f t="shared" si="0"/>
        <v>-1.263703703703719E-4</v>
      </c>
      <c r="G55">
        <f t="shared" si="1"/>
        <v>0.31125960000000014</v>
      </c>
      <c r="H55">
        <f t="shared" si="2"/>
        <v>24.3</v>
      </c>
      <c r="I55" s="14">
        <f t="shared" si="3"/>
        <v>26.638797239999999</v>
      </c>
      <c r="J55" s="14">
        <f t="shared" si="5"/>
        <v>24.3829116</v>
      </c>
      <c r="K55" s="15">
        <v>57</v>
      </c>
      <c r="L55" s="14">
        <f t="shared" si="4"/>
        <v>9.5971424400000025</v>
      </c>
    </row>
    <row r="56" spans="1:12" x14ac:dyDescent="0.25">
      <c r="A56" t="s">
        <v>59</v>
      </c>
      <c r="B56">
        <v>103</v>
      </c>
      <c r="C56">
        <v>1.8</v>
      </c>
      <c r="D56">
        <v>113.30000000000001</v>
      </c>
      <c r="E56">
        <v>1.7932374</v>
      </c>
      <c r="F56">
        <f t="shared" si="0"/>
        <v>-6.5656310679612195E-4</v>
      </c>
      <c r="G56">
        <f t="shared" si="1"/>
        <v>1.8743886000000007</v>
      </c>
      <c r="H56">
        <f t="shared" si="2"/>
        <v>185.4</v>
      </c>
      <c r="I56" s="14">
        <f t="shared" si="3"/>
        <v>203.17379742000003</v>
      </c>
      <c r="J56" s="14">
        <f t="shared" si="5"/>
        <v>186.09654780000002</v>
      </c>
      <c r="K56" s="15">
        <v>81</v>
      </c>
      <c r="L56" s="14">
        <f t="shared" si="4"/>
        <v>57.921568020000016</v>
      </c>
    </row>
    <row r="57" spans="1:12" x14ac:dyDescent="0.25">
      <c r="A57" t="s">
        <v>60</v>
      </c>
      <c r="B57">
        <v>37</v>
      </c>
      <c r="C57">
        <v>2.2000000000000002</v>
      </c>
      <c r="D57">
        <v>40.700000000000003</v>
      </c>
      <c r="E57">
        <v>2.1981322000000003</v>
      </c>
      <c r="F57">
        <f t="shared" si="0"/>
        <v>-5.0481081081077362E-4</v>
      </c>
      <c r="G57">
        <f t="shared" si="1"/>
        <v>2.2205457999999987</v>
      </c>
      <c r="H57">
        <f t="shared" si="2"/>
        <v>81.400000000000006</v>
      </c>
      <c r="I57" s="14">
        <f t="shared" si="3"/>
        <v>89.463980540000023</v>
      </c>
      <c r="J57" s="14">
        <f t="shared" si="5"/>
        <v>81.469108599999998</v>
      </c>
      <c r="K57" s="15">
        <v>32</v>
      </c>
      <c r="L57" s="14">
        <f t="shared" si="4"/>
        <v>19.123750140000009</v>
      </c>
    </row>
    <row r="58" spans="1:12" x14ac:dyDescent="0.25">
      <c r="A58" t="s">
        <v>61</v>
      </c>
      <c r="B58">
        <v>53</v>
      </c>
      <c r="C58">
        <v>0.2</v>
      </c>
      <c r="D58">
        <v>58.300000000000004</v>
      </c>
      <c r="E58">
        <v>0.19955720000000002</v>
      </c>
      <c r="F58">
        <f t="shared" si="0"/>
        <v>-8.3547169811319403E-5</v>
      </c>
      <c r="G58">
        <f t="shared" si="1"/>
        <v>0.20487079999999994</v>
      </c>
      <c r="H58">
        <f t="shared" si="2"/>
        <v>10.600000000000001</v>
      </c>
      <c r="I58" s="14">
        <f t="shared" si="3"/>
        <v>11.634184760000002</v>
      </c>
      <c r="J58" s="14">
        <f t="shared" si="5"/>
        <v>10.6234684</v>
      </c>
      <c r="K58" s="15">
        <v>37</v>
      </c>
      <c r="L58" s="14">
        <f t="shared" si="4"/>
        <v>4.2505683600000008</v>
      </c>
    </row>
    <row r="59" spans="1:12" x14ac:dyDescent="0.25">
      <c r="A59" t="s">
        <v>62</v>
      </c>
      <c r="B59">
        <v>36</v>
      </c>
      <c r="C59">
        <v>3</v>
      </c>
      <c r="D59">
        <v>39.6</v>
      </c>
      <c r="E59">
        <v>2.9704649999999999</v>
      </c>
      <c r="F59">
        <f t="shared" si="0"/>
        <v>-8.2041666666666877E-3</v>
      </c>
      <c r="G59">
        <f t="shared" si="1"/>
        <v>3.324885000000001</v>
      </c>
      <c r="H59">
        <f t="shared" si="2"/>
        <v>108</v>
      </c>
      <c r="I59" s="14">
        <f t="shared" si="3"/>
        <v>117.630414</v>
      </c>
      <c r="J59" s="14">
        <f t="shared" si="5"/>
        <v>109.06326000000001</v>
      </c>
      <c r="K59" s="15">
        <v>36</v>
      </c>
      <c r="L59" s="14">
        <f t="shared" si="4"/>
        <v>10.693674000000003</v>
      </c>
    </row>
    <row r="60" spans="1:12" x14ac:dyDescent="0.25">
      <c r="A60" t="s">
        <v>63</v>
      </c>
      <c r="B60">
        <v>110</v>
      </c>
      <c r="C60">
        <v>1.1000000000000001</v>
      </c>
      <c r="D60">
        <v>121.00000000000001</v>
      </c>
      <c r="E60">
        <v>1.0982290000000001</v>
      </c>
      <c r="F60">
        <f t="shared" si="0"/>
        <v>-1.6099999999999678E-4</v>
      </c>
      <c r="G60">
        <f t="shared" si="1"/>
        <v>1.1194809999999997</v>
      </c>
      <c r="H60">
        <f t="shared" si="2"/>
        <v>121.00000000000001</v>
      </c>
      <c r="I60" s="14">
        <f t="shared" si="3"/>
        <v>132.88570900000002</v>
      </c>
      <c r="J60" s="14">
        <f t="shared" si="5"/>
        <v>121.19481000000002</v>
      </c>
      <c r="K60" s="15">
        <v>90</v>
      </c>
      <c r="L60" s="14">
        <f t="shared" si="4"/>
        <v>34.045099000000022</v>
      </c>
    </row>
    <row r="61" spans="1:12" x14ac:dyDescent="0.25">
      <c r="A61" t="s">
        <v>64</v>
      </c>
      <c r="B61">
        <v>56</v>
      </c>
      <c r="C61">
        <v>0.2</v>
      </c>
      <c r="D61">
        <v>61.600000000000009</v>
      </c>
      <c r="E61">
        <v>0.19810340000000001</v>
      </c>
      <c r="F61">
        <f t="shared" si="0"/>
        <v>-3.3867857142857061E-4</v>
      </c>
      <c r="G61">
        <f t="shared" si="1"/>
        <v>0.22086259999999996</v>
      </c>
      <c r="H61">
        <f t="shared" si="2"/>
        <v>11.200000000000001</v>
      </c>
      <c r="I61" s="14">
        <f t="shared" si="3"/>
        <v>12.203169440000002</v>
      </c>
      <c r="J61" s="14">
        <f t="shared" si="5"/>
        <v>11.306209600000001</v>
      </c>
      <c r="K61" s="15">
        <v>43</v>
      </c>
      <c r="L61" s="14">
        <f t="shared" si="4"/>
        <v>3.6847232400000021</v>
      </c>
    </row>
    <row r="62" spans="1:12" x14ac:dyDescent="0.25">
      <c r="A62" t="s">
        <v>65</v>
      </c>
      <c r="B62">
        <v>11</v>
      </c>
      <c r="C62">
        <v>2.6</v>
      </c>
      <c r="D62">
        <v>12.100000000000001</v>
      </c>
      <c r="E62">
        <v>2.5876136000000001</v>
      </c>
      <c r="F62">
        <f t="shared" si="0"/>
        <v>-1.126036363636364E-2</v>
      </c>
      <c r="G62">
        <f t="shared" si="1"/>
        <v>2.7362504000000003</v>
      </c>
      <c r="H62">
        <f t="shared" si="2"/>
        <v>28.6</v>
      </c>
      <c r="I62" s="14">
        <f t="shared" si="3"/>
        <v>31.310124560000006</v>
      </c>
      <c r="J62" s="14">
        <f t="shared" si="5"/>
        <v>28.736250400000003</v>
      </c>
      <c r="K62" s="15">
        <v>10</v>
      </c>
      <c r="L62" s="14">
        <f t="shared" si="4"/>
        <v>5.433988560000004</v>
      </c>
    </row>
    <row r="63" spans="1:12" x14ac:dyDescent="0.25">
      <c r="A63" t="s">
        <v>66</v>
      </c>
      <c r="B63">
        <v>64</v>
      </c>
      <c r="C63">
        <v>2.2999999999999998</v>
      </c>
      <c r="D63">
        <v>70.400000000000006</v>
      </c>
      <c r="E63">
        <v>2.2871614</v>
      </c>
      <c r="F63">
        <f t="shared" si="0"/>
        <v>-2.0060312499999688E-3</v>
      </c>
      <c r="G63">
        <f t="shared" si="1"/>
        <v>2.4412245999999977</v>
      </c>
      <c r="H63">
        <f t="shared" si="2"/>
        <v>147.19999999999999</v>
      </c>
      <c r="I63" s="14">
        <f t="shared" si="3"/>
        <v>161.01616256000003</v>
      </c>
      <c r="J63" s="14">
        <f t="shared" si="5"/>
        <v>148.02167039999998</v>
      </c>
      <c r="K63" s="15">
        <v>61</v>
      </c>
      <c r="L63" s="14">
        <f t="shared" si="4"/>
        <v>21.499317160000015</v>
      </c>
    </row>
    <row r="64" spans="1:12" x14ac:dyDescent="0.25">
      <c r="A64" t="s">
        <v>67</v>
      </c>
      <c r="B64">
        <v>22</v>
      </c>
      <c r="C64">
        <v>1</v>
      </c>
      <c r="D64">
        <v>24.200000000000003</v>
      </c>
      <c r="E64">
        <v>0.99740600000000001</v>
      </c>
      <c r="F64">
        <f t="shared" si="0"/>
        <v>-1.1790909090909009E-3</v>
      </c>
      <c r="G64">
        <f t="shared" si="1"/>
        <v>1.0285339999999998</v>
      </c>
      <c r="H64">
        <f t="shared" si="2"/>
        <v>22</v>
      </c>
      <c r="I64" s="14">
        <f t="shared" si="3"/>
        <v>24.137225200000003</v>
      </c>
      <c r="J64" s="14">
        <f t="shared" si="5"/>
        <v>22.057068000000001</v>
      </c>
      <c r="K64" s="15">
        <v>19</v>
      </c>
      <c r="L64" s="14">
        <f t="shared" si="4"/>
        <v>5.1865112000000027</v>
      </c>
    </row>
    <row r="65" spans="1:12" x14ac:dyDescent="0.25">
      <c r="A65" t="s">
        <v>68</v>
      </c>
      <c r="B65">
        <v>14</v>
      </c>
      <c r="C65">
        <v>2.2000000000000002</v>
      </c>
      <c r="D65">
        <v>15.400000000000002</v>
      </c>
      <c r="E65">
        <v>2.1952150000000001</v>
      </c>
      <c r="F65">
        <f t="shared" si="0"/>
        <v>-3.4178571428571656E-3</v>
      </c>
      <c r="G65">
        <f t="shared" si="1"/>
        <v>2.2526350000000006</v>
      </c>
      <c r="H65">
        <f t="shared" si="2"/>
        <v>30.800000000000004</v>
      </c>
      <c r="I65" s="14">
        <f t="shared" si="3"/>
        <v>33.806311000000008</v>
      </c>
      <c r="J65" s="14">
        <f t="shared" si="5"/>
        <v>30.866990000000001</v>
      </c>
      <c r="K65" s="15">
        <v>12</v>
      </c>
      <c r="L65" s="14">
        <f t="shared" si="4"/>
        <v>7.4637310000000054</v>
      </c>
    </row>
    <row r="66" spans="1:12" x14ac:dyDescent="0.25">
      <c r="A66" t="s">
        <v>69</v>
      </c>
      <c r="B66">
        <v>101</v>
      </c>
      <c r="C66">
        <v>1.8</v>
      </c>
      <c r="D66">
        <v>111.10000000000001</v>
      </c>
      <c r="E66">
        <v>1.7824914000000001</v>
      </c>
      <c r="F66">
        <f t="shared" si="0"/>
        <v>-1.7335247524752446E-3</v>
      </c>
      <c r="G66">
        <f t="shared" si="1"/>
        <v>1.9925945999999997</v>
      </c>
      <c r="H66">
        <f t="shared" si="2"/>
        <v>181.8</v>
      </c>
      <c r="I66" s="14">
        <f t="shared" si="3"/>
        <v>198.03479454000004</v>
      </c>
      <c r="J66" s="14">
        <f t="shared" si="5"/>
        <v>183.56836860000001</v>
      </c>
      <c r="K66" s="15">
        <v>91</v>
      </c>
      <c r="L66" s="14">
        <f t="shared" si="4"/>
        <v>35.828077140000019</v>
      </c>
    </row>
    <row r="67" spans="1:12" x14ac:dyDescent="0.25">
      <c r="A67" t="s">
        <v>70</v>
      </c>
      <c r="B67">
        <v>101</v>
      </c>
      <c r="C67">
        <v>0.8</v>
      </c>
      <c r="D67">
        <v>111.10000000000001</v>
      </c>
      <c r="E67">
        <v>0.79677360000000008</v>
      </c>
      <c r="F67">
        <f t="shared" si="0"/>
        <v>-3.1944554455445146E-4</v>
      </c>
      <c r="G67">
        <f t="shared" si="1"/>
        <v>0.83549039999999963</v>
      </c>
      <c r="H67">
        <f t="shared" si="2"/>
        <v>80.800000000000011</v>
      </c>
      <c r="I67" s="14">
        <f t="shared" si="3"/>
        <v>88.521546960000009</v>
      </c>
      <c r="J67" s="14">
        <f t="shared" si="5"/>
        <v>81.125866400000007</v>
      </c>
      <c r="K67" s="15">
        <v>99</v>
      </c>
      <c r="L67" s="14">
        <f t="shared" si="4"/>
        <v>9.640960560000007</v>
      </c>
    </row>
    <row r="68" spans="1:12" x14ac:dyDescent="0.25">
      <c r="A68" t="s">
        <v>71</v>
      </c>
      <c r="B68">
        <v>62</v>
      </c>
      <c r="C68">
        <v>2</v>
      </c>
      <c r="D68">
        <v>68.2</v>
      </c>
      <c r="E68">
        <v>1.9836419999999999</v>
      </c>
      <c r="F68">
        <f t="shared" si="0"/>
        <v>-2.6383870967742074E-3</v>
      </c>
      <c r="G68">
        <f t="shared" si="1"/>
        <v>2.1799380000000008</v>
      </c>
      <c r="H68">
        <f t="shared" si="2"/>
        <v>124</v>
      </c>
      <c r="I68" s="14">
        <f t="shared" si="3"/>
        <v>135.28438439999999</v>
      </c>
      <c r="J68" s="14">
        <f t="shared" ref="J68:J131" si="6">(F68*B68^2)+(G68*B68)</f>
        <v>125.01419599999998</v>
      </c>
      <c r="K68" s="15">
        <v>58</v>
      </c>
      <c r="L68" s="14">
        <f t="shared" si="4"/>
        <v>20.233148400000005</v>
      </c>
    </row>
    <row r="69" spans="1:12" x14ac:dyDescent="0.25">
      <c r="A69" t="s">
        <v>72</v>
      </c>
      <c r="B69">
        <v>95</v>
      </c>
      <c r="C69">
        <v>0.7</v>
      </c>
      <c r="D69">
        <v>104.50000000000001</v>
      </c>
      <c r="E69">
        <v>0.69396039999999992</v>
      </c>
      <c r="F69">
        <f t="shared" ref="F69:F132" si="7">(C69-E69)/(B69-D69)</f>
        <v>-6.3574736842105526E-4</v>
      </c>
      <c r="G69">
        <f t="shared" ref="G69:G132" si="8">(C69-(F69*D69))</f>
        <v>0.76643560000000022</v>
      </c>
      <c r="H69">
        <f t="shared" ref="H69:H132" si="9">B69*C69</f>
        <v>66.5</v>
      </c>
      <c r="I69" s="14">
        <f t="shared" ref="I69:I132" si="10">D69*E69</f>
        <v>72.518861799999996</v>
      </c>
      <c r="J69" s="14">
        <f t="shared" si="6"/>
        <v>67.073762000000002</v>
      </c>
      <c r="K69" s="15">
        <v>87</v>
      </c>
      <c r="L69" s="14">
        <f t="shared" ref="L69:L132" si="11">(D69-K69)*E69</f>
        <v>12.144307000000008</v>
      </c>
    </row>
    <row r="70" spans="1:12" x14ac:dyDescent="0.25">
      <c r="A70" t="s">
        <v>73</v>
      </c>
      <c r="B70">
        <v>47</v>
      </c>
      <c r="C70">
        <v>2.1</v>
      </c>
      <c r="D70">
        <v>51.7</v>
      </c>
      <c r="E70">
        <v>2.0936433000000001</v>
      </c>
      <c r="F70">
        <f t="shared" si="7"/>
        <v>-1.3524893617021254E-3</v>
      </c>
      <c r="G70">
        <f t="shared" si="8"/>
        <v>2.1699237</v>
      </c>
      <c r="H70">
        <f t="shared" si="9"/>
        <v>98.7</v>
      </c>
      <c r="I70" s="14">
        <f t="shared" si="10"/>
        <v>108.24135861000001</v>
      </c>
      <c r="J70" s="14">
        <f t="shared" si="6"/>
        <v>98.998764900000012</v>
      </c>
      <c r="K70" s="15">
        <v>34</v>
      </c>
      <c r="L70" s="14">
        <f t="shared" si="11"/>
        <v>37.05748641000001</v>
      </c>
    </row>
    <row r="71" spans="1:12" x14ac:dyDescent="0.25">
      <c r="A71" t="s">
        <v>74</v>
      </c>
      <c r="B71">
        <v>98</v>
      </c>
      <c r="C71">
        <v>1.9</v>
      </c>
      <c r="D71">
        <v>107.80000000000001</v>
      </c>
      <c r="E71">
        <v>1.893521</v>
      </c>
      <c r="F71">
        <f t="shared" si="7"/>
        <v>-6.6112244897958104E-4</v>
      </c>
      <c r="G71">
        <f t="shared" si="8"/>
        <v>1.9712689999999988</v>
      </c>
      <c r="H71">
        <f t="shared" si="9"/>
        <v>186.2</v>
      </c>
      <c r="I71" s="14">
        <f t="shared" si="10"/>
        <v>204.12156380000002</v>
      </c>
      <c r="J71" s="14">
        <f t="shared" si="6"/>
        <v>186.83494199999998</v>
      </c>
      <c r="K71" s="15">
        <v>73</v>
      </c>
      <c r="L71" s="14">
        <f t="shared" si="11"/>
        <v>65.894530800000027</v>
      </c>
    </row>
    <row r="72" spans="1:12" x14ac:dyDescent="0.25">
      <c r="A72" t="s">
        <v>75</v>
      </c>
      <c r="B72">
        <v>78</v>
      </c>
      <c r="C72">
        <v>1.3</v>
      </c>
      <c r="D72">
        <v>85.800000000000011</v>
      </c>
      <c r="E72">
        <v>1.2957854</v>
      </c>
      <c r="F72">
        <f t="shared" si="7"/>
        <v>-5.4033333333334134E-4</v>
      </c>
      <c r="G72">
        <f t="shared" si="8"/>
        <v>1.3463606000000008</v>
      </c>
      <c r="H72">
        <f t="shared" si="9"/>
        <v>101.4</v>
      </c>
      <c r="I72" s="14">
        <f t="shared" si="10"/>
        <v>111.17838732000001</v>
      </c>
      <c r="J72" s="14">
        <f t="shared" si="6"/>
        <v>101.72873880000002</v>
      </c>
      <c r="K72" s="15">
        <v>58</v>
      </c>
      <c r="L72" s="14">
        <f t="shared" si="11"/>
        <v>36.022834120000013</v>
      </c>
    </row>
    <row r="73" spans="1:12" x14ac:dyDescent="0.25">
      <c r="A73" t="s">
        <v>76</v>
      </c>
      <c r="B73">
        <v>45</v>
      </c>
      <c r="C73">
        <v>2.2000000000000002</v>
      </c>
      <c r="D73">
        <v>49.500000000000007</v>
      </c>
      <c r="E73">
        <v>2.1914816000000004</v>
      </c>
      <c r="F73">
        <f t="shared" si="7"/>
        <v>-1.8929777777777336E-3</v>
      </c>
      <c r="G73">
        <f t="shared" si="8"/>
        <v>2.2937023999999981</v>
      </c>
      <c r="H73">
        <f t="shared" si="9"/>
        <v>99.000000000000014</v>
      </c>
      <c r="I73" s="14">
        <f t="shared" si="10"/>
        <v>108.47833920000004</v>
      </c>
      <c r="J73" s="14">
        <f t="shared" si="6"/>
        <v>99.383328000000006</v>
      </c>
      <c r="K73" s="15">
        <v>40</v>
      </c>
      <c r="L73" s="14">
        <f t="shared" si="11"/>
        <v>20.819075200000018</v>
      </c>
    </row>
    <row r="74" spans="1:12" x14ac:dyDescent="0.25">
      <c r="A74" t="s">
        <v>77</v>
      </c>
      <c r="B74">
        <v>94</v>
      </c>
      <c r="C74">
        <v>2.2000000000000002</v>
      </c>
      <c r="D74">
        <v>103.4</v>
      </c>
      <c r="E74">
        <v>2.1821778000000003</v>
      </c>
      <c r="F74">
        <f t="shared" si="7"/>
        <v>-1.8959787234042434E-3</v>
      </c>
      <c r="G74">
        <f t="shared" si="8"/>
        <v>2.3960441999999991</v>
      </c>
      <c r="H74">
        <f t="shared" si="9"/>
        <v>206.8</v>
      </c>
      <c r="I74" s="14">
        <f t="shared" si="10"/>
        <v>225.63718452000003</v>
      </c>
      <c r="J74" s="14">
        <f t="shared" si="6"/>
        <v>208.47528680000002</v>
      </c>
      <c r="K74" s="15">
        <v>75</v>
      </c>
      <c r="L74" s="14">
        <f t="shared" si="11"/>
        <v>61.973849520000023</v>
      </c>
    </row>
    <row r="75" spans="1:12" x14ac:dyDescent="0.25">
      <c r="A75" t="s">
        <v>78</v>
      </c>
      <c r="B75">
        <v>86</v>
      </c>
      <c r="C75">
        <v>1.5</v>
      </c>
      <c r="D75">
        <v>94.600000000000009</v>
      </c>
      <c r="E75">
        <v>1.4993114999999999</v>
      </c>
      <c r="F75">
        <f t="shared" si="7"/>
        <v>-8.0058139534894312E-5</v>
      </c>
      <c r="G75">
        <f t="shared" si="8"/>
        <v>1.507573500000001</v>
      </c>
      <c r="H75">
        <f t="shared" si="9"/>
        <v>129</v>
      </c>
      <c r="I75" s="14">
        <f t="shared" si="10"/>
        <v>141.83486790000001</v>
      </c>
      <c r="J75" s="14">
        <f t="shared" si="6"/>
        <v>129.059211</v>
      </c>
      <c r="K75" s="15">
        <v>83</v>
      </c>
      <c r="L75" s="14">
        <f t="shared" si="11"/>
        <v>17.39201340000001</v>
      </c>
    </row>
    <row r="76" spans="1:12" x14ac:dyDescent="0.25">
      <c r="A76" t="s">
        <v>79</v>
      </c>
      <c r="B76">
        <v>53</v>
      </c>
      <c r="C76">
        <v>2</v>
      </c>
      <c r="D76">
        <v>58.300000000000004</v>
      </c>
      <c r="E76">
        <v>1.984008</v>
      </c>
      <c r="F76">
        <f t="shared" si="7"/>
        <v>-3.0173584905660365E-3</v>
      </c>
      <c r="G76">
        <f t="shared" si="8"/>
        <v>2.1759119999999998</v>
      </c>
      <c r="H76">
        <f t="shared" si="9"/>
        <v>106</v>
      </c>
      <c r="I76" s="14">
        <f t="shared" si="10"/>
        <v>115.6676664</v>
      </c>
      <c r="J76" s="14">
        <f t="shared" si="6"/>
        <v>106.847576</v>
      </c>
      <c r="K76" s="15">
        <v>41</v>
      </c>
      <c r="L76" s="14">
        <f t="shared" si="11"/>
        <v>34.323338400000011</v>
      </c>
    </row>
    <row r="77" spans="1:12" x14ac:dyDescent="0.25">
      <c r="A77" t="s">
        <v>80</v>
      </c>
      <c r="B77">
        <v>23</v>
      </c>
      <c r="C77">
        <v>2.2000000000000002</v>
      </c>
      <c r="D77">
        <v>25.3</v>
      </c>
      <c r="E77">
        <v>2.1791286000000003</v>
      </c>
      <c r="F77">
        <f t="shared" si="7"/>
        <v>-9.074521739130377E-3</v>
      </c>
      <c r="G77">
        <f t="shared" si="8"/>
        <v>2.4295853999999988</v>
      </c>
      <c r="H77">
        <f t="shared" si="9"/>
        <v>50.6</v>
      </c>
      <c r="I77" s="14">
        <f t="shared" si="10"/>
        <v>55.131953580000008</v>
      </c>
      <c r="J77" s="14">
        <f t="shared" si="6"/>
        <v>51.080042200000001</v>
      </c>
      <c r="K77" s="15">
        <v>20</v>
      </c>
      <c r="L77" s="14">
        <f t="shared" si="11"/>
        <v>11.549381580000004</v>
      </c>
    </row>
    <row r="78" spans="1:12" x14ac:dyDescent="0.25">
      <c r="A78" t="s">
        <v>81</v>
      </c>
      <c r="B78">
        <v>90</v>
      </c>
      <c r="C78">
        <v>0.4</v>
      </c>
      <c r="D78">
        <v>99.000000000000014</v>
      </c>
      <c r="E78">
        <v>0.39716560000000001</v>
      </c>
      <c r="F78">
        <f t="shared" si="7"/>
        <v>-3.1493333333333445E-4</v>
      </c>
      <c r="G78">
        <f t="shared" si="8"/>
        <v>0.43117840000000013</v>
      </c>
      <c r="H78">
        <f t="shared" si="9"/>
        <v>36</v>
      </c>
      <c r="I78" s="14">
        <f t="shared" si="10"/>
        <v>39.319394400000007</v>
      </c>
      <c r="J78" s="14">
        <f t="shared" si="6"/>
        <v>36.255096000000002</v>
      </c>
      <c r="K78" s="15">
        <v>75</v>
      </c>
      <c r="L78" s="14">
        <f t="shared" si="11"/>
        <v>9.5319744000000064</v>
      </c>
    </row>
    <row r="79" spans="1:12" x14ac:dyDescent="0.25">
      <c r="A79" t="s">
        <v>82</v>
      </c>
      <c r="B79">
        <v>44</v>
      </c>
      <c r="C79">
        <v>2.4</v>
      </c>
      <c r="D79">
        <v>48.400000000000006</v>
      </c>
      <c r="E79">
        <v>2.3885543999999999</v>
      </c>
      <c r="F79">
        <f t="shared" si="7"/>
        <v>-2.6012727272727368E-3</v>
      </c>
      <c r="G79">
        <f t="shared" si="8"/>
        <v>2.5259016000000005</v>
      </c>
      <c r="H79">
        <f t="shared" si="9"/>
        <v>105.6</v>
      </c>
      <c r="I79" s="14">
        <f t="shared" si="10"/>
        <v>115.60603296000001</v>
      </c>
      <c r="J79" s="14">
        <f t="shared" si="6"/>
        <v>106.1036064</v>
      </c>
      <c r="K79" s="15">
        <v>32</v>
      </c>
      <c r="L79" s="14">
        <f t="shared" si="11"/>
        <v>39.172292160000012</v>
      </c>
    </row>
    <row r="80" spans="1:12" x14ac:dyDescent="0.25">
      <c r="A80" t="s">
        <v>83</v>
      </c>
      <c r="B80">
        <v>60</v>
      </c>
      <c r="C80">
        <v>1.9</v>
      </c>
      <c r="D80">
        <v>66</v>
      </c>
      <c r="E80">
        <v>1.8839716</v>
      </c>
      <c r="F80">
        <f t="shared" si="7"/>
        <v>-2.6713999999999904E-3</v>
      </c>
      <c r="G80">
        <f t="shared" si="8"/>
        <v>2.0763123999999991</v>
      </c>
      <c r="H80">
        <f t="shared" si="9"/>
        <v>114</v>
      </c>
      <c r="I80" s="14">
        <f t="shared" si="10"/>
        <v>124.3421256</v>
      </c>
      <c r="J80" s="14">
        <f t="shared" si="6"/>
        <v>114.96170399999998</v>
      </c>
      <c r="K80" s="15">
        <v>52</v>
      </c>
      <c r="L80" s="14">
        <f t="shared" si="11"/>
        <v>26.375602399999998</v>
      </c>
    </row>
    <row r="81" spans="1:12" x14ac:dyDescent="0.25">
      <c r="A81" t="s">
        <v>84</v>
      </c>
      <c r="B81">
        <v>71</v>
      </c>
      <c r="C81">
        <v>1.2</v>
      </c>
      <c r="D81">
        <v>78.100000000000009</v>
      </c>
      <c r="E81">
        <v>1.190604</v>
      </c>
      <c r="F81">
        <f t="shared" si="7"/>
        <v>-1.3233802816901335E-3</v>
      </c>
      <c r="G81">
        <f t="shared" si="8"/>
        <v>1.3033559999999993</v>
      </c>
      <c r="H81">
        <f t="shared" si="9"/>
        <v>85.2</v>
      </c>
      <c r="I81" s="14">
        <f t="shared" si="10"/>
        <v>92.986172400000015</v>
      </c>
      <c r="J81" s="14">
        <f t="shared" si="6"/>
        <v>85.867115999999996</v>
      </c>
      <c r="K81" s="15">
        <v>59</v>
      </c>
      <c r="L81" s="14">
        <f t="shared" si="11"/>
        <v>22.740536400000011</v>
      </c>
    </row>
    <row r="82" spans="1:12" x14ac:dyDescent="0.25">
      <c r="A82" t="s">
        <v>85</v>
      </c>
      <c r="B82">
        <v>42</v>
      </c>
      <c r="C82">
        <v>1.4</v>
      </c>
      <c r="D82">
        <v>46.2</v>
      </c>
      <c r="E82">
        <v>1.3871129999999998</v>
      </c>
      <c r="F82">
        <f t="shared" si="7"/>
        <v>-3.0683333333333535E-3</v>
      </c>
      <c r="G82">
        <f t="shared" si="8"/>
        <v>1.5417570000000009</v>
      </c>
      <c r="H82">
        <f t="shared" si="9"/>
        <v>58.8</v>
      </c>
      <c r="I82" s="14">
        <f t="shared" si="10"/>
        <v>64.084620599999994</v>
      </c>
      <c r="J82" s="14">
        <f t="shared" si="6"/>
        <v>59.341254000000006</v>
      </c>
      <c r="K82" s="15">
        <v>33</v>
      </c>
      <c r="L82" s="14">
        <f t="shared" si="11"/>
        <v>18.3098916</v>
      </c>
    </row>
    <row r="83" spans="1:12" x14ac:dyDescent="0.25">
      <c r="A83" t="s">
        <v>86</v>
      </c>
      <c r="B83">
        <v>78</v>
      </c>
      <c r="C83">
        <v>1.7</v>
      </c>
      <c r="D83">
        <v>85.800000000000011</v>
      </c>
      <c r="E83">
        <v>1.6894362000000001</v>
      </c>
      <c r="F83">
        <f t="shared" si="7"/>
        <v>-1.3543333333333187E-3</v>
      </c>
      <c r="G83">
        <f t="shared" si="8"/>
        <v>1.8162017999999986</v>
      </c>
      <c r="H83">
        <f t="shared" si="9"/>
        <v>132.6</v>
      </c>
      <c r="I83" s="14">
        <f t="shared" si="10"/>
        <v>144.95362596000001</v>
      </c>
      <c r="J83" s="14">
        <f t="shared" si="6"/>
        <v>133.42397639999996</v>
      </c>
      <c r="K83" s="15">
        <v>70</v>
      </c>
      <c r="L83" s="14">
        <f t="shared" si="11"/>
        <v>26.693091960000022</v>
      </c>
    </row>
    <row r="84" spans="1:12" x14ac:dyDescent="0.25">
      <c r="A84" t="s">
        <v>87</v>
      </c>
      <c r="B84">
        <v>57</v>
      </c>
      <c r="C84">
        <v>2.4</v>
      </c>
      <c r="D84">
        <v>62.7</v>
      </c>
      <c r="E84">
        <v>2.3899727999999998</v>
      </c>
      <c r="F84">
        <f t="shared" si="7"/>
        <v>-1.7591578947368631E-3</v>
      </c>
      <c r="G84">
        <f t="shared" si="8"/>
        <v>2.5102992000000013</v>
      </c>
      <c r="H84">
        <f t="shared" si="9"/>
        <v>136.79999999999998</v>
      </c>
      <c r="I84" s="14">
        <f t="shared" si="10"/>
        <v>149.85129455999999</v>
      </c>
      <c r="J84" s="14">
        <f t="shared" si="6"/>
        <v>137.37155040000002</v>
      </c>
      <c r="K84" s="15">
        <v>50</v>
      </c>
      <c r="L84" s="14">
        <f t="shared" si="11"/>
        <v>30.352654560000005</v>
      </c>
    </row>
    <row r="85" spans="1:12" x14ac:dyDescent="0.25">
      <c r="A85" t="s">
        <v>88</v>
      </c>
      <c r="B85">
        <v>18</v>
      </c>
      <c r="C85">
        <v>0.2</v>
      </c>
      <c r="D85">
        <v>19.8</v>
      </c>
      <c r="E85">
        <v>0.1983482</v>
      </c>
      <c r="F85">
        <f t="shared" si="7"/>
        <v>-9.1766666666667123E-4</v>
      </c>
      <c r="G85">
        <f t="shared" si="8"/>
        <v>0.21816980000000011</v>
      </c>
      <c r="H85">
        <f t="shared" si="9"/>
        <v>3.6</v>
      </c>
      <c r="I85" s="14">
        <f t="shared" si="10"/>
        <v>3.9272943600000003</v>
      </c>
      <c r="J85" s="14">
        <f t="shared" si="6"/>
        <v>3.6297324000000004</v>
      </c>
      <c r="K85" s="15">
        <v>15</v>
      </c>
      <c r="L85" s="14">
        <f t="shared" si="11"/>
        <v>0.95207136000000014</v>
      </c>
    </row>
    <row r="86" spans="1:12" x14ac:dyDescent="0.25">
      <c r="A86" t="s">
        <v>89</v>
      </c>
      <c r="B86">
        <v>78</v>
      </c>
      <c r="C86">
        <v>1.3</v>
      </c>
      <c r="D86">
        <v>85.800000000000011</v>
      </c>
      <c r="E86">
        <v>1.2997231</v>
      </c>
      <c r="F86">
        <f t="shared" si="7"/>
        <v>-3.5500000000003072E-5</v>
      </c>
      <c r="G86">
        <f t="shared" si="8"/>
        <v>1.3030459000000003</v>
      </c>
      <c r="H86">
        <f t="shared" si="9"/>
        <v>101.4</v>
      </c>
      <c r="I86" s="14">
        <f t="shared" si="10"/>
        <v>111.51624198000002</v>
      </c>
      <c r="J86" s="14">
        <f t="shared" si="6"/>
        <v>101.42159820000001</v>
      </c>
      <c r="K86" s="15">
        <v>56</v>
      </c>
      <c r="L86" s="14">
        <f t="shared" si="11"/>
        <v>38.731748380000013</v>
      </c>
    </row>
    <row r="87" spans="1:12" x14ac:dyDescent="0.25">
      <c r="A87" t="s">
        <v>90</v>
      </c>
      <c r="B87">
        <v>52</v>
      </c>
      <c r="C87">
        <v>2.8</v>
      </c>
      <c r="D87">
        <v>57.2</v>
      </c>
      <c r="E87">
        <v>2.7979615999999998</v>
      </c>
      <c r="F87">
        <f t="shared" si="7"/>
        <v>-3.9199999999999896E-4</v>
      </c>
      <c r="G87">
        <f t="shared" si="8"/>
        <v>2.8224223999999998</v>
      </c>
      <c r="H87">
        <f t="shared" si="9"/>
        <v>145.6</v>
      </c>
      <c r="I87" s="14">
        <f t="shared" si="10"/>
        <v>160.04340352</v>
      </c>
      <c r="J87" s="14">
        <f t="shared" si="6"/>
        <v>145.70599679999998</v>
      </c>
      <c r="K87" s="15">
        <v>47</v>
      </c>
      <c r="L87" s="14">
        <f t="shared" si="11"/>
        <v>28.539208320000007</v>
      </c>
    </row>
    <row r="88" spans="1:12" x14ac:dyDescent="0.25">
      <c r="A88" t="s">
        <v>91</v>
      </c>
      <c r="B88">
        <v>21</v>
      </c>
      <c r="C88">
        <v>2.2000000000000002</v>
      </c>
      <c r="D88">
        <v>23.1</v>
      </c>
      <c r="E88">
        <v>2.1980882000000004</v>
      </c>
      <c r="F88">
        <f t="shared" si="7"/>
        <v>-9.1038095238085508E-4</v>
      </c>
      <c r="G88">
        <f t="shared" si="8"/>
        <v>2.2210297999999979</v>
      </c>
      <c r="H88">
        <f t="shared" si="9"/>
        <v>46.2</v>
      </c>
      <c r="I88" s="14">
        <f t="shared" si="10"/>
        <v>50.775837420000009</v>
      </c>
      <c r="J88" s="14">
        <f t="shared" si="6"/>
        <v>46.240147800000003</v>
      </c>
      <c r="K88" s="15">
        <v>16</v>
      </c>
      <c r="L88" s="14">
        <f t="shared" si="11"/>
        <v>15.606426220000007</v>
      </c>
    </row>
    <row r="89" spans="1:12" x14ac:dyDescent="0.25">
      <c r="A89" t="s">
        <v>92</v>
      </c>
      <c r="B89">
        <v>55</v>
      </c>
      <c r="C89">
        <v>1.1000000000000001</v>
      </c>
      <c r="D89">
        <v>60.500000000000007</v>
      </c>
      <c r="E89">
        <v>1.0986195000000001</v>
      </c>
      <c r="F89">
        <f t="shared" si="7"/>
        <v>-2.510000000000009E-4</v>
      </c>
      <c r="G89">
        <f t="shared" si="8"/>
        <v>1.1151855000000002</v>
      </c>
      <c r="H89">
        <f t="shared" si="9"/>
        <v>60.500000000000007</v>
      </c>
      <c r="I89" s="14">
        <f t="shared" si="10"/>
        <v>66.466479750000019</v>
      </c>
      <c r="J89" s="14">
        <f t="shared" si="6"/>
        <v>60.575927500000006</v>
      </c>
      <c r="K89" s="15">
        <v>43</v>
      </c>
      <c r="L89" s="14">
        <f t="shared" si="11"/>
        <v>19.225841250000009</v>
      </c>
    </row>
    <row r="90" spans="1:12" x14ac:dyDescent="0.25">
      <c r="A90" t="s">
        <v>93</v>
      </c>
      <c r="B90">
        <v>24</v>
      </c>
      <c r="C90">
        <v>2.8</v>
      </c>
      <c r="D90">
        <v>26.400000000000002</v>
      </c>
      <c r="E90">
        <v>2.7797055999999998</v>
      </c>
      <c r="F90">
        <f t="shared" si="7"/>
        <v>-8.4560000000000121E-3</v>
      </c>
      <c r="G90">
        <f t="shared" si="8"/>
        <v>3.0232384000000003</v>
      </c>
      <c r="H90">
        <f t="shared" si="9"/>
        <v>67.199999999999989</v>
      </c>
      <c r="I90" s="14">
        <f t="shared" si="10"/>
        <v>73.384227839999994</v>
      </c>
      <c r="J90" s="14">
        <f t="shared" si="6"/>
        <v>67.687065599999997</v>
      </c>
      <c r="K90" s="15">
        <v>24</v>
      </c>
      <c r="L90" s="14">
        <f t="shared" si="11"/>
        <v>6.6712934400000057</v>
      </c>
    </row>
    <row r="91" spans="1:12" x14ac:dyDescent="0.25">
      <c r="A91" t="s">
        <v>94</v>
      </c>
      <c r="B91">
        <v>89</v>
      </c>
      <c r="C91">
        <v>0.3</v>
      </c>
      <c r="D91">
        <v>97.9</v>
      </c>
      <c r="E91">
        <v>0.29938769999999998</v>
      </c>
      <c r="F91">
        <f t="shared" si="7"/>
        <v>-6.8797752808989854E-5</v>
      </c>
      <c r="G91">
        <f t="shared" si="8"/>
        <v>0.3067353000000001</v>
      </c>
      <c r="H91">
        <f t="shared" si="9"/>
        <v>26.7</v>
      </c>
      <c r="I91" s="14">
        <f t="shared" si="10"/>
        <v>29.31005583</v>
      </c>
      <c r="J91" s="14">
        <f t="shared" si="6"/>
        <v>26.754494700000002</v>
      </c>
      <c r="K91" s="15">
        <v>84</v>
      </c>
      <c r="L91" s="14">
        <f t="shared" si="11"/>
        <v>4.1614890300000011</v>
      </c>
    </row>
    <row r="92" spans="1:12" x14ac:dyDescent="0.25">
      <c r="A92" t="s">
        <v>95</v>
      </c>
      <c r="B92">
        <v>82</v>
      </c>
      <c r="C92">
        <v>1.7</v>
      </c>
      <c r="D92">
        <v>90.2</v>
      </c>
      <c r="E92">
        <v>1.6866431</v>
      </c>
      <c r="F92">
        <f t="shared" si="7"/>
        <v>-1.6288902439024391E-3</v>
      </c>
      <c r="G92">
        <f t="shared" si="8"/>
        <v>1.8469259</v>
      </c>
      <c r="H92">
        <f t="shared" si="9"/>
        <v>139.4</v>
      </c>
      <c r="I92" s="14">
        <f t="shared" si="10"/>
        <v>152.13520761999999</v>
      </c>
      <c r="J92" s="14">
        <f t="shared" si="6"/>
        <v>140.49526580000003</v>
      </c>
      <c r="K92" s="15">
        <v>74</v>
      </c>
      <c r="L92" s="14">
        <f t="shared" si="11"/>
        <v>27.323618220000004</v>
      </c>
    </row>
    <row r="93" spans="1:12" x14ac:dyDescent="0.25">
      <c r="A93" t="s">
        <v>96</v>
      </c>
      <c r="B93">
        <v>110</v>
      </c>
      <c r="C93">
        <v>2.2999999999999998</v>
      </c>
      <c r="D93">
        <v>121.00000000000001</v>
      </c>
      <c r="E93">
        <v>2.2782282</v>
      </c>
      <c r="F93">
        <f t="shared" si="7"/>
        <v>-1.9792545454545233E-3</v>
      </c>
      <c r="G93">
        <f t="shared" si="8"/>
        <v>2.539489799999997</v>
      </c>
      <c r="H93">
        <f t="shared" si="9"/>
        <v>252.99999999999997</v>
      </c>
      <c r="I93" s="14">
        <f t="shared" si="10"/>
        <v>275.66561220000006</v>
      </c>
      <c r="J93" s="14">
        <f t="shared" si="6"/>
        <v>255.39489799999996</v>
      </c>
      <c r="K93" s="15">
        <v>84</v>
      </c>
      <c r="L93" s="14">
        <f t="shared" si="11"/>
        <v>84.294443400000034</v>
      </c>
    </row>
    <row r="94" spans="1:12" x14ac:dyDescent="0.25">
      <c r="A94" t="s">
        <v>97</v>
      </c>
      <c r="B94">
        <v>51</v>
      </c>
      <c r="C94">
        <v>3</v>
      </c>
      <c r="D94">
        <v>56.1</v>
      </c>
      <c r="E94">
        <v>2.9826299999999999</v>
      </c>
      <c r="F94">
        <f t="shared" si="7"/>
        <v>-3.4058823529411965E-3</v>
      </c>
      <c r="G94">
        <f t="shared" si="8"/>
        <v>3.1910700000000012</v>
      </c>
      <c r="H94">
        <f t="shared" si="9"/>
        <v>153</v>
      </c>
      <c r="I94" s="14">
        <f t="shared" si="10"/>
        <v>167.32554300000001</v>
      </c>
      <c r="J94" s="14">
        <f t="shared" si="6"/>
        <v>153.88587000000001</v>
      </c>
      <c r="K94" s="15">
        <v>42</v>
      </c>
      <c r="L94" s="14">
        <f t="shared" si="11"/>
        <v>42.055083000000003</v>
      </c>
    </row>
    <row r="95" spans="1:12" x14ac:dyDescent="0.25">
      <c r="A95" t="s">
        <v>98</v>
      </c>
      <c r="B95">
        <v>86</v>
      </c>
      <c r="C95">
        <v>1.1000000000000001</v>
      </c>
      <c r="D95">
        <v>94.600000000000009</v>
      </c>
      <c r="E95">
        <v>1.0911890000000002</v>
      </c>
      <c r="F95">
        <f t="shared" si="7"/>
        <v>-1.0245348837209177E-3</v>
      </c>
      <c r="G95">
        <f t="shared" si="8"/>
        <v>1.196920999999999</v>
      </c>
      <c r="H95">
        <f t="shared" si="9"/>
        <v>94.600000000000009</v>
      </c>
      <c r="I95" s="14">
        <f t="shared" si="10"/>
        <v>103.22647940000003</v>
      </c>
      <c r="J95" s="14">
        <f t="shared" si="6"/>
        <v>95.357746000000006</v>
      </c>
      <c r="K95" s="15">
        <v>74</v>
      </c>
      <c r="L95" s="14">
        <f t="shared" si="11"/>
        <v>22.478493400000012</v>
      </c>
    </row>
    <row r="96" spans="1:12" x14ac:dyDescent="0.25">
      <c r="A96" t="s">
        <v>99</v>
      </c>
      <c r="B96">
        <v>66</v>
      </c>
      <c r="C96">
        <v>0.9</v>
      </c>
      <c r="D96">
        <v>72.600000000000009</v>
      </c>
      <c r="E96">
        <v>0.89917020000000003</v>
      </c>
      <c r="F96">
        <f t="shared" si="7"/>
        <v>-1.2572727272727131E-4</v>
      </c>
      <c r="G96">
        <f t="shared" si="8"/>
        <v>0.90912779999999993</v>
      </c>
      <c r="H96">
        <f t="shared" si="9"/>
        <v>59.4</v>
      </c>
      <c r="I96" s="14">
        <f t="shared" si="10"/>
        <v>65.279756520000007</v>
      </c>
      <c r="J96" s="14">
        <f t="shared" si="6"/>
        <v>59.454766800000002</v>
      </c>
      <c r="K96" s="15">
        <v>63</v>
      </c>
      <c r="L96" s="14">
        <f t="shared" si="11"/>
        <v>8.6320339200000085</v>
      </c>
    </row>
    <row r="97" spans="1:12" x14ac:dyDescent="0.25">
      <c r="A97" t="s">
        <v>100</v>
      </c>
      <c r="B97">
        <v>75</v>
      </c>
      <c r="C97">
        <v>1.3</v>
      </c>
      <c r="D97">
        <v>82.5</v>
      </c>
      <c r="E97">
        <v>1.2889591</v>
      </c>
      <c r="F97">
        <f t="shared" si="7"/>
        <v>-1.4721200000000028E-3</v>
      </c>
      <c r="G97">
        <f t="shared" si="8"/>
        <v>1.4214499000000003</v>
      </c>
      <c r="H97">
        <f t="shared" si="9"/>
        <v>97.5</v>
      </c>
      <c r="I97" s="14">
        <f t="shared" si="10"/>
        <v>106.33912575000001</v>
      </c>
      <c r="J97" s="14">
        <f t="shared" si="6"/>
        <v>98.328067500000003</v>
      </c>
      <c r="K97" s="15">
        <v>68</v>
      </c>
      <c r="L97" s="14">
        <f t="shared" si="11"/>
        <v>18.689906950000001</v>
      </c>
    </row>
    <row r="98" spans="1:12" x14ac:dyDescent="0.25">
      <c r="A98" t="s">
        <v>101</v>
      </c>
      <c r="B98">
        <v>35</v>
      </c>
      <c r="C98">
        <v>1.8</v>
      </c>
      <c r="D98">
        <v>38.5</v>
      </c>
      <c r="E98">
        <v>1.7901738</v>
      </c>
      <c r="F98">
        <f t="shared" si="7"/>
        <v>-2.8074857142857163E-3</v>
      </c>
      <c r="G98">
        <f t="shared" si="8"/>
        <v>1.9080882000000001</v>
      </c>
      <c r="H98">
        <f t="shared" si="9"/>
        <v>63</v>
      </c>
      <c r="I98" s="14">
        <f t="shared" si="10"/>
        <v>68.921691300000006</v>
      </c>
      <c r="J98" s="14">
        <f t="shared" si="6"/>
        <v>63.343917000000005</v>
      </c>
      <c r="K98" s="15">
        <v>32</v>
      </c>
      <c r="L98" s="14">
        <f t="shared" si="11"/>
        <v>11.6361297</v>
      </c>
    </row>
    <row r="99" spans="1:12" x14ac:dyDescent="0.25">
      <c r="A99" t="s">
        <v>102</v>
      </c>
      <c r="B99">
        <v>86</v>
      </c>
      <c r="C99">
        <v>0.2</v>
      </c>
      <c r="D99">
        <v>94.600000000000009</v>
      </c>
      <c r="E99">
        <v>0.19877260000000002</v>
      </c>
      <c r="F99">
        <f t="shared" si="7"/>
        <v>-1.427209302325568E-4</v>
      </c>
      <c r="G99">
        <f t="shared" si="8"/>
        <v>0.2135013999999999</v>
      </c>
      <c r="H99">
        <f t="shared" si="9"/>
        <v>17.2</v>
      </c>
      <c r="I99" s="14">
        <f t="shared" si="10"/>
        <v>18.803887960000004</v>
      </c>
      <c r="J99" s="14">
        <f t="shared" si="6"/>
        <v>17.3055564</v>
      </c>
      <c r="K99" s="15">
        <v>73</v>
      </c>
      <c r="L99" s="14">
        <f t="shared" si="11"/>
        <v>4.2934881600000026</v>
      </c>
    </row>
    <row r="100" spans="1:12" x14ac:dyDescent="0.25">
      <c r="A100" t="s">
        <v>103</v>
      </c>
      <c r="B100">
        <v>87</v>
      </c>
      <c r="C100">
        <v>0.2</v>
      </c>
      <c r="D100">
        <v>95.7</v>
      </c>
      <c r="E100">
        <v>0.19840940000000001</v>
      </c>
      <c r="F100">
        <f t="shared" si="7"/>
        <v>-1.8282758620689622E-4</v>
      </c>
      <c r="G100">
        <f t="shared" si="8"/>
        <v>0.21749659999999998</v>
      </c>
      <c r="H100">
        <f t="shared" si="9"/>
        <v>17.400000000000002</v>
      </c>
      <c r="I100" s="14">
        <f t="shared" si="10"/>
        <v>18.987779580000002</v>
      </c>
      <c r="J100" s="14">
        <f t="shared" si="6"/>
        <v>17.538382200000001</v>
      </c>
      <c r="K100" s="15">
        <v>62</v>
      </c>
      <c r="L100" s="14">
        <f t="shared" si="11"/>
        <v>6.6863967800000008</v>
      </c>
    </row>
    <row r="101" spans="1:12" x14ac:dyDescent="0.25">
      <c r="A101" t="s">
        <v>104</v>
      </c>
      <c r="B101">
        <v>56</v>
      </c>
      <c r="C101">
        <v>2.5</v>
      </c>
      <c r="D101">
        <v>61.600000000000009</v>
      </c>
      <c r="E101">
        <v>2.4814224999999999</v>
      </c>
      <c r="F101">
        <f t="shared" si="7"/>
        <v>-3.3174107142857332E-3</v>
      </c>
      <c r="G101">
        <f t="shared" si="8"/>
        <v>2.704352500000001</v>
      </c>
      <c r="H101">
        <f t="shared" si="9"/>
        <v>140</v>
      </c>
      <c r="I101" s="14">
        <f t="shared" si="10"/>
        <v>152.855626</v>
      </c>
      <c r="J101" s="14">
        <f t="shared" si="6"/>
        <v>141.04033999999999</v>
      </c>
      <c r="K101" s="15">
        <v>50</v>
      </c>
      <c r="L101" s="14">
        <f t="shared" si="11"/>
        <v>28.78450100000002</v>
      </c>
    </row>
    <row r="102" spans="1:12" x14ac:dyDescent="0.25">
      <c r="A102" t="s">
        <v>105</v>
      </c>
      <c r="B102">
        <v>68</v>
      </c>
      <c r="C102">
        <v>1.2</v>
      </c>
      <c r="D102">
        <v>74.800000000000011</v>
      </c>
      <c r="E102">
        <v>1.1924484</v>
      </c>
      <c r="F102">
        <f t="shared" si="7"/>
        <v>-1.1105294117647027E-3</v>
      </c>
      <c r="G102">
        <f t="shared" si="8"/>
        <v>1.2830675999999996</v>
      </c>
      <c r="H102">
        <f t="shared" si="9"/>
        <v>81.599999999999994</v>
      </c>
      <c r="I102" s="14">
        <f t="shared" si="10"/>
        <v>89.195140320000007</v>
      </c>
      <c r="J102" s="14">
        <f t="shared" si="6"/>
        <v>82.113508799999991</v>
      </c>
      <c r="K102" s="15">
        <v>66</v>
      </c>
      <c r="L102" s="14">
        <f t="shared" si="11"/>
        <v>10.493545920000013</v>
      </c>
    </row>
    <row r="103" spans="1:12" x14ac:dyDescent="0.25">
      <c r="A103" t="s">
        <v>106</v>
      </c>
      <c r="B103">
        <v>66</v>
      </c>
      <c r="C103">
        <v>2</v>
      </c>
      <c r="D103">
        <v>72.600000000000009</v>
      </c>
      <c r="E103">
        <v>1.990766</v>
      </c>
      <c r="F103">
        <f t="shared" si="7"/>
        <v>-1.3990909090909019E-3</v>
      </c>
      <c r="G103">
        <f t="shared" si="8"/>
        <v>2.1015739999999994</v>
      </c>
      <c r="H103">
        <f t="shared" si="9"/>
        <v>132</v>
      </c>
      <c r="I103" s="14">
        <f t="shared" si="10"/>
        <v>144.52961160000001</v>
      </c>
      <c r="J103" s="14">
        <f t="shared" si="6"/>
        <v>132.609444</v>
      </c>
      <c r="K103" s="15">
        <v>53</v>
      </c>
      <c r="L103" s="14">
        <f t="shared" si="11"/>
        <v>39.019013600000015</v>
      </c>
    </row>
    <row r="104" spans="1:12" x14ac:dyDescent="0.25">
      <c r="A104" t="s">
        <v>107</v>
      </c>
      <c r="B104">
        <v>46</v>
      </c>
      <c r="C104">
        <v>0.1</v>
      </c>
      <c r="D104">
        <v>50.6</v>
      </c>
      <c r="E104">
        <v>9.9079300000000009E-2</v>
      </c>
      <c r="F104">
        <f t="shared" si="7"/>
        <v>-2.0015217391304265E-4</v>
      </c>
      <c r="G104">
        <f t="shared" si="8"/>
        <v>0.11012769999999997</v>
      </c>
      <c r="H104">
        <f t="shared" si="9"/>
        <v>4.6000000000000005</v>
      </c>
      <c r="I104" s="14">
        <f t="shared" si="10"/>
        <v>5.0134125800000007</v>
      </c>
      <c r="J104" s="14">
        <f t="shared" si="6"/>
        <v>4.6423522000000004</v>
      </c>
      <c r="K104" s="15">
        <v>39</v>
      </c>
      <c r="L104" s="14">
        <f t="shared" si="11"/>
        <v>1.1493198800000002</v>
      </c>
    </row>
    <row r="105" spans="1:12" x14ac:dyDescent="0.25">
      <c r="A105" t="s">
        <v>108</v>
      </c>
      <c r="B105">
        <v>107</v>
      </c>
      <c r="C105">
        <v>0.7</v>
      </c>
      <c r="D105">
        <v>117.7</v>
      </c>
      <c r="E105">
        <v>0.69503909999999991</v>
      </c>
      <c r="F105">
        <f t="shared" si="7"/>
        <v>-4.6363551401869577E-4</v>
      </c>
      <c r="G105">
        <f t="shared" si="8"/>
        <v>0.75456990000000046</v>
      </c>
      <c r="H105">
        <f t="shared" si="9"/>
        <v>74.899999999999991</v>
      </c>
      <c r="I105" s="14">
        <f t="shared" si="10"/>
        <v>81.806102069999994</v>
      </c>
      <c r="J105" s="14">
        <f t="shared" si="6"/>
        <v>75.430816300000004</v>
      </c>
      <c r="K105" s="15">
        <v>84</v>
      </c>
      <c r="L105" s="14">
        <f t="shared" si="11"/>
        <v>23.422817670000001</v>
      </c>
    </row>
    <row r="106" spans="1:12" x14ac:dyDescent="0.25">
      <c r="A106" t="s">
        <v>109</v>
      </c>
      <c r="B106">
        <v>110</v>
      </c>
      <c r="C106">
        <v>0.2</v>
      </c>
      <c r="D106">
        <v>121.00000000000001</v>
      </c>
      <c r="E106">
        <v>0.199987</v>
      </c>
      <c r="F106">
        <f t="shared" si="7"/>
        <v>-1.1818181818193621E-6</v>
      </c>
      <c r="G106">
        <f t="shared" si="8"/>
        <v>0.20014300000000015</v>
      </c>
      <c r="H106">
        <f t="shared" si="9"/>
        <v>22</v>
      </c>
      <c r="I106" s="14">
        <f t="shared" si="10"/>
        <v>24.198427000000002</v>
      </c>
      <c r="J106" s="14">
        <f t="shared" si="6"/>
        <v>22.001430000000003</v>
      </c>
      <c r="K106" s="15">
        <v>105</v>
      </c>
      <c r="L106" s="14">
        <f t="shared" si="11"/>
        <v>3.1997920000000026</v>
      </c>
    </row>
    <row r="107" spans="1:12" x14ac:dyDescent="0.25">
      <c r="A107" t="s">
        <v>110</v>
      </c>
      <c r="B107">
        <v>57</v>
      </c>
      <c r="C107">
        <v>1.3</v>
      </c>
      <c r="D107">
        <v>62.7</v>
      </c>
      <c r="E107">
        <v>1.2902149000000001</v>
      </c>
      <c r="F107">
        <f t="shared" si="7"/>
        <v>-1.7166842105263134E-3</v>
      </c>
      <c r="G107">
        <f t="shared" si="8"/>
        <v>1.4076360999999999</v>
      </c>
      <c r="H107">
        <f t="shared" si="9"/>
        <v>74.100000000000009</v>
      </c>
      <c r="I107" s="14">
        <f t="shared" si="10"/>
        <v>80.89647423000001</v>
      </c>
      <c r="J107" s="14">
        <f t="shared" si="6"/>
        <v>74.657750699999994</v>
      </c>
      <c r="K107" s="15">
        <v>47</v>
      </c>
      <c r="L107" s="14">
        <f t="shared" si="11"/>
        <v>20.256373930000006</v>
      </c>
    </row>
    <row r="108" spans="1:12" x14ac:dyDescent="0.25">
      <c r="A108" t="s">
        <v>111</v>
      </c>
      <c r="B108">
        <v>73</v>
      </c>
      <c r="C108">
        <v>0.6</v>
      </c>
      <c r="D108">
        <v>80.300000000000011</v>
      </c>
      <c r="E108">
        <v>0.59959319999999994</v>
      </c>
      <c r="F108">
        <f t="shared" si="7"/>
        <v>-5.5726027397265732E-5</v>
      </c>
      <c r="G108">
        <f t="shared" si="8"/>
        <v>0.60447480000000042</v>
      </c>
      <c r="H108">
        <f t="shared" si="9"/>
        <v>43.8</v>
      </c>
      <c r="I108" s="14">
        <f t="shared" si="10"/>
        <v>48.147333960000005</v>
      </c>
      <c r="J108" s="14">
        <f t="shared" si="6"/>
        <v>43.829696400000003</v>
      </c>
      <c r="K108" s="15">
        <v>69</v>
      </c>
      <c r="L108" s="14">
        <f t="shared" si="11"/>
        <v>6.775403160000006</v>
      </c>
    </row>
    <row r="109" spans="1:12" x14ac:dyDescent="0.25">
      <c r="A109" t="s">
        <v>112</v>
      </c>
      <c r="B109">
        <v>34</v>
      </c>
      <c r="C109">
        <v>2.9</v>
      </c>
      <c r="D109">
        <v>37.400000000000006</v>
      </c>
      <c r="E109">
        <v>2.8910882999999998</v>
      </c>
      <c r="F109">
        <f t="shared" si="7"/>
        <v>-2.6210882352941363E-3</v>
      </c>
      <c r="G109">
        <f t="shared" si="8"/>
        <v>2.9980287000000008</v>
      </c>
      <c r="H109">
        <f t="shared" si="9"/>
        <v>98.6</v>
      </c>
      <c r="I109" s="14">
        <f t="shared" si="10"/>
        <v>108.12670242000002</v>
      </c>
      <c r="J109" s="14">
        <f t="shared" si="6"/>
        <v>98.902997799999994</v>
      </c>
      <c r="K109" s="15">
        <v>28</v>
      </c>
      <c r="L109" s="14">
        <f t="shared" si="11"/>
        <v>27.176230020000016</v>
      </c>
    </row>
    <row r="110" spans="1:12" x14ac:dyDescent="0.25">
      <c r="A110" t="s">
        <v>113</v>
      </c>
      <c r="B110">
        <v>104</v>
      </c>
      <c r="C110">
        <v>2.5</v>
      </c>
      <c r="D110">
        <v>114.4</v>
      </c>
      <c r="E110">
        <v>2.4998075000000002</v>
      </c>
      <c r="F110">
        <f t="shared" si="7"/>
        <v>-1.8509615384597858E-5</v>
      </c>
      <c r="G110">
        <f t="shared" si="8"/>
        <v>2.502117499999998</v>
      </c>
      <c r="H110">
        <f t="shared" si="9"/>
        <v>260</v>
      </c>
      <c r="I110" s="14">
        <f t="shared" si="10"/>
        <v>285.97797800000001</v>
      </c>
      <c r="J110" s="14">
        <f t="shared" si="6"/>
        <v>260.02001999999999</v>
      </c>
      <c r="K110" s="15">
        <v>78</v>
      </c>
      <c r="L110" s="14">
        <f t="shared" si="11"/>
        <v>90.992993000000027</v>
      </c>
    </row>
    <row r="111" spans="1:12" x14ac:dyDescent="0.25">
      <c r="A111" t="s">
        <v>114</v>
      </c>
      <c r="B111">
        <v>96</v>
      </c>
      <c r="C111">
        <v>1.9</v>
      </c>
      <c r="D111">
        <v>105.60000000000001</v>
      </c>
      <c r="E111">
        <v>1.8929718999999998</v>
      </c>
      <c r="F111">
        <f t="shared" si="7"/>
        <v>-7.32093750000009E-4</v>
      </c>
      <c r="G111">
        <f t="shared" si="8"/>
        <v>1.9773091000000009</v>
      </c>
      <c r="H111">
        <f t="shared" si="9"/>
        <v>182.39999999999998</v>
      </c>
      <c r="I111" s="14">
        <f t="shared" si="10"/>
        <v>199.89783263999999</v>
      </c>
      <c r="J111" s="14">
        <f t="shared" si="6"/>
        <v>183.07469760000001</v>
      </c>
      <c r="K111" s="15">
        <v>84</v>
      </c>
      <c r="L111" s="14">
        <f t="shared" si="11"/>
        <v>40.888193040000012</v>
      </c>
    </row>
    <row r="112" spans="1:12" x14ac:dyDescent="0.25">
      <c r="A112" t="s">
        <v>115</v>
      </c>
      <c r="B112">
        <v>14</v>
      </c>
      <c r="C112">
        <v>2.7</v>
      </c>
      <c r="D112">
        <v>15.400000000000002</v>
      </c>
      <c r="E112">
        <v>2.6819829000000004</v>
      </c>
      <c r="F112">
        <f t="shared" si="7"/>
        <v>-1.2869357142856971E-2</v>
      </c>
      <c r="G112">
        <f t="shared" si="8"/>
        <v>2.8981880999999974</v>
      </c>
      <c r="H112">
        <f t="shared" si="9"/>
        <v>37.800000000000004</v>
      </c>
      <c r="I112" s="14">
        <f t="shared" si="10"/>
        <v>41.302536660000008</v>
      </c>
      <c r="J112" s="14">
        <f t="shared" si="6"/>
        <v>38.052239399999998</v>
      </c>
      <c r="K112" s="15">
        <v>14</v>
      </c>
      <c r="L112" s="14">
        <f t="shared" si="11"/>
        <v>3.7547760600000064</v>
      </c>
    </row>
    <row r="113" spans="1:12" x14ac:dyDescent="0.25">
      <c r="A113" t="s">
        <v>116</v>
      </c>
      <c r="B113">
        <v>64</v>
      </c>
      <c r="C113">
        <v>1.1000000000000001</v>
      </c>
      <c r="D113">
        <v>70.400000000000006</v>
      </c>
      <c r="E113">
        <v>1.0945374000000001</v>
      </c>
      <c r="F113">
        <f t="shared" si="7"/>
        <v>-8.5353124999999676E-4</v>
      </c>
      <c r="G113">
        <f t="shared" si="8"/>
        <v>1.1600885999999999</v>
      </c>
      <c r="H113">
        <f t="shared" si="9"/>
        <v>70.400000000000006</v>
      </c>
      <c r="I113" s="14">
        <f t="shared" si="10"/>
        <v>77.055432960000019</v>
      </c>
      <c r="J113" s="14">
        <f t="shared" si="6"/>
        <v>70.749606400000005</v>
      </c>
      <c r="K113" s="15">
        <v>48</v>
      </c>
      <c r="L113" s="14">
        <f t="shared" si="11"/>
        <v>24.51763776000001</v>
      </c>
    </row>
    <row r="114" spans="1:12" x14ac:dyDescent="0.25">
      <c r="A114" t="s">
        <v>117</v>
      </c>
      <c r="B114">
        <v>99</v>
      </c>
      <c r="C114">
        <v>2</v>
      </c>
      <c r="D114">
        <v>108.9</v>
      </c>
      <c r="E114">
        <v>1.9818739999999999</v>
      </c>
      <c r="F114">
        <f t="shared" si="7"/>
        <v>-1.8309090909090985E-3</v>
      </c>
      <c r="G114">
        <f t="shared" si="8"/>
        <v>2.199386000000001</v>
      </c>
      <c r="H114">
        <f t="shared" si="9"/>
        <v>198</v>
      </c>
      <c r="I114" s="14">
        <f t="shared" si="10"/>
        <v>215.82607859999999</v>
      </c>
      <c r="J114" s="14">
        <f t="shared" si="6"/>
        <v>199.79447400000001</v>
      </c>
      <c r="K114" s="15">
        <v>96</v>
      </c>
      <c r="L114" s="14">
        <f t="shared" si="11"/>
        <v>25.566174600000011</v>
      </c>
    </row>
    <row r="115" spans="1:12" x14ac:dyDescent="0.25">
      <c r="A115" t="s">
        <v>118</v>
      </c>
      <c r="B115">
        <v>66</v>
      </c>
      <c r="C115">
        <v>2.4</v>
      </c>
      <c r="D115">
        <v>72.600000000000009</v>
      </c>
      <c r="E115">
        <v>2.3946503999999997</v>
      </c>
      <c r="F115">
        <f t="shared" si="7"/>
        <v>-8.1054545454548022E-4</v>
      </c>
      <c r="G115">
        <f t="shared" si="8"/>
        <v>2.4588456000000019</v>
      </c>
      <c r="H115">
        <f t="shared" si="9"/>
        <v>158.4</v>
      </c>
      <c r="I115" s="14">
        <f t="shared" si="10"/>
        <v>173.85161904</v>
      </c>
      <c r="J115" s="14">
        <f t="shared" si="6"/>
        <v>158.75307360000002</v>
      </c>
      <c r="K115" s="15">
        <v>65</v>
      </c>
      <c r="L115" s="14">
        <f t="shared" si="11"/>
        <v>18.19934304000002</v>
      </c>
    </row>
    <row r="116" spans="1:12" x14ac:dyDescent="0.25">
      <c r="A116" t="s">
        <v>119</v>
      </c>
      <c r="B116">
        <v>69</v>
      </c>
      <c r="C116">
        <v>2.2000000000000002</v>
      </c>
      <c r="D116">
        <v>75.900000000000006</v>
      </c>
      <c r="E116">
        <v>2.1782354000000002</v>
      </c>
      <c r="F116">
        <f t="shared" si="7"/>
        <v>-3.1542898550724644E-3</v>
      </c>
      <c r="G116">
        <f t="shared" si="8"/>
        <v>2.4394106000000004</v>
      </c>
      <c r="H116">
        <f t="shared" si="9"/>
        <v>151.80000000000001</v>
      </c>
      <c r="I116" s="14">
        <f t="shared" si="10"/>
        <v>165.32806686000004</v>
      </c>
      <c r="J116" s="14">
        <f t="shared" si="6"/>
        <v>153.30175740000004</v>
      </c>
      <c r="K116" s="15">
        <v>63</v>
      </c>
      <c r="L116" s="14">
        <f t="shared" si="11"/>
        <v>28.099236660000013</v>
      </c>
    </row>
    <row r="117" spans="1:12" x14ac:dyDescent="0.25">
      <c r="A117" t="s">
        <v>120</v>
      </c>
      <c r="B117">
        <v>63</v>
      </c>
      <c r="C117">
        <v>0.5</v>
      </c>
      <c r="D117">
        <v>69.300000000000011</v>
      </c>
      <c r="E117">
        <v>0.497585</v>
      </c>
      <c r="F117">
        <f t="shared" si="7"/>
        <v>-3.8333333333333269E-4</v>
      </c>
      <c r="G117">
        <f t="shared" si="8"/>
        <v>0.52656499999999995</v>
      </c>
      <c r="H117">
        <f t="shared" si="9"/>
        <v>31.5</v>
      </c>
      <c r="I117" s="14">
        <f t="shared" si="10"/>
        <v>34.482640500000002</v>
      </c>
      <c r="J117" s="14">
        <f t="shared" si="6"/>
        <v>31.652145000000001</v>
      </c>
      <c r="K117" s="15">
        <v>53</v>
      </c>
      <c r="L117" s="14">
        <f t="shared" si="11"/>
        <v>8.1106355000000061</v>
      </c>
    </row>
    <row r="118" spans="1:12" x14ac:dyDescent="0.25">
      <c r="A118" t="s">
        <v>121</v>
      </c>
      <c r="B118">
        <v>55</v>
      </c>
      <c r="C118">
        <v>2.1</v>
      </c>
      <c r="D118">
        <v>60.500000000000007</v>
      </c>
      <c r="E118">
        <v>2.0956950000000001</v>
      </c>
      <c r="F118">
        <f t="shared" si="7"/>
        <v>-7.8272727272727229E-4</v>
      </c>
      <c r="G118">
        <f t="shared" si="8"/>
        <v>2.1473550000000001</v>
      </c>
      <c r="H118">
        <f t="shared" si="9"/>
        <v>115.5</v>
      </c>
      <c r="I118" s="14">
        <f t="shared" si="10"/>
        <v>126.78954750000003</v>
      </c>
      <c r="J118" s="14">
        <f t="shared" si="6"/>
        <v>115.73677500000001</v>
      </c>
      <c r="K118" s="15">
        <v>47</v>
      </c>
      <c r="L118" s="14">
        <f t="shared" si="11"/>
        <v>28.291882500000018</v>
      </c>
    </row>
    <row r="119" spans="1:12" x14ac:dyDescent="0.25">
      <c r="A119" t="s">
        <v>122</v>
      </c>
      <c r="B119">
        <v>65</v>
      </c>
      <c r="C119">
        <v>1.6</v>
      </c>
      <c r="D119">
        <v>71.5</v>
      </c>
      <c r="E119">
        <v>1.5842432000000002</v>
      </c>
      <c r="F119">
        <f t="shared" si="7"/>
        <v>-2.4241230769230624E-3</v>
      </c>
      <c r="G119">
        <f t="shared" si="8"/>
        <v>1.773324799999999</v>
      </c>
      <c r="H119">
        <f t="shared" si="9"/>
        <v>104</v>
      </c>
      <c r="I119" s="14">
        <f t="shared" si="10"/>
        <v>113.27338880000001</v>
      </c>
      <c r="J119" s="14">
        <f t="shared" si="6"/>
        <v>105.024192</v>
      </c>
      <c r="K119" s="15">
        <v>61</v>
      </c>
      <c r="L119" s="14">
        <f t="shared" si="11"/>
        <v>16.6345536</v>
      </c>
    </row>
    <row r="120" spans="1:12" x14ac:dyDescent="0.25">
      <c r="A120" t="s">
        <v>123</v>
      </c>
      <c r="B120">
        <v>20</v>
      </c>
      <c r="C120">
        <v>0.3</v>
      </c>
      <c r="D120">
        <v>22</v>
      </c>
      <c r="E120">
        <v>0.29935889999999998</v>
      </c>
      <c r="F120">
        <f t="shared" si="7"/>
        <v>-3.2055000000000278E-4</v>
      </c>
      <c r="G120">
        <f t="shared" si="8"/>
        <v>0.30705210000000005</v>
      </c>
      <c r="H120">
        <f t="shared" si="9"/>
        <v>6</v>
      </c>
      <c r="I120" s="14">
        <f t="shared" si="10"/>
        <v>6.5858957999999994</v>
      </c>
      <c r="J120" s="14">
        <f t="shared" si="6"/>
        <v>6.0128219999999999</v>
      </c>
      <c r="K120" s="15">
        <v>18</v>
      </c>
      <c r="L120" s="14">
        <f t="shared" si="11"/>
        <v>1.1974355999999999</v>
      </c>
    </row>
    <row r="121" spans="1:12" x14ac:dyDescent="0.25">
      <c r="A121" t="s">
        <v>124</v>
      </c>
      <c r="B121">
        <v>110</v>
      </c>
      <c r="C121">
        <v>1</v>
      </c>
      <c r="D121">
        <v>121.00000000000001</v>
      </c>
      <c r="E121">
        <v>0.99416499999999997</v>
      </c>
      <c r="F121">
        <f t="shared" si="7"/>
        <v>-5.3045454545454793E-4</v>
      </c>
      <c r="G121">
        <f t="shared" si="8"/>
        <v>1.0641850000000004</v>
      </c>
      <c r="H121">
        <f t="shared" si="9"/>
        <v>110</v>
      </c>
      <c r="I121" s="14">
        <f t="shared" si="10"/>
        <v>120.29396500000001</v>
      </c>
      <c r="J121" s="14">
        <f t="shared" si="6"/>
        <v>110.64185000000001</v>
      </c>
      <c r="K121" s="15">
        <v>86</v>
      </c>
      <c r="L121" s="14">
        <f t="shared" si="11"/>
        <v>34.795775000000013</v>
      </c>
    </row>
    <row r="122" spans="1:12" x14ac:dyDescent="0.25">
      <c r="A122" t="s">
        <v>125</v>
      </c>
      <c r="B122">
        <v>23</v>
      </c>
      <c r="C122">
        <v>1.1000000000000001</v>
      </c>
      <c r="D122">
        <v>25.3</v>
      </c>
      <c r="E122">
        <v>1.0894807000000002</v>
      </c>
      <c r="F122">
        <f t="shared" si="7"/>
        <v>-4.5736086956521286E-3</v>
      </c>
      <c r="G122">
        <f t="shared" si="8"/>
        <v>1.215712299999999</v>
      </c>
      <c r="H122">
        <f t="shared" si="9"/>
        <v>25.3</v>
      </c>
      <c r="I122" s="14">
        <f t="shared" si="10"/>
        <v>27.563861710000005</v>
      </c>
      <c r="J122" s="14">
        <f t="shared" si="6"/>
        <v>25.5419439</v>
      </c>
      <c r="K122" s="15">
        <v>19</v>
      </c>
      <c r="L122" s="14">
        <f t="shared" si="11"/>
        <v>6.863728410000002</v>
      </c>
    </row>
    <row r="123" spans="1:12" x14ac:dyDescent="0.25">
      <c r="A123" t="s">
        <v>126</v>
      </c>
      <c r="B123">
        <v>65</v>
      </c>
      <c r="C123">
        <v>0.4</v>
      </c>
      <c r="D123">
        <v>71.5</v>
      </c>
      <c r="E123">
        <v>0.3972908</v>
      </c>
      <c r="F123">
        <f t="shared" si="7"/>
        <v>-4.1680000000000352E-4</v>
      </c>
      <c r="G123">
        <f t="shared" si="8"/>
        <v>0.42980120000000027</v>
      </c>
      <c r="H123">
        <f t="shared" si="9"/>
        <v>26</v>
      </c>
      <c r="I123" s="14">
        <f t="shared" si="10"/>
        <v>28.406292199999999</v>
      </c>
      <c r="J123" s="14">
        <f t="shared" si="6"/>
        <v>26.176098000000003</v>
      </c>
      <c r="K123" s="15">
        <v>55</v>
      </c>
      <c r="L123" s="14">
        <f t="shared" si="11"/>
        <v>6.5552982000000002</v>
      </c>
    </row>
    <row r="124" spans="1:12" x14ac:dyDescent="0.25">
      <c r="A124" t="s">
        <v>127</v>
      </c>
      <c r="B124">
        <v>35</v>
      </c>
      <c r="C124">
        <v>2.7</v>
      </c>
      <c r="D124">
        <v>38.5</v>
      </c>
      <c r="E124">
        <v>2.6820234000000003</v>
      </c>
      <c r="F124">
        <f t="shared" si="7"/>
        <v>-5.1361714285713999E-3</v>
      </c>
      <c r="G124">
        <f t="shared" si="8"/>
        <v>2.8977425999999991</v>
      </c>
      <c r="H124">
        <f t="shared" si="9"/>
        <v>94.5</v>
      </c>
      <c r="I124" s="14">
        <f t="shared" si="10"/>
        <v>103.25790090000001</v>
      </c>
      <c r="J124" s="14">
        <f t="shared" si="6"/>
        <v>95.129181000000003</v>
      </c>
      <c r="K124" s="15">
        <v>32</v>
      </c>
      <c r="L124" s="14">
        <f t="shared" si="11"/>
        <v>17.433152100000001</v>
      </c>
    </row>
    <row r="125" spans="1:12" x14ac:dyDescent="0.25">
      <c r="A125" t="s">
        <v>128</v>
      </c>
      <c r="B125">
        <v>96</v>
      </c>
      <c r="C125">
        <v>0.2</v>
      </c>
      <c r="D125">
        <v>105.60000000000001</v>
      </c>
      <c r="E125">
        <v>0.19936380000000001</v>
      </c>
      <c r="F125">
        <f t="shared" si="7"/>
        <v>-6.6270833333333627E-5</v>
      </c>
      <c r="G125">
        <f t="shared" si="8"/>
        <v>0.20699820000000005</v>
      </c>
      <c r="H125">
        <f t="shared" si="9"/>
        <v>19.200000000000003</v>
      </c>
      <c r="I125" s="14">
        <f t="shared" si="10"/>
        <v>21.052817280000003</v>
      </c>
      <c r="J125" s="14">
        <f t="shared" si="6"/>
        <v>19.261075200000004</v>
      </c>
      <c r="K125" s="15">
        <v>83</v>
      </c>
      <c r="L125" s="14">
        <f t="shared" si="11"/>
        <v>4.5056218800000023</v>
      </c>
    </row>
    <row r="126" spans="1:12" x14ac:dyDescent="0.25">
      <c r="A126" t="s">
        <v>129</v>
      </c>
      <c r="B126">
        <v>77</v>
      </c>
      <c r="C126">
        <v>2.1</v>
      </c>
      <c r="D126">
        <v>84.7</v>
      </c>
      <c r="E126">
        <v>2.0884773000000001</v>
      </c>
      <c r="F126">
        <f t="shared" si="7"/>
        <v>-1.4964545454545445E-3</v>
      </c>
      <c r="G126">
        <f t="shared" si="8"/>
        <v>2.2267497000000001</v>
      </c>
      <c r="H126">
        <f t="shared" si="9"/>
        <v>161.70000000000002</v>
      </c>
      <c r="I126" s="14">
        <f t="shared" si="10"/>
        <v>176.89402731000001</v>
      </c>
      <c r="J126" s="14">
        <f t="shared" si="6"/>
        <v>162.58724789999999</v>
      </c>
      <c r="K126" s="15">
        <v>54</v>
      </c>
      <c r="L126" s="14">
        <f t="shared" si="11"/>
        <v>64.116253110000002</v>
      </c>
    </row>
    <row r="127" spans="1:12" x14ac:dyDescent="0.25">
      <c r="A127" t="s">
        <v>130</v>
      </c>
      <c r="B127">
        <v>102</v>
      </c>
      <c r="C127">
        <v>2.2000000000000002</v>
      </c>
      <c r="D127">
        <v>112.2</v>
      </c>
      <c r="E127">
        <v>2.1997338000000002</v>
      </c>
      <c r="F127">
        <f t="shared" si="7"/>
        <v>-2.6098039215685701E-5</v>
      </c>
      <c r="G127">
        <f t="shared" si="8"/>
        <v>2.2029282000000001</v>
      </c>
      <c r="H127">
        <f t="shared" si="9"/>
        <v>224.4</v>
      </c>
      <c r="I127" s="14">
        <f t="shared" si="10"/>
        <v>246.81013236000004</v>
      </c>
      <c r="J127" s="14">
        <f t="shared" si="6"/>
        <v>224.42715240000001</v>
      </c>
      <c r="K127" s="15">
        <v>90</v>
      </c>
      <c r="L127" s="14">
        <f t="shared" si="11"/>
        <v>48.834090360000012</v>
      </c>
    </row>
    <row r="128" spans="1:12" x14ac:dyDescent="0.25">
      <c r="A128" t="s">
        <v>131</v>
      </c>
      <c r="B128">
        <v>27</v>
      </c>
      <c r="C128">
        <v>1.4</v>
      </c>
      <c r="D128">
        <v>29.700000000000003</v>
      </c>
      <c r="E128">
        <v>1.3930798</v>
      </c>
      <c r="F128">
        <f t="shared" si="7"/>
        <v>-2.5630370370370091E-3</v>
      </c>
      <c r="G128">
        <f t="shared" si="8"/>
        <v>1.4761221999999992</v>
      </c>
      <c r="H128">
        <f t="shared" si="9"/>
        <v>37.799999999999997</v>
      </c>
      <c r="I128" s="14">
        <f t="shared" si="10"/>
        <v>41.37447006</v>
      </c>
      <c r="J128" s="14">
        <f t="shared" si="6"/>
        <v>37.9868454</v>
      </c>
      <c r="K128" s="15">
        <v>26</v>
      </c>
      <c r="L128" s="14">
        <f t="shared" si="11"/>
        <v>5.1543952600000038</v>
      </c>
    </row>
    <row r="129" spans="1:12" x14ac:dyDescent="0.25">
      <c r="A129" t="s">
        <v>132</v>
      </c>
      <c r="B129">
        <v>94</v>
      </c>
      <c r="C129">
        <v>1.2</v>
      </c>
      <c r="D129">
        <v>103.4</v>
      </c>
      <c r="E129">
        <v>1.1947715999999999</v>
      </c>
      <c r="F129">
        <f t="shared" si="7"/>
        <v>-5.5621276595744877E-4</v>
      </c>
      <c r="G129">
        <f t="shared" si="8"/>
        <v>1.2575124000000002</v>
      </c>
      <c r="H129">
        <f t="shared" si="9"/>
        <v>112.8</v>
      </c>
      <c r="I129" s="14">
        <f t="shared" si="10"/>
        <v>123.53938343999999</v>
      </c>
      <c r="J129" s="14">
        <f t="shared" si="6"/>
        <v>113.2914696</v>
      </c>
      <c r="K129" s="15">
        <v>77</v>
      </c>
      <c r="L129" s="14">
        <f t="shared" si="11"/>
        <v>31.541970240000005</v>
      </c>
    </row>
    <row r="130" spans="1:12" x14ac:dyDescent="0.25">
      <c r="A130" t="s">
        <v>133</v>
      </c>
      <c r="B130">
        <v>17</v>
      </c>
      <c r="C130">
        <v>1.4</v>
      </c>
      <c r="D130">
        <v>18.700000000000003</v>
      </c>
      <c r="E130">
        <v>1.3894271999999999</v>
      </c>
      <c r="F130">
        <f t="shared" si="7"/>
        <v>-6.2192941176470772E-3</v>
      </c>
      <c r="G130">
        <f t="shared" si="8"/>
        <v>1.5163008000000002</v>
      </c>
      <c r="H130">
        <f t="shared" si="9"/>
        <v>23.799999999999997</v>
      </c>
      <c r="I130" s="14">
        <f t="shared" si="10"/>
        <v>25.98228864</v>
      </c>
      <c r="J130" s="14">
        <f t="shared" si="6"/>
        <v>23.979737599999996</v>
      </c>
      <c r="K130" s="15">
        <v>13</v>
      </c>
      <c r="L130" s="14">
        <f t="shared" si="11"/>
        <v>7.9197350400000035</v>
      </c>
    </row>
    <row r="131" spans="1:12" x14ac:dyDescent="0.25">
      <c r="A131" t="s">
        <v>134</v>
      </c>
      <c r="B131">
        <v>31</v>
      </c>
      <c r="C131">
        <v>1</v>
      </c>
      <c r="D131">
        <v>34.1</v>
      </c>
      <c r="E131">
        <v>0.99387499999999995</v>
      </c>
      <c r="F131">
        <f t="shared" si="7"/>
        <v>-1.9758064516129173E-3</v>
      </c>
      <c r="G131">
        <f t="shared" si="8"/>
        <v>1.0673750000000004</v>
      </c>
      <c r="H131">
        <f t="shared" si="9"/>
        <v>31</v>
      </c>
      <c r="I131" s="14">
        <f t="shared" si="10"/>
        <v>33.891137499999999</v>
      </c>
      <c r="J131" s="14">
        <f t="shared" si="6"/>
        <v>31.189875000000001</v>
      </c>
      <c r="K131" s="15">
        <v>29</v>
      </c>
      <c r="L131" s="14">
        <f t="shared" si="11"/>
        <v>5.0687625000000009</v>
      </c>
    </row>
    <row r="132" spans="1:12" x14ac:dyDescent="0.25">
      <c r="A132" t="s">
        <v>135</v>
      </c>
      <c r="B132">
        <v>55</v>
      </c>
      <c r="C132">
        <v>1</v>
      </c>
      <c r="D132">
        <v>60.500000000000007</v>
      </c>
      <c r="E132">
        <v>0.99737699999999996</v>
      </c>
      <c r="F132">
        <f t="shared" si="7"/>
        <v>-4.7690909090909793E-4</v>
      </c>
      <c r="G132">
        <f t="shared" si="8"/>
        <v>1.0288530000000005</v>
      </c>
      <c r="H132">
        <f t="shared" si="9"/>
        <v>55</v>
      </c>
      <c r="I132" s="14">
        <f t="shared" si="10"/>
        <v>60.341308500000004</v>
      </c>
      <c r="J132" s="14">
        <f t="shared" ref="J132:J195" si="12">(F132*B132^2)+(G132*B132)</f>
        <v>55.144265000000004</v>
      </c>
      <c r="K132" s="15">
        <v>55</v>
      </c>
      <c r="L132" s="14">
        <f t="shared" si="11"/>
        <v>5.4855735000000072</v>
      </c>
    </row>
    <row r="133" spans="1:12" x14ac:dyDescent="0.25">
      <c r="A133" t="s">
        <v>136</v>
      </c>
      <c r="B133">
        <v>42</v>
      </c>
      <c r="C133">
        <v>1.5</v>
      </c>
      <c r="D133">
        <v>46.2</v>
      </c>
      <c r="E133">
        <v>1.4993805</v>
      </c>
      <c r="F133">
        <f t="shared" ref="F133:F196" si="13">(C133-E133)/(B133-D133)</f>
        <v>-1.4749999999999873E-4</v>
      </c>
      <c r="G133">
        <f t="shared" ref="G133:G196" si="14">(C133-(F133*D133))</f>
        <v>1.5068144999999999</v>
      </c>
      <c r="H133">
        <f t="shared" ref="H133:H196" si="15">B133*C133</f>
        <v>63</v>
      </c>
      <c r="I133" s="14">
        <f t="shared" ref="I133:I196" si="16">D133*E133</f>
        <v>69.271379100000004</v>
      </c>
      <c r="J133" s="14">
        <f t="shared" si="12"/>
        <v>63.026019000000005</v>
      </c>
      <c r="K133" s="15">
        <v>42</v>
      </c>
      <c r="L133" s="14">
        <f t="shared" ref="L133:L196" si="17">(D133-K133)*E133</f>
        <v>6.2973981000000041</v>
      </c>
    </row>
    <row r="134" spans="1:12" x14ac:dyDescent="0.25">
      <c r="A134" t="s">
        <v>137</v>
      </c>
      <c r="B134">
        <v>56</v>
      </c>
      <c r="C134">
        <v>2.6</v>
      </c>
      <c r="D134">
        <v>61.600000000000009</v>
      </c>
      <c r="E134">
        <v>2.5836434000000001</v>
      </c>
      <c r="F134">
        <f t="shared" si="13"/>
        <v>-2.9208214285714141E-3</v>
      </c>
      <c r="G134">
        <f t="shared" si="14"/>
        <v>2.779922599999999</v>
      </c>
      <c r="H134">
        <f t="shared" si="15"/>
        <v>145.6</v>
      </c>
      <c r="I134" s="14">
        <f t="shared" si="16"/>
        <v>159.15243344000004</v>
      </c>
      <c r="J134" s="14">
        <f t="shared" si="12"/>
        <v>146.51596960000001</v>
      </c>
      <c r="K134" s="15">
        <v>48</v>
      </c>
      <c r="L134" s="14">
        <f t="shared" si="17"/>
        <v>35.137550240000024</v>
      </c>
    </row>
    <row r="135" spans="1:12" x14ac:dyDescent="0.25">
      <c r="A135" t="s">
        <v>138</v>
      </c>
      <c r="B135">
        <v>34</v>
      </c>
      <c r="C135">
        <v>2.2000000000000002</v>
      </c>
      <c r="D135">
        <v>37.400000000000006</v>
      </c>
      <c r="E135">
        <v>2.1889318000000002</v>
      </c>
      <c r="F135">
        <f t="shared" si="13"/>
        <v>-3.2553529411764571E-3</v>
      </c>
      <c r="G135">
        <f t="shared" si="14"/>
        <v>2.3217501999999999</v>
      </c>
      <c r="H135">
        <f t="shared" si="15"/>
        <v>74.800000000000011</v>
      </c>
      <c r="I135" s="14">
        <f t="shared" si="16"/>
        <v>81.866049320000016</v>
      </c>
      <c r="J135" s="14">
        <f t="shared" si="12"/>
        <v>75.176318800000004</v>
      </c>
      <c r="K135" s="15">
        <v>24</v>
      </c>
      <c r="L135" s="14">
        <f t="shared" si="17"/>
        <v>29.331686120000015</v>
      </c>
    </row>
    <row r="136" spans="1:12" x14ac:dyDescent="0.25">
      <c r="A136" t="s">
        <v>139</v>
      </c>
      <c r="B136">
        <v>77</v>
      </c>
      <c r="C136">
        <v>2.2000000000000002</v>
      </c>
      <c r="D136">
        <v>84.7</v>
      </c>
      <c r="E136">
        <v>2.1950610000000004</v>
      </c>
      <c r="F136">
        <f t="shared" si="13"/>
        <v>-6.4142857142854585E-4</v>
      </c>
      <c r="G136">
        <f t="shared" si="14"/>
        <v>2.254328999999998</v>
      </c>
      <c r="H136">
        <f t="shared" si="15"/>
        <v>169.4</v>
      </c>
      <c r="I136" s="14">
        <f t="shared" si="16"/>
        <v>185.92166670000003</v>
      </c>
      <c r="J136" s="14">
        <f t="shared" si="12"/>
        <v>169.780303</v>
      </c>
      <c r="K136" s="15">
        <v>65</v>
      </c>
      <c r="L136" s="14">
        <f t="shared" si="17"/>
        <v>43.242701700000012</v>
      </c>
    </row>
    <row r="137" spans="1:12" x14ac:dyDescent="0.25">
      <c r="A137" t="s">
        <v>140</v>
      </c>
      <c r="B137">
        <v>87</v>
      </c>
      <c r="C137">
        <v>2.8</v>
      </c>
      <c r="D137">
        <v>95.7</v>
      </c>
      <c r="E137">
        <v>2.7871983999999999</v>
      </c>
      <c r="F137">
        <f t="shared" si="13"/>
        <v>-1.4714482758620649E-3</v>
      </c>
      <c r="G137">
        <f t="shared" si="14"/>
        <v>2.9408175999999995</v>
      </c>
      <c r="H137">
        <f t="shared" si="15"/>
        <v>243.6</v>
      </c>
      <c r="I137" s="14">
        <f t="shared" si="16"/>
        <v>266.73488687999998</v>
      </c>
      <c r="J137" s="14">
        <f t="shared" si="12"/>
        <v>244.71373919999996</v>
      </c>
      <c r="K137" s="15">
        <v>72</v>
      </c>
      <c r="L137" s="14">
        <f t="shared" si="17"/>
        <v>66.056602080000005</v>
      </c>
    </row>
    <row r="138" spans="1:12" x14ac:dyDescent="0.25">
      <c r="A138" t="s">
        <v>141</v>
      </c>
      <c r="B138">
        <v>44</v>
      </c>
      <c r="C138">
        <v>1.7</v>
      </c>
      <c r="D138">
        <v>48.400000000000006</v>
      </c>
      <c r="E138">
        <v>1.6859359</v>
      </c>
      <c r="F138">
        <f t="shared" si="13"/>
        <v>-3.1963863636363396E-3</v>
      </c>
      <c r="G138">
        <f t="shared" si="14"/>
        <v>1.8547050999999988</v>
      </c>
      <c r="H138">
        <f t="shared" si="15"/>
        <v>74.8</v>
      </c>
      <c r="I138" s="14">
        <f t="shared" si="16"/>
        <v>81.599297560000011</v>
      </c>
      <c r="J138" s="14">
        <f t="shared" si="12"/>
        <v>75.418820399999987</v>
      </c>
      <c r="K138" s="15">
        <v>43</v>
      </c>
      <c r="L138" s="14">
        <f t="shared" si="17"/>
        <v>9.1040538600000094</v>
      </c>
    </row>
    <row r="139" spans="1:12" x14ac:dyDescent="0.25">
      <c r="A139" t="s">
        <v>142</v>
      </c>
      <c r="B139">
        <v>32</v>
      </c>
      <c r="C139">
        <v>0.1</v>
      </c>
      <c r="D139">
        <v>35.200000000000003</v>
      </c>
      <c r="E139">
        <v>9.9523300000000009E-2</v>
      </c>
      <c r="F139">
        <f t="shared" si="13"/>
        <v>-1.4896874999999879E-4</v>
      </c>
      <c r="G139">
        <f t="shared" si="14"/>
        <v>0.10524369999999997</v>
      </c>
      <c r="H139">
        <f t="shared" si="15"/>
        <v>3.2</v>
      </c>
      <c r="I139" s="14">
        <f t="shared" si="16"/>
        <v>3.5032201600000006</v>
      </c>
      <c r="J139" s="14">
        <f t="shared" si="12"/>
        <v>3.2152544000000001</v>
      </c>
      <c r="K139" s="15">
        <v>23</v>
      </c>
      <c r="L139" s="14">
        <f t="shared" si="17"/>
        <v>1.2141842600000003</v>
      </c>
    </row>
    <row r="140" spans="1:12" x14ac:dyDescent="0.25">
      <c r="A140" t="s">
        <v>143</v>
      </c>
      <c r="B140">
        <v>33</v>
      </c>
      <c r="C140">
        <v>2.1</v>
      </c>
      <c r="D140">
        <v>36.300000000000004</v>
      </c>
      <c r="E140">
        <v>2.0946681000000003</v>
      </c>
      <c r="F140">
        <f t="shared" si="13"/>
        <v>-1.6157272727272203E-3</v>
      </c>
      <c r="G140">
        <f t="shared" si="14"/>
        <v>2.1586508999999983</v>
      </c>
      <c r="H140">
        <f t="shared" si="15"/>
        <v>69.3</v>
      </c>
      <c r="I140" s="14">
        <f t="shared" si="16"/>
        <v>76.036452030000021</v>
      </c>
      <c r="J140" s="14">
        <f t="shared" si="12"/>
        <v>69.475952699999993</v>
      </c>
      <c r="K140" s="15">
        <v>23</v>
      </c>
      <c r="L140" s="14">
        <f t="shared" si="17"/>
        <v>27.859085730000011</v>
      </c>
    </row>
    <row r="141" spans="1:12" x14ac:dyDescent="0.25">
      <c r="A141" t="s">
        <v>144</v>
      </c>
      <c r="B141">
        <v>72</v>
      </c>
      <c r="C141">
        <v>2.6</v>
      </c>
      <c r="D141">
        <v>79.2</v>
      </c>
      <c r="E141">
        <v>2.5811915999999999</v>
      </c>
      <c r="F141">
        <f t="shared" si="13"/>
        <v>-2.6122777777778002E-3</v>
      </c>
      <c r="G141">
        <f t="shared" si="14"/>
        <v>2.806892400000002</v>
      </c>
      <c r="H141">
        <f t="shared" si="15"/>
        <v>187.20000000000002</v>
      </c>
      <c r="I141" s="14">
        <f t="shared" si="16"/>
        <v>204.43037472</v>
      </c>
      <c r="J141" s="14">
        <f t="shared" si="12"/>
        <v>188.55420480000004</v>
      </c>
      <c r="K141" s="15">
        <v>51</v>
      </c>
      <c r="L141" s="14">
        <f t="shared" si="17"/>
        <v>72.78960312000001</v>
      </c>
    </row>
    <row r="142" spans="1:12" x14ac:dyDescent="0.25">
      <c r="A142" t="s">
        <v>145</v>
      </c>
      <c r="B142">
        <v>58</v>
      </c>
      <c r="C142">
        <v>1.2</v>
      </c>
      <c r="D142">
        <v>63.800000000000004</v>
      </c>
      <c r="E142">
        <v>1.198596</v>
      </c>
      <c r="F142">
        <f t="shared" si="13"/>
        <v>-2.4206896551723446E-4</v>
      </c>
      <c r="G142">
        <f t="shared" si="14"/>
        <v>1.2154439999999995</v>
      </c>
      <c r="H142">
        <f t="shared" si="15"/>
        <v>69.599999999999994</v>
      </c>
      <c r="I142" s="14">
        <f t="shared" si="16"/>
        <v>76.470424800000004</v>
      </c>
      <c r="J142" s="14">
        <f t="shared" si="12"/>
        <v>69.681431999999987</v>
      </c>
      <c r="K142" s="15">
        <v>46</v>
      </c>
      <c r="L142" s="14">
        <f t="shared" si="17"/>
        <v>21.335008800000004</v>
      </c>
    </row>
    <row r="143" spans="1:12" x14ac:dyDescent="0.25">
      <c r="A143" t="s">
        <v>146</v>
      </c>
      <c r="B143">
        <v>40</v>
      </c>
      <c r="C143">
        <v>1.1000000000000001</v>
      </c>
      <c r="D143">
        <v>44</v>
      </c>
      <c r="E143">
        <v>1.0989649000000001</v>
      </c>
      <c r="F143">
        <f t="shared" si="13"/>
        <v>-2.5877499999998888E-4</v>
      </c>
      <c r="G143">
        <f t="shared" si="14"/>
        <v>1.1113860999999996</v>
      </c>
      <c r="H143">
        <f t="shared" si="15"/>
        <v>44</v>
      </c>
      <c r="I143" s="14">
        <f t="shared" si="16"/>
        <v>48.354455600000009</v>
      </c>
      <c r="J143" s="14">
        <f t="shared" si="12"/>
        <v>44.041404</v>
      </c>
      <c r="K143" s="15">
        <v>38</v>
      </c>
      <c r="L143" s="14">
        <f t="shared" si="17"/>
        <v>6.5937894000000004</v>
      </c>
    </row>
    <row r="144" spans="1:12" x14ac:dyDescent="0.25">
      <c r="A144" t="s">
        <v>147</v>
      </c>
      <c r="B144">
        <v>79</v>
      </c>
      <c r="C144">
        <v>0.8</v>
      </c>
      <c r="D144">
        <v>86.9</v>
      </c>
      <c r="E144">
        <v>0.79241840000000008</v>
      </c>
      <c r="F144">
        <f t="shared" si="13"/>
        <v>-9.5969620253164056E-4</v>
      </c>
      <c r="G144">
        <f t="shared" si="14"/>
        <v>0.88339759999999967</v>
      </c>
      <c r="H144">
        <f t="shared" si="15"/>
        <v>63.2</v>
      </c>
      <c r="I144" s="14">
        <f t="shared" si="16"/>
        <v>68.861158960000012</v>
      </c>
      <c r="J144" s="14">
        <f t="shared" si="12"/>
        <v>63.798946400000005</v>
      </c>
      <c r="K144" s="15">
        <v>66</v>
      </c>
      <c r="L144" s="14">
        <f t="shared" si="17"/>
        <v>16.561544560000005</v>
      </c>
    </row>
    <row r="145" spans="1:12" x14ac:dyDescent="0.25">
      <c r="A145" t="s">
        <v>148</v>
      </c>
      <c r="B145">
        <v>109</v>
      </c>
      <c r="C145">
        <v>1.2</v>
      </c>
      <c r="D145">
        <v>119.9</v>
      </c>
      <c r="E145">
        <v>1.1983079999999999</v>
      </c>
      <c r="F145">
        <f t="shared" si="13"/>
        <v>-1.5522935779816751E-4</v>
      </c>
      <c r="G145">
        <f t="shared" si="14"/>
        <v>1.2186120000000003</v>
      </c>
      <c r="H145">
        <f t="shared" si="15"/>
        <v>130.79999999999998</v>
      </c>
      <c r="I145" s="14">
        <f t="shared" si="16"/>
        <v>143.6771292</v>
      </c>
      <c r="J145" s="14">
        <f t="shared" si="12"/>
        <v>130.98442800000001</v>
      </c>
      <c r="K145" s="15">
        <v>83</v>
      </c>
      <c r="L145" s="14">
        <f t="shared" si="17"/>
        <v>44.217565200000003</v>
      </c>
    </row>
    <row r="146" spans="1:12" x14ac:dyDescent="0.25">
      <c r="A146" t="s">
        <v>149</v>
      </c>
      <c r="B146">
        <v>37</v>
      </c>
      <c r="C146">
        <v>2.9</v>
      </c>
      <c r="D146">
        <v>40.700000000000003</v>
      </c>
      <c r="E146">
        <v>2.8877098000000001</v>
      </c>
      <c r="F146">
        <f t="shared" si="13"/>
        <v>-3.321675675675621E-3</v>
      </c>
      <c r="G146">
        <f t="shared" si="14"/>
        <v>3.0351921999999978</v>
      </c>
      <c r="H146">
        <f t="shared" si="15"/>
        <v>107.3</v>
      </c>
      <c r="I146" s="14">
        <f t="shared" si="16"/>
        <v>117.52978886000001</v>
      </c>
      <c r="J146" s="14">
        <f t="shared" si="12"/>
        <v>107.7547374</v>
      </c>
      <c r="K146" s="15">
        <v>30</v>
      </c>
      <c r="L146" s="14">
        <f t="shared" si="17"/>
        <v>30.89849486000001</v>
      </c>
    </row>
    <row r="147" spans="1:12" x14ac:dyDescent="0.25">
      <c r="A147" t="s">
        <v>150</v>
      </c>
      <c r="B147">
        <v>52</v>
      </c>
      <c r="C147">
        <v>1.4</v>
      </c>
      <c r="D147">
        <v>57.2</v>
      </c>
      <c r="E147">
        <v>1.3873187999999999</v>
      </c>
      <c r="F147">
        <f t="shared" si="13"/>
        <v>-2.4386923076923179E-3</v>
      </c>
      <c r="G147">
        <f t="shared" si="14"/>
        <v>1.5394932000000006</v>
      </c>
      <c r="H147">
        <f t="shared" si="15"/>
        <v>72.8</v>
      </c>
      <c r="I147" s="14">
        <f t="shared" si="16"/>
        <v>79.354635359999989</v>
      </c>
      <c r="J147" s="14">
        <f t="shared" si="12"/>
        <v>73.459422400000008</v>
      </c>
      <c r="K147" s="15">
        <v>51</v>
      </c>
      <c r="L147" s="14">
        <f t="shared" si="17"/>
        <v>8.6013765600000038</v>
      </c>
    </row>
    <row r="148" spans="1:12" x14ac:dyDescent="0.25">
      <c r="A148" t="s">
        <v>151</v>
      </c>
      <c r="B148">
        <v>83</v>
      </c>
      <c r="C148">
        <v>3</v>
      </c>
      <c r="D148">
        <v>91.300000000000011</v>
      </c>
      <c r="E148">
        <v>2.9878499999999999</v>
      </c>
      <c r="F148">
        <f t="shared" si="13"/>
        <v>-1.4638554216867576E-3</v>
      </c>
      <c r="G148">
        <f t="shared" si="14"/>
        <v>3.1336500000000012</v>
      </c>
      <c r="H148">
        <f t="shared" si="15"/>
        <v>249</v>
      </c>
      <c r="I148" s="14">
        <f t="shared" si="16"/>
        <v>272.790705</v>
      </c>
      <c r="J148" s="14">
        <f t="shared" si="12"/>
        <v>250.00845000000001</v>
      </c>
      <c r="K148" s="15">
        <v>83</v>
      </c>
      <c r="L148" s="14">
        <f t="shared" si="17"/>
        <v>24.799155000000034</v>
      </c>
    </row>
    <row r="149" spans="1:12" x14ac:dyDescent="0.25">
      <c r="A149" t="s">
        <v>152</v>
      </c>
      <c r="B149">
        <v>35</v>
      </c>
      <c r="C149">
        <v>0.4</v>
      </c>
      <c r="D149">
        <v>38.5</v>
      </c>
      <c r="E149">
        <v>0.39713520000000002</v>
      </c>
      <c r="F149">
        <f t="shared" si="13"/>
        <v>-8.1851428571428589E-4</v>
      </c>
      <c r="G149">
        <f t="shared" si="14"/>
        <v>0.43151280000000003</v>
      </c>
      <c r="H149">
        <f t="shared" si="15"/>
        <v>14</v>
      </c>
      <c r="I149" s="14">
        <f t="shared" si="16"/>
        <v>15.2897052</v>
      </c>
      <c r="J149" s="14">
        <f t="shared" si="12"/>
        <v>14.100268000000002</v>
      </c>
      <c r="K149" s="15">
        <v>32</v>
      </c>
      <c r="L149" s="14">
        <f t="shared" si="17"/>
        <v>2.5813788</v>
      </c>
    </row>
    <row r="150" spans="1:12" x14ac:dyDescent="0.25">
      <c r="A150" t="s">
        <v>153</v>
      </c>
      <c r="B150">
        <v>102</v>
      </c>
      <c r="C150">
        <v>1.9</v>
      </c>
      <c r="D150">
        <v>112.2</v>
      </c>
      <c r="E150">
        <v>1.8909445999999999</v>
      </c>
      <c r="F150">
        <f t="shared" si="13"/>
        <v>-8.8778431372549455E-4</v>
      </c>
      <c r="G150">
        <f t="shared" si="14"/>
        <v>1.9996094000000004</v>
      </c>
      <c r="H150">
        <f t="shared" si="15"/>
        <v>193.79999999999998</v>
      </c>
      <c r="I150" s="14">
        <f t="shared" si="16"/>
        <v>212.16398411999998</v>
      </c>
      <c r="J150" s="14">
        <f t="shared" si="12"/>
        <v>194.7236508</v>
      </c>
      <c r="K150" s="15">
        <v>76</v>
      </c>
      <c r="L150" s="14">
        <f t="shared" si="17"/>
        <v>68.452194520000006</v>
      </c>
    </row>
    <row r="151" spans="1:12" x14ac:dyDescent="0.25">
      <c r="A151" t="s">
        <v>154</v>
      </c>
      <c r="B151">
        <v>80</v>
      </c>
      <c r="C151">
        <v>2.9</v>
      </c>
      <c r="D151">
        <v>88</v>
      </c>
      <c r="E151">
        <v>2.8819068999999997</v>
      </c>
      <c r="F151">
        <f t="shared" si="13"/>
        <v>-2.2616375000000244E-3</v>
      </c>
      <c r="G151">
        <f t="shared" si="14"/>
        <v>3.0990241000000021</v>
      </c>
      <c r="H151">
        <f t="shared" si="15"/>
        <v>232</v>
      </c>
      <c r="I151" s="14">
        <f t="shared" si="16"/>
        <v>253.60780719999997</v>
      </c>
      <c r="J151" s="14">
        <f t="shared" si="12"/>
        <v>233.44744800000001</v>
      </c>
      <c r="K151" s="15">
        <v>72</v>
      </c>
      <c r="L151" s="14">
        <f t="shared" si="17"/>
        <v>46.110510399999995</v>
      </c>
    </row>
    <row r="152" spans="1:12" x14ac:dyDescent="0.25">
      <c r="A152" t="s">
        <v>155</v>
      </c>
      <c r="B152">
        <v>73</v>
      </c>
      <c r="C152">
        <v>0.5</v>
      </c>
      <c r="D152">
        <v>80.300000000000011</v>
      </c>
      <c r="E152">
        <v>0.49604999999999999</v>
      </c>
      <c r="F152">
        <f t="shared" si="13"/>
        <v>-5.4109589041095927E-4</v>
      </c>
      <c r="G152">
        <f t="shared" si="14"/>
        <v>0.54344999999999999</v>
      </c>
      <c r="H152">
        <f t="shared" si="15"/>
        <v>36.5</v>
      </c>
      <c r="I152" s="14">
        <f t="shared" si="16"/>
        <v>39.832815000000004</v>
      </c>
      <c r="J152" s="14">
        <f t="shared" si="12"/>
        <v>36.788349999999994</v>
      </c>
      <c r="K152" s="15">
        <v>65</v>
      </c>
      <c r="L152" s="14">
        <f t="shared" si="17"/>
        <v>7.5895650000000057</v>
      </c>
    </row>
    <row r="153" spans="1:12" x14ac:dyDescent="0.25">
      <c r="A153" t="s">
        <v>156</v>
      </c>
      <c r="B153">
        <v>29</v>
      </c>
      <c r="C153">
        <v>1.5</v>
      </c>
      <c r="D153">
        <v>31.900000000000002</v>
      </c>
      <c r="E153">
        <v>1.4936115000000001</v>
      </c>
      <c r="F153">
        <f t="shared" si="13"/>
        <v>-2.2029310344827253E-3</v>
      </c>
      <c r="G153">
        <f t="shared" si="14"/>
        <v>1.570273499999999</v>
      </c>
      <c r="H153">
        <f t="shared" si="15"/>
        <v>43.5</v>
      </c>
      <c r="I153" s="14">
        <f t="shared" si="16"/>
        <v>47.646206850000006</v>
      </c>
      <c r="J153" s="14">
        <f t="shared" si="12"/>
        <v>43.685266499999997</v>
      </c>
      <c r="K153" s="15">
        <v>27</v>
      </c>
      <c r="L153" s="14">
        <f t="shared" si="17"/>
        <v>7.3186963500000033</v>
      </c>
    </row>
    <row r="154" spans="1:12" x14ac:dyDescent="0.25">
      <c r="A154" t="s">
        <v>157</v>
      </c>
      <c r="B154">
        <v>52</v>
      </c>
      <c r="C154">
        <v>0.6</v>
      </c>
      <c r="D154">
        <v>57.2</v>
      </c>
      <c r="E154">
        <v>0.59901300000000002</v>
      </c>
      <c r="F154">
        <f t="shared" si="13"/>
        <v>-1.8980769230768455E-4</v>
      </c>
      <c r="G154">
        <f t="shared" si="14"/>
        <v>0.61085699999999954</v>
      </c>
      <c r="H154">
        <f t="shared" si="15"/>
        <v>31.2</v>
      </c>
      <c r="I154" s="14">
        <f t="shared" si="16"/>
        <v>34.263543600000006</v>
      </c>
      <c r="J154" s="14">
        <f t="shared" si="12"/>
        <v>31.251323999999997</v>
      </c>
      <c r="K154" s="15">
        <v>43</v>
      </c>
      <c r="L154" s="14">
        <f t="shared" si="17"/>
        <v>8.5059846000000014</v>
      </c>
    </row>
    <row r="155" spans="1:12" x14ac:dyDescent="0.25">
      <c r="A155" t="s">
        <v>158</v>
      </c>
      <c r="B155">
        <v>87</v>
      </c>
      <c r="C155">
        <v>2.1</v>
      </c>
      <c r="D155">
        <v>95.7</v>
      </c>
      <c r="E155">
        <v>2.0935089000000002</v>
      </c>
      <c r="F155">
        <f t="shared" si="13"/>
        <v>-7.4610344827584583E-4</v>
      </c>
      <c r="G155">
        <f t="shared" si="14"/>
        <v>2.1714020999999986</v>
      </c>
      <c r="H155">
        <f t="shared" si="15"/>
        <v>182.70000000000002</v>
      </c>
      <c r="I155" s="14">
        <f t="shared" si="16"/>
        <v>200.34880173000002</v>
      </c>
      <c r="J155" s="14">
        <f t="shared" si="12"/>
        <v>183.26472569999999</v>
      </c>
      <c r="K155" s="15">
        <v>67</v>
      </c>
      <c r="L155" s="14">
        <f t="shared" si="17"/>
        <v>60.083705430000009</v>
      </c>
    </row>
    <row r="156" spans="1:12" x14ac:dyDescent="0.25">
      <c r="A156" t="s">
        <v>159</v>
      </c>
      <c r="B156">
        <v>89</v>
      </c>
      <c r="C156">
        <v>1.2</v>
      </c>
      <c r="D156">
        <v>97.9</v>
      </c>
      <c r="E156">
        <v>1.1992487999999999</v>
      </c>
      <c r="F156">
        <f t="shared" si="13"/>
        <v>-8.4404494382029483E-5</v>
      </c>
      <c r="G156">
        <f t="shared" si="14"/>
        <v>1.2082632000000006</v>
      </c>
      <c r="H156">
        <f t="shared" si="15"/>
        <v>106.8</v>
      </c>
      <c r="I156" s="14">
        <f t="shared" si="16"/>
        <v>117.40645751999999</v>
      </c>
      <c r="J156" s="14">
        <f t="shared" si="12"/>
        <v>106.86685680000001</v>
      </c>
      <c r="K156" s="15">
        <v>68</v>
      </c>
      <c r="L156" s="14">
        <f t="shared" si="17"/>
        <v>35.857539120000006</v>
      </c>
    </row>
    <row r="157" spans="1:12" x14ac:dyDescent="0.25">
      <c r="A157" t="s">
        <v>160</v>
      </c>
      <c r="B157">
        <v>43</v>
      </c>
      <c r="C157">
        <v>0.4</v>
      </c>
      <c r="D157">
        <v>47.300000000000004</v>
      </c>
      <c r="E157">
        <v>0.39611640000000004</v>
      </c>
      <c r="F157">
        <f t="shared" si="13"/>
        <v>-9.0316279069767053E-4</v>
      </c>
      <c r="G157">
        <f t="shared" si="14"/>
        <v>0.44271959999999982</v>
      </c>
      <c r="H157">
        <f t="shared" si="15"/>
        <v>17.2</v>
      </c>
      <c r="I157" s="14">
        <f t="shared" si="16"/>
        <v>18.736305720000004</v>
      </c>
      <c r="J157" s="14">
        <f t="shared" si="12"/>
        <v>17.366994799999997</v>
      </c>
      <c r="K157" s="15">
        <v>42</v>
      </c>
      <c r="L157" s="14">
        <f t="shared" si="17"/>
        <v>2.0994169200000017</v>
      </c>
    </row>
    <row r="158" spans="1:12" x14ac:dyDescent="0.25">
      <c r="A158" t="s">
        <v>161</v>
      </c>
      <c r="B158">
        <v>56</v>
      </c>
      <c r="C158">
        <v>2.4</v>
      </c>
      <c r="D158">
        <v>61.600000000000009</v>
      </c>
      <c r="E158">
        <v>2.3907431999999997</v>
      </c>
      <c r="F158">
        <f t="shared" si="13"/>
        <v>-1.653000000000029E-3</v>
      </c>
      <c r="G158">
        <f t="shared" si="14"/>
        <v>2.5018248000000018</v>
      </c>
      <c r="H158">
        <f t="shared" si="15"/>
        <v>134.4</v>
      </c>
      <c r="I158" s="14">
        <f t="shared" si="16"/>
        <v>147.26978112</v>
      </c>
      <c r="J158" s="14">
        <f t="shared" si="12"/>
        <v>134.91838080000002</v>
      </c>
      <c r="K158" s="15">
        <v>51</v>
      </c>
      <c r="L158" s="14">
        <f t="shared" si="17"/>
        <v>25.341877920000016</v>
      </c>
    </row>
    <row r="159" spans="1:12" x14ac:dyDescent="0.25">
      <c r="A159" t="s">
        <v>162</v>
      </c>
      <c r="B159">
        <v>25</v>
      </c>
      <c r="C159">
        <v>2.8</v>
      </c>
      <c r="D159">
        <v>27.500000000000004</v>
      </c>
      <c r="E159">
        <v>2.7879347999999999</v>
      </c>
      <c r="F159">
        <f t="shared" si="13"/>
        <v>-4.8260799999999479E-3</v>
      </c>
      <c r="G159">
        <f t="shared" si="14"/>
        <v>2.9327171999999986</v>
      </c>
      <c r="H159">
        <f t="shared" si="15"/>
        <v>70</v>
      </c>
      <c r="I159" s="14">
        <f t="shared" si="16"/>
        <v>76.66820700000001</v>
      </c>
      <c r="J159" s="14">
        <f t="shared" si="12"/>
        <v>70.301629999999989</v>
      </c>
      <c r="K159" s="15">
        <v>20</v>
      </c>
      <c r="L159" s="14">
        <f t="shared" si="17"/>
        <v>20.909511000000009</v>
      </c>
    </row>
    <row r="160" spans="1:12" x14ac:dyDescent="0.25">
      <c r="A160" t="s">
        <v>163</v>
      </c>
      <c r="B160">
        <v>85</v>
      </c>
      <c r="C160">
        <v>1</v>
      </c>
      <c r="D160">
        <v>93.500000000000014</v>
      </c>
      <c r="E160">
        <v>0.99626700000000001</v>
      </c>
      <c r="F160">
        <f t="shared" si="13"/>
        <v>-4.3917647058823293E-4</v>
      </c>
      <c r="G160">
        <f t="shared" si="14"/>
        <v>1.0410629999999998</v>
      </c>
      <c r="H160">
        <f t="shared" si="15"/>
        <v>85</v>
      </c>
      <c r="I160" s="14">
        <f t="shared" si="16"/>
        <v>93.150964500000015</v>
      </c>
      <c r="J160" s="14">
        <f t="shared" si="12"/>
        <v>85.317305000000005</v>
      </c>
      <c r="K160" s="15">
        <v>69</v>
      </c>
      <c r="L160" s="14">
        <f t="shared" si="17"/>
        <v>24.408541500000016</v>
      </c>
    </row>
    <row r="161" spans="1:12" x14ac:dyDescent="0.25">
      <c r="A161" t="s">
        <v>164</v>
      </c>
      <c r="B161">
        <v>49</v>
      </c>
      <c r="C161">
        <v>0.7</v>
      </c>
      <c r="D161">
        <v>53.900000000000006</v>
      </c>
      <c r="E161">
        <v>0.69545629999999992</v>
      </c>
      <c r="F161">
        <f t="shared" si="13"/>
        <v>-9.272857142857212E-4</v>
      </c>
      <c r="G161">
        <f t="shared" si="14"/>
        <v>0.74998070000000028</v>
      </c>
      <c r="H161">
        <f t="shared" si="15"/>
        <v>34.299999999999997</v>
      </c>
      <c r="I161" s="14">
        <f t="shared" si="16"/>
        <v>37.485094570000001</v>
      </c>
      <c r="J161" s="14">
        <f t="shared" si="12"/>
        <v>34.522641299999997</v>
      </c>
      <c r="K161" s="15">
        <v>43</v>
      </c>
      <c r="L161" s="14">
        <f t="shared" si="17"/>
        <v>7.5804736700000026</v>
      </c>
    </row>
    <row r="162" spans="1:12" x14ac:dyDescent="0.25">
      <c r="A162" t="s">
        <v>165</v>
      </c>
      <c r="B162">
        <v>46</v>
      </c>
      <c r="C162">
        <v>1.3</v>
      </c>
      <c r="D162">
        <v>50.6</v>
      </c>
      <c r="E162">
        <v>1.2931243000000001</v>
      </c>
      <c r="F162">
        <f t="shared" si="13"/>
        <v>-1.494717391304332E-3</v>
      </c>
      <c r="G162">
        <f t="shared" si="14"/>
        <v>1.3756326999999993</v>
      </c>
      <c r="H162">
        <f t="shared" si="15"/>
        <v>59.800000000000004</v>
      </c>
      <c r="I162" s="14">
        <f t="shared" si="16"/>
        <v>65.43208958000001</v>
      </c>
      <c r="J162" s="14">
        <f t="shared" si="12"/>
        <v>60.116282200000001</v>
      </c>
      <c r="K162" s="15">
        <v>40</v>
      </c>
      <c r="L162" s="14">
        <f t="shared" si="17"/>
        <v>13.707117580000004</v>
      </c>
    </row>
    <row r="163" spans="1:12" x14ac:dyDescent="0.25">
      <c r="A163" t="s">
        <v>166</v>
      </c>
      <c r="B163">
        <v>89</v>
      </c>
      <c r="C163">
        <v>1.5</v>
      </c>
      <c r="D163">
        <v>97.9</v>
      </c>
      <c r="E163">
        <v>1.4972475000000001</v>
      </c>
      <c r="F163">
        <f t="shared" si="13"/>
        <v>-3.0926966292134085E-4</v>
      </c>
      <c r="G163">
        <f t="shared" si="14"/>
        <v>1.5302774999999993</v>
      </c>
      <c r="H163">
        <f t="shared" si="15"/>
        <v>133.5</v>
      </c>
      <c r="I163" s="14">
        <f t="shared" si="16"/>
        <v>146.58053025000001</v>
      </c>
      <c r="J163" s="14">
        <f t="shared" si="12"/>
        <v>133.74497249999999</v>
      </c>
      <c r="K163" s="15">
        <v>62</v>
      </c>
      <c r="L163" s="14">
        <f t="shared" si="17"/>
        <v>53.751185250000013</v>
      </c>
    </row>
    <row r="164" spans="1:12" x14ac:dyDescent="0.25">
      <c r="A164" t="s">
        <v>167</v>
      </c>
      <c r="B164">
        <v>69</v>
      </c>
      <c r="C164">
        <v>2.5</v>
      </c>
      <c r="D164">
        <v>75.900000000000006</v>
      </c>
      <c r="E164">
        <v>2.4962274999999998</v>
      </c>
      <c r="F164">
        <f t="shared" si="13"/>
        <v>-5.46739130434808E-4</v>
      </c>
      <c r="G164">
        <f t="shared" si="14"/>
        <v>2.541497500000002</v>
      </c>
      <c r="H164">
        <f t="shared" si="15"/>
        <v>172.5</v>
      </c>
      <c r="I164" s="14">
        <f t="shared" si="16"/>
        <v>189.46366725000001</v>
      </c>
      <c r="J164" s="14">
        <f t="shared" si="12"/>
        <v>172.76030250000002</v>
      </c>
      <c r="K164" s="15">
        <v>65</v>
      </c>
      <c r="L164" s="14">
        <f t="shared" si="17"/>
        <v>27.208879750000012</v>
      </c>
    </row>
    <row r="165" spans="1:12" x14ac:dyDescent="0.25">
      <c r="A165" t="s">
        <v>168</v>
      </c>
      <c r="B165">
        <v>98</v>
      </c>
      <c r="C165">
        <v>0.3</v>
      </c>
      <c r="D165">
        <v>107.80000000000001</v>
      </c>
      <c r="E165">
        <v>0.29821919999999996</v>
      </c>
      <c r="F165">
        <f t="shared" si="13"/>
        <v>-1.8171428571428825E-4</v>
      </c>
      <c r="G165">
        <f t="shared" si="14"/>
        <v>0.31958880000000028</v>
      </c>
      <c r="H165">
        <f t="shared" si="15"/>
        <v>29.4</v>
      </c>
      <c r="I165" s="14">
        <f t="shared" si="16"/>
        <v>32.14802976</v>
      </c>
      <c r="J165" s="14">
        <f t="shared" si="12"/>
        <v>29.574518400000006</v>
      </c>
      <c r="K165" s="15">
        <v>89</v>
      </c>
      <c r="L165" s="14">
        <f t="shared" si="17"/>
        <v>5.6065209600000028</v>
      </c>
    </row>
    <row r="166" spans="1:12" x14ac:dyDescent="0.25">
      <c r="A166" t="s">
        <v>169</v>
      </c>
      <c r="B166">
        <v>71</v>
      </c>
      <c r="C166">
        <v>1.3</v>
      </c>
      <c r="D166">
        <v>78.100000000000009</v>
      </c>
      <c r="E166">
        <v>1.2925952000000001</v>
      </c>
      <c r="F166">
        <f t="shared" si="13"/>
        <v>-1.042929577464786E-3</v>
      </c>
      <c r="G166">
        <f t="shared" si="14"/>
        <v>1.3814527999999999</v>
      </c>
      <c r="H166">
        <f t="shared" si="15"/>
        <v>92.3</v>
      </c>
      <c r="I166" s="14">
        <f t="shared" si="16"/>
        <v>100.95168512000002</v>
      </c>
      <c r="J166" s="14">
        <f t="shared" si="12"/>
        <v>92.825740800000005</v>
      </c>
      <c r="K166" s="15">
        <v>54</v>
      </c>
      <c r="L166" s="14">
        <f t="shared" si="17"/>
        <v>31.151544320000013</v>
      </c>
    </row>
    <row r="167" spans="1:12" x14ac:dyDescent="0.25">
      <c r="A167" t="s">
        <v>170</v>
      </c>
      <c r="B167">
        <v>59</v>
      </c>
      <c r="C167">
        <v>1.6</v>
      </c>
      <c r="D167">
        <v>64.900000000000006</v>
      </c>
      <c r="E167">
        <v>1.5956128000000001</v>
      </c>
      <c r="F167">
        <f t="shared" si="13"/>
        <v>-7.4359322033898834E-4</v>
      </c>
      <c r="G167">
        <f t="shared" si="14"/>
        <v>1.6482592000000005</v>
      </c>
      <c r="H167">
        <f t="shared" si="15"/>
        <v>94.4</v>
      </c>
      <c r="I167" s="14">
        <f t="shared" si="16"/>
        <v>103.55527072000001</v>
      </c>
      <c r="J167" s="14">
        <f t="shared" si="12"/>
        <v>94.658844800000011</v>
      </c>
      <c r="K167" s="15">
        <v>54</v>
      </c>
      <c r="L167" s="14">
        <f t="shared" si="17"/>
        <v>17.39217952000001</v>
      </c>
    </row>
    <row r="168" spans="1:12" x14ac:dyDescent="0.25">
      <c r="A168" t="s">
        <v>171</v>
      </c>
      <c r="B168">
        <v>39</v>
      </c>
      <c r="C168">
        <v>0.4</v>
      </c>
      <c r="D168">
        <v>42.900000000000006</v>
      </c>
      <c r="E168">
        <v>0.39609920000000004</v>
      </c>
      <c r="F168">
        <f t="shared" si="13"/>
        <v>-1.0002051282051222E-3</v>
      </c>
      <c r="G168">
        <f t="shared" si="14"/>
        <v>0.44290879999999977</v>
      </c>
      <c r="H168">
        <f t="shared" si="15"/>
        <v>15.600000000000001</v>
      </c>
      <c r="I168" s="14">
        <f t="shared" si="16"/>
        <v>16.992655680000006</v>
      </c>
      <c r="J168" s="14">
        <f t="shared" si="12"/>
        <v>15.752131200000001</v>
      </c>
      <c r="K168" s="15">
        <v>28</v>
      </c>
      <c r="L168" s="14">
        <f t="shared" si="17"/>
        <v>5.901878080000003</v>
      </c>
    </row>
    <row r="169" spans="1:12" x14ac:dyDescent="0.25">
      <c r="A169" t="s">
        <v>172</v>
      </c>
      <c r="B169">
        <v>76</v>
      </c>
      <c r="C169">
        <v>2.5</v>
      </c>
      <c r="D169">
        <v>83.600000000000009</v>
      </c>
      <c r="E169">
        <v>2.4891450000000002</v>
      </c>
      <c r="F169">
        <f t="shared" si="13"/>
        <v>-1.4282894736841875E-3</v>
      </c>
      <c r="G169">
        <f t="shared" si="14"/>
        <v>2.6194049999999982</v>
      </c>
      <c r="H169">
        <f t="shared" si="15"/>
        <v>190</v>
      </c>
      <c r="I169" s="14">
        <f t="shared" si="16"/>
        <v>208.09252200000003</v>
      </c>
      <c r="J169" s="14">
        <f t="shared" si="12"/>
        <v>190.82497999999998</v>
      </c>
      <c r="K169" s="15">
        <v>67</v>
      </c>
      <c r="L169" s="14">
        <f t="shared" si="17"/>
        <v>41.319807000000026</v>
      </c>
    </row>
    <row r="170" spans="1:12" x14ac:dyDescent="0.25">
      <c r="A170" t="s">
        <v>173</v>
      </c>
      <c r="B170">
        <v>20</v>
      </c>
      <c r="C170">
        <v>0.5</v>
      </c>
      <c r="D170">
        <v>22</v>
      </c>
      <c r="E170">
        <v>0.49994749999999999</v>
      </c>
      <c r="F170">
        <f t="shared" si="13"/>
        <v>-2.6250000000005436E-5</v>
      </c>
      <c r="G170">
        <f t="shared" si="14"/>
        <v>0.50057750000000012</v>
      </c>
      <c r="H170">
        <f t="shared" si="15"/>
        <v>10</v>
      </c>
      <c r="I170" s="14">
        <f t="shared" si="16"/>
        <v>10.998844999999999</v>
      </c>
      <c r="J170" s="14">
        <f t="shared" si="12"/>
        <v>10.001050000000001</v>
      </c>
      <c r="K170" s="15">
        <v>19</v>
      </c>
      <c r="L170" s="14">
        <f t="shared" si="17"/>
        <v>1.4998425</v>
      </c>
    </row>
    <row r="171" spans="1:12" x14ac:dyDescent="0.25">
      <c r="A171" t="s">
        <v>174</v>
      </c>
      <c r="B171">
        <v>37</v>
      </c>
      <c r="C171">
        <v>3</v>
      </c>
      <c r="D171">
        <v>40.700000000000003</v>
      </c>
      <c r="E171">
        <v>2.9965709999999999</v>
      </c>
      <c r="F171">
        <f t="shared" si="13"/>
        <v>-9.267567567567902E-4</v>
      </c>
      <c r="G171">
        <f t="shared" si="14"/>
        <v>3.0377190000000014</v>
      </c>
      <c r="H171">
        <f t="shared" si="15"/>
        <v>111</v>
      </c>
      <c r="I171" s="14">
        <f t="shared" si="16"/>
        <v>121.96043970000001</v>
      </c>
      <c r="J171" s="14">
        <f t="shared" si="12"/>
        <v>111.126873</v>
      </c>
      <c r="K171" s="15">
        <v>31</v>
      </c>
      <c r="L171" s="14">
        <f t="shared" si="17"/>
        <v>29.066738700000009</v>
      </c>
    </row>
    <row r="172" spans="1:12" x14ac:dyDescent="0.25">
      <c r="A172" t="s">
        <v>175</v>
      </c>
      <c r="B172">
        <v>88</v>
      </c>
      <c r="C172">
        <v>2.6</v>
      </c>
      <c r="D172">
        <v>96.800000000000011</v>
      </c>
      <c r="E172">
        <v>2.5834900000000003</v>
      </c>
      <c r="F172">
        <f t="shared" si="13"/>
        <v>-1.8761363636363387E-3</v>
      </c>
      <c r="G172">
        <f t="shared" si="14"/>
        <v>2.7816099999999979</v>
      </c>
      <c r="H172">
        <f t="shared" si="15"/>
        <v>228.8</v>
      </c>
      <c r="I172" s="14">
        <f t="shared" si="16"/>
        <v>250.08183200000005</v>
      </c>
      <c r="J172" s="14">
        <f t="shared" si="12"/>
        <v>230.25288</v>
      </c>
      <c r="K172" s="15">
        <v>74</v>
      </c>
      <c r="L172" s="14">
        <f t="shared" si="17"/>
        <v>58.903572000000032</v>
      </c>
    </row>
    <row r="173" spans="1:12" x14ac:dyDescent="0.25">
      <c r="A173" t="s">
        <v>176</v>
      </c>
      <c r="B173">
        <v>14</v>
      </c>
      <c r="C173">
        <v>1</v>
      </c>
      <c r="D173">
        <v>15.400000000000002</v>
      </c>
      <c r="E173">
        <v>0.99547200000000002</v>
      </c>
      <c r="F173">
        <f t="shared" si="13"/>
        <v>-3.2342857142856926E-3</v>
      </c>
      <c r="G173">
        <f t="shared" si="14"/>
        <v>1.0498079999999996</v>
      </c>
      <c r="H173">
        <f t="shared" si="15"/>
        <v>14</v>
      </c>
      <c r="I173" s="14">
        <f t="shared" si="16"/>
        <v>15.330268800000002</v>
      </c>
      <c r="J173" s="14">
        <f t="shared" si="12"/>
        <v>14.063391999999999</v>
      </c>
      <c r="K173" s="15">
        <v>12</v>
      </c>
      <c r="L173" s="14">
        <f t="shared" si="17"/>
        <v>3.3846048000000022</v>
      </c>
    </row>
    <row r="174" spans="1:12" x14ac:dyDescent="0.25">
      <c r="A174" t="s">
        <v>177</v>
      </c>
      <c r="B174">
        <v>14</v>
      </c>
      <c r="C174">
        <v>0.6</v>
      </c>
      <c r="D174">
        <v>15.400000000000002</v>
      </c>
      <c r="E174">
        <v>0.59803439999999997</v>
      </c>
      <c r="F174">
        <f t="shared" si="13"/>
        <v>-1.4040000000000064E-3</v>
      </c>
      <c r="G174">
        <f t="shared" si="14"/>
        <v>0.62162160000000011</v>
      </c>
      <c r="H174">
        <f t="shared" si="15"/>
        <v>8.4</v>
      </c>
      <c r="I174" s="14">
        <f t="shared" si="16"/>
        <v>9.2097297600000001</v>
      </c>
      <c r="J174" s="14">
        <f t="shared" si="12"/>
        <v>8.4275184000000003</v>
      </c>
      <c r="K174" s="15">
        <v>12</v>
      </c>
      <c r="L174" s="14">
        <f t="shared" si="17"/>
        <v>2.033316960000001</v>
      </c>
    </row>
    <row r="175" spans="1:12" x14ac:dyDescent="0.25">
      <c r="A175" t="s">
        <v>178</v>
      </c>
      <c r="B175">
        <v>25</v>
      </c>
      <c r="C175">
        <v>1.3</v>
      </c>
      <c r="D175">
        <v>27.500000000000004</v>
      </c>
      <c r="E175">
        <v>1.2953954000000001</v>
      </c>
      <c r="F175">
        <f t="shared" si="13"/>
        <v>-1.8418399999999809E-3</v>
      </c>
      <c r="G175">
        <f t="shared" si="14"/>
        <v>1.3506505999999996</v>
      </c>
      <c r="H175">
        <f t="shared" si="15"/>
        <v>32.5</v>
      </c>
      <c r="I175" s="14">
        <f t="shared" si="16"/>
        <v>35.623373500000007</v>
      </c>
      <c r="J175" s="14">
        <f t="shared" si="12"/>
        <v>32.615115000000003</v>
      </c>
      <c r="K175" s="15">
        <v>23</v>
      </c>
      <c r="L175" s="14">
        <f t="shared" si="17"/>
        <v>5.8292793000000049</v>
      </c>
    </row>
    <row r="176" spans="1:12" x14ac:dyDescent="0.25">
      <c r="A176" t="s">
        <v>179</v>
      </c>
      <c r="B176">
        <v>50</v>
      </c>
      <c r="C176">
        <v>2.2999999999999998</v>
      </c>
      <c r="D176">
        <v>55.000000000000007</v>
      </c>
      <c r="E176">
        <v>2.281393</v>
      </c>
      <c r="F176">
        <f t="shared" si="13"/>
        <v>-3.7213999999999585E-3</v>
      </c>
      <c r="G176">
        <f t="shared" si="14"/>
        <v>2.5046769999999974</v>
      </c>
      <c r="H176">
        <f t="shared" si="15"/>
        <v>114.99999999999999</v>
      </c>
      <c r="I176" s="14">
        <f t="shared" si="16"/>
        <v>125.47661500000001</v>
      </c>
      <c r="J176" s="14">
        <f t="shared" si="12"/>
        <v>115.93034999999998</v>
      </c>
      <c r="K176" s="15">
        <v>39</v>
      </c>
      <c r="L176" s="14">
        <f t="shared" si="17"/>
        <v>36.502288000000014</v>
      </c>
    </row>
    <row r="177" spans="1:12" x14ac:dyDescent="0.25">
      <c r="A177" t="s">
        <v>180</v>
      </c>
      <c r="B177">
        <v>31</v>
      </c>
      <c r="C177">
        <v>1.9</v>
      </c>
      <c r="D177">
        <v>34.1</v>
      </c>
      <c r="E177">
        <v>1.8811083</v>
      </c>
      <c r="F177">
        <f t="shared" si="13"/>
        <v>-6.0940967741935316E-3</v>
      </c>
      <c r="G177">
        <f t="shared" si="14"/>
        <v>2.1078086999999992</v>
      </c>
      <c r="H177">
        <f t="shared" si="15"/>
        <v>58.9</v>
      </c>
      <c r="I177" s="14">
        <f t="shared" si="16"/>
        <v>64.145793030000007</v>
      </c>
      <c r="J177" s="14">
        <f t="shared" si="12"/>
        <v>59.4856427</v>
      </c>
      <c r="K177" s="15">
        <v>25</v>
      </c>
      <c r="L177" s="14">
        <f t="shared" si="17"/>
        <v>17.118085530000002</v>
      </c>
    </row>
    <row r="178" spans="1:12" x14ac:dyDescent="0.25">
      <c r="A178" t="s">
        <v>181</v>
      </c>
      <c r="B178">
        <v>80</v>
      </c>
      <c r="C178">
        <v>1.8</v>
      </c>
      <c r="D178">
        <v>88</v>
      </c>
      <c r="E178">
        <v>1.7826552</v>
      </c>
      <c r="F178">
        <f t="shared" si="13"/>
        <v>-2.1681000000000061E-3</v>
      </c>
      <c r="G178">
        <f t="shared" si="14"/>
        <v>1.9907928000000006</v>
      </c>
      <c r="H178">
        <f t="shared" si="15"/>
        <v>144</v>
      </c>
      <c r="I178" s="14">
        <f t="shared" si="16"/>
        <v>156.8736576</v>
      </c>
      <c r="J178" s="14">
        <f t="shared" si="12"/>
        <v>145.387584</v>
      </c>
      <c r="K178" s="15">
        <v>67</v>
      </c>
      <c r="L178" s="14">
        <f t="shared" si="17"/>
        <v>37.4357592</v>
      </c>
    </row>
    <row r="179" spans="1:12" x14ac:dyDescent="0.25">
      <c r="A179" t="s">
        <v>182</v>
      </c>
      <c r="B179">
        <v>86</v>
      </c>
      <c r="C179">
        <v>0.6</v>
      </c>
      <c r="D179">
        <v>94.600000000000009</v>
      </c>
      <c r="E179">
        <v>0.59747280000000003</v>
      </c>
      <c r="F179">
        <f t="shared" si="13"/>
        <v>-2.9386046511627314E-4</v>
      </c>
      <c r="G179">
        <f t="shared" si="14"/>
        <v>0.62779919999999945</v>
      </c>
      <c r="H179">
        <f t="shared" si="15"/>
        <v>51.6</v>
      </c>
      <c r="I179" s="14">
        <f t="shared" si="16"/>
        <v>56.520926880000005</v>
      </c>
      <c r="J179" s="14">
        <f t="shared" si="12"/>
        <v>51.817339199999992</v>
      </c>
      <c r="K179" s="15">
        <v>75</v>
      </c>
      <c r="L179" s="14">
        <f t="shared" si="17"/>
        <v>11.710466880000006</v>
      </c>
    </row>
    <row r="180" spans="1:12" x14ac:dyDescent="0.25">
      <c r="A180" t="s">
        <v>183</v>
      </c>
      <c r="B180">
        <v>47</v>
      </c>
      <c r="C180">
        <v>1.9</v>
      </c>
      <c r="D180">
        <v>51.7</v>
      </c>
      <c r="E180">
        <v>1.8925596</v>
      </c>
      <c r="F180">
        <f t="shared" si="13"/>
        <v>-1.5830638297872125E-3</v>
      </c>
      <c r="G180">
        <f t="shared" si="14"/>
        <v>1.9818443999999988</v>
      </c>
      <c r="H180">
        <f t="shared" si="15"/>
        <v>89.3</v>
      </c>
      <c r="I180" s="14">
        <f t="shared" si="16"/>
        <v>97.84533132</v>
      </c>
      <c r="J180" s="14">
        <f t="shared" si="12"/>
        <v>89.649698799999982</v>
      </c>
      <c r="K180" s="15">
        <v>39</v>
      </c>
      <c r="L180" s="14">
        <f t="shared" si="17"/>
        <v>24.035506920000007</v>
      </c>
    </row>
    <row r="181" spans="1:12" x14ac:dyDescent="0.25">
      <c r="A181" t="s">
        <v>184</v>
      </c>
      <c r="B181">
        <v>80</v>
      </c>
      <c r="C181">
        <v>1.7</v>
      </c>
      <c r="D181">
        <v>88</v>
      </c>
      <c r="E181">
        <v>1.6977491999999998</v>
      </c>
      <c r="F181">
        <f t="shared" si="13"/>
        <v>-2.8135000000001353E-4</v>
      </c>
      <c r="G181">
        <f t="shared" si="14"/>
        <v>1.7247588000000011</v>
      </c>
      <c r="H181">
        <f t="shared" si="15"/>
        <v>136</v>
      </c>
      <c r="I181" s="14">
        <f t="shared" si="16"/>
        <v>149.40192959999999</v>
      </c>
      <c r="J181" s="14">
        <f t="shared" si="12"/>
        <v>136.18006400000002</v>
      </c>
      <c r="K181" s="15">
        <v>72</v>
      </c>
      <c r="L181" s="14">
        <f t="shared" si="17"/>
        <v>27.163987199999998</v>
      </c>
    </row>
    <row r="182" spans="1:12" x14ac:dyDescent="0.25">
      <c r="A182" t="s">
        <v>185</v>
      </c>
      <c r="B182">
        <v>81</v>
      </c>
      <c r="C182">
        <v>1</v>
      </c>
      <c r="D182">
        <v>89.100000000000009</v>
      </c>
      <c r="E182">
        <v>0.99011300000000002</v>
      </c>
      <c r="F182">
        <f t="shared" si="13"/>
        <v>-1.2206172839506135E-3</v>
      </c>
      <c r="G182">
        <f t="shared" si="14"/>
        <v>1.1087569999999998</v>
      </c>
      <c r="H182">
        <f t="shared" si="15"/>
        <v>81</v>
      </c>
      <c r="I182" s="14">
        <f t="shared" si="16"/>
        <v>88.219068300000004</v>
      </c>
      <c r="J182" s="14">
        <f t="shared" si="12"/>
        <v>81.800847000000005</v>
      </c>
      <c r="K182" s="15">
        <v>74</v>
      </c>
      <c r="L182" s="14">
        <f t="shared" si="17"/>
        <v>14.950706300000009</v>
      </c>
    </row>
    <row r="183" spans="1:12" x14ac:dyDescent="0.25">
      <c r="A183" t="s">
        <v>186</v>
      </c>
      <c r="B183">
        <v>98</v>
      </c>
      <c r="C183">
        <v>1.9</v>
      </c>
      <c r="D183">
        <v>107.80000000000001</v>
      </c>
      <c r="E183">
        <v>1.8885695999999998</v>
      </c>
      <c r="F183">
        <f t="shared" si="13"/>
        <v>-1.1663673469387806E-3</v>
      </c>
      <c r="G183">
        <f t="shared" si="14"/>
        <v>2.0257344000000006</v>
      </c>
      <c r="H183">
        <f t="shared" si="15"/>
        <v>186.2</v>
      </c>
      <c r="I183" s="14">
        <f t="shared" si="16"/>
        <v>203.58780288</v>
      </c>
      <c r="J183" s="14">
        <f t="shared" si="12"/>
        <v>187.32017920000001</v>
      </c>
      <c r="K183" s="15">
        <v>81</v>
      </c>
      <c r="L183" s="14">
        <f t="shared" si="17"/>
        <v>50.613665280000021</v>
      </c>
    </row>
    <row r="184" spans="1:12" x14ac:dyDescent="0.25">
      <c r="A184" t="s">
        <v>187</v>
      </c>
      <c r="B184">
        <v>98</v>
      </c>
      <c r="C184">
        <v>1</v>
      </c>
      <c r="D184">
        <v>107.80000000000001</v>
      </c>
      <c r="E184">
        <v>0.99141100000000004</v>
      </c>
      <c r="F184">
        <f t="shared" si="13"/>
        <v>-8.7642857142856609E-4</v>
      </c>
      <c r="G184">
        <f t="shared" si="14"/>
        <v>1.0944789999999995</v>
      </c>
      <c r="H184">
        <f t="shared" si="15"/>
        <v>98</v>
      </c>
      <c r="I184" s="14">
        <f t="shared" si="16"/>
        <v>106.87410580000001</v>
      </c>
      <c r="J184" s="14">
        <f t="shared" si="12"/>
        <v>98.841722000000004</v>
      </c>
      <c r="K184" s="15">
        <v>85</v>
      </c>
      <c r="L184" s="14">
        <f t="shared" si="17"/>
        <v>22.604170800000013</v>
      </c>
    </row>
    <row r="185" spans="1:12" x14ac:dyDescent="0.25">
      <c r="A185" t="s">
        <v>188</v>
      </c>
      <c r="B185">
        <v>35</v>
      </c>
      <c r="C185">
        <v>0.6</v>
      </c>
      <c r="D185">
        <v>38.5</v>
      </c>
      <c r="E185">
        <v>0.59463239999999995</v>
      </c>
      <c r="F185">
        <f t="shared" si="13"/>
        <v>-1.533600000000008E-3</v>
      </c>
      <c r="G185">
        <f t="shared" si="14"/>
        <v>0.65904360000000028</v>
      </c>
      <c r="H185">
        <f t="shared" si="15"/>
        <v>21</v>
      </c>
      <c r="I185" s="14">
        <f t="shared" si="16"/>
        <v>22.8933474</v>
      </c>
      <c r="J185" s="14">
        <f t="shared" si="12"/>
        <v>21.187866</v>
      </c>
      <c r="K185" s="15">
        <v>34</v>
      </c>
      <c r="L185" s="14">
        <f t="shared" si="17"/>
        <v>2.6758457999999998</v>
      </c>
    </row>
    <row r="186" spans="1:12" x14ac:dyDescent="0.25">
      <c r="A186" t="s">
        <v>189</v>
      </c>
      <c r="B186">
        <v>104</v>
      </c>
      <c r="C186">
        <v>2.2000000000000002</v>
      </c>
      <c r="D186">
        <v>114.4</v>
      </c>
      <c r="E186">
        <v>2.1890990000000001</v>
      </c>
      <c r="F186">
        <f t="shared" si="13"/>
        <v>-1.0481730769230811E-3</v>
      </c>
      <c r="G186">
        <f t="shared" si="14"/>
        <v>2.3199110000000007</v>
      </c>
      <c r="H186">
        <f t="shared" si="15"/>
        <v>228.8</v>
      </c>
      <c r="I186" s="14">
        <f t="shared" si="16"/>
        <v>250.43292560000003</v>
      </c>
      <c r="J186" s="14">
        <f t="shared" si="12"/>
        <v>229.93370400000003</v>
      </c>
      <c r="K186" s="15">
        <v>99</v>
      </c>
      <c r="L186" s="14">
        <f t="shared" si="17"/>
        <v>33.712124600000017</v>
      </c>
    </row>
    <row r="187" spans="1:12" x14ac:dyDescent="0.25">
      <c r="A187" t="s">
        <v>190</v>
      </c>
      <c r="B187">
        <v>48</v>
      </c>
      <c r="C187">
        <v>2.2999999999999998</v>
      </c>
      <c r="D187">
        <v>52.800000000000004</v>
      </c>
      <c r="E187">
        <v>2.2850660999999999</v>
      </c>
      <c r="F187">
        <f t="shared" si="13"/>
        <v>-3.1112291666666523E-3</v>
      </c>
      <c r="G187">
        <f t="shared" si="14"/>
        <v>2.4642728999999992</v>
      </c>
      <c r="H187">
        <f t="shared" si="15"/>
        <v>110.39999999999999</v>
      </c>
      <c r="I187" s="14">
        <f t="shared" si="16"/>
        <v>120.65149008</v>
      </c>
      <c r="J187" s="14">
        <f t="shared" si="12"/>
        <v>111.11682719999999</v>
      </c>
      <c r="K187" s="15">
        <v>46</v>
      </c>
      <c r="L187" s="14">
        <f t="shared" si="17"/>
        <v>15.538449480000009</v>
      </c>
    </row>
    <row r="188" spans="1:12" x14ac:dyDescent="0.25">
      <c r="A188" t="s">
        <v>191</v>
      </c>
      <c r="B188">
        <v>41</v>
      </c>
      <c r="C188">
        <v>1.9</v>
      </c>
      <c r="D188">
        <v>45.1</v>
      </c>
      <c r="E188">
        <v>1.8814236999999998</v>
      </c>
      <c r="F188">
        <f t="shared" si="13"/>
        <v>-4.5308048780488032E-3</v>
      </c>
      <c r="G188">
        <f t="shared" si="14"/>
        <v>2.1043393000000008</v>
      </c>
      <c r="H188">
        <f t="shared" si="15"/>
        <v>77.899999999999991</v>
      </c>
      <c r="I188" s="14">
        <f t="shared" si="16"/>
        <v>84.852208869999998</v>
      </c>
      <c r="J188" s="14">
        <f t="shared" si="12"/>
        <v>78.66162829999999</v>
      </c>
      <c r="K188" s="15">
        <v>34</v>
      </c>
      <c r="L188" s="14">
        <f t="shared" si="17"/>
        <v>20.883803069999999</v>
      </c>
    </row>
    <row r="189" spans="1:12" x14ac:dyDescent="0.25">
      <c r="A189" t="s">
        <v>192</v>
      </c>
      <c r="B189">
        <v>79</v>
      </c>
      <c r="C189">
        <v>2.6</v>
      </c>
      <c r="D189">
        <v>86.9</v>
      </c>
      <c r="E189">
        <v>2.5750556000000002</v>
      </c>
      <c r="F189">
        <f t="shared" si="13"/>
        <v>-3.1575189873417528E-3</v>
      </c>
      <c r="G189">
        <f t="shared" si="14"/>
        <v>2.8743883999999986</v>
      </c>
      <c r="H189">
        <f t="shared" si="15"/>
        <v>205.4</v>
      </c>
      <c r="I189" s="14">
        <f t="shared" si="16"/>
        <v>223.77233164000003</v>
      </c>
      <c r="J189" s="14">
        <f t="shared" si="12"/>
        <v>207.3706076</v>
      </c>
      <c r="K189" s="15">
        <v>56</v>
      </c>
      <c r="L189" s="14">
        <f t="shared" si="17"/>
        <v>79.569218040000024</v>
      </c>
    </row>
    <row r="190" spans="1:12" x14ac:dyDescent="0.25">
      <c r="A190" t="s">
        <v>193</v>
      </c>
      <c r="B190">
        <v>20</v>
      </c>
      <c r="C190">
        <v>0.7</v>
      </c>
      <c r="D190">
        <v>22</v>
      </c>
      <c r="E190">
        <v>0.69899549999999999</v>
      </c>
      <c r="F190">
        <f t="shared" si="13"/>
        <v>-5.0224999999998188E-4</v>
      </c>
      <c r="G190">
        <f t="shared" si="14"/>
        <v>0.71104949999999956</v>
      </c>
      <c r="H190">
        <f t="shared" si="15"/>
        <v>14</v>
      </c>
      <c r="I190" s="14">
        <f t="shared" si="16"/>
        <v>15.377901</v>
      </c>
      <c r="J190" s="14">
        <f t="shared" si="12"/>
        <v>14.02009</v>
      </c>
      <c r="K190" s="15">
        <v>15</v>
      </c>
      <c r="L190" s="14">
        <f t="shared" si="17"/>
        <v>4.8929685000000003</v>
      </c>
    </row>
    <row r="191" spans="1:12" x14ac:dyDescent="0.25">
      <c r="A191" t="s">
        <v>194</v>
      </c>
      <c r="B191">
        <v>22</v>
      </c>
      <c r="C191">
        <v>0.2</v>
      </c>
      <c r="D191">
        <v>24.200000000000003</v>
      </c>
      <c r="E191">
        <v>0.19824740000000002</v>
      </c>
      <c r="F191">
        <f t="shared" si="13"/>
        <v>-7.966363636363595E-4</v>
      </c>
      <c r="G191">
        <f t="shared" si="14"/>
        <v>0.21927859999999991</v>
      </c>
      <c r="H191">
        <f t="shared" si="15"/>
        <v>4.4000000000000004</v>
      </c>
      <c r="I191" s="14">
        <f t="shared" si="16"/>
        <v>4.7975870800000013</v>
      </c>
      <c r="J191" s="14">
        <f t="shared" si="12"/>
        <v>4.4385572</v>
      </c>
      <c r="K191" s="15">
        <v>17</v>
      </c>
      <c r="L191" s="14">
        <f t="shared" si="17"/>
        <v>1.4273812800000008</v>
      </c>
    </row>
    <row r="192" spans="1:12" x14ac:dyDescent="0.25">
      <c r="A192" t="s">
        <v>195</v>
      </c>
      <c r="B192">
        <v>89</v>
      </c>
      <c r="C192">
        <v>0.1</v>
      </c>
      <c r="D192">
        <v>97.9</v>
      </c>
      <c r="E192">
        <v>9.9095600000000006E-2</v>
      </c>
      <c r="F192">
        <f t="shared" si="13"/>
        <v>-1.0161797752808978E-4</v>
      </c>
      <c r="G192">
        <f t="shared" si="14"/>
        <v>0.1099484</v>
      </c>
      <c r="H192">
        <f t="shared" si="15"/>
        <v>8.9</v>
      </c>
      <c r="I192" s="14">
        <f t="shared" si="16"/>
        <v>9.7014592400000019</v>
      </c>
      <c r="J192" s="14">
        <f t="shared" si="12"/>
        <v>8.9804916000000024</v>
      </c>
      <c r="K192" s="15">
        <v>87</v>
      </c>
      <c r="L192" s="14">
        <f t="shared" si="17"/>
        <v>1.0801420400000006</v>
      </c>
    </row>
    <row r="193" spans="1:12" x14ac:dyDescent="0.25">
      <c r="A193" t="s">
        <v>196</v>
      </c>
      <c r="B193">
        <v>75</v>
      </c>
      <c r="C193">
        <v>0.8</v>
      </c>
      <c r="D193">
        <v>82.5</v>
      </c>
      <c r="E193">
        <v>0.7942456</v>
      </c>
      <c r="F193">
        <f t="shared" si="13"/>
        <v>-7.6725333333333974E-4</v>
      </c>
      <c r="G193">
        <f t="shared" si="14"/>
        <v>0.86329840000000058</v>
      </c>
      <c r="H193">
        <f t="shared" si="15"/>
        <v>60</v>
      </c>
      <c r="I193" s="14">
        <f t="shared" si="16"/>
        <v>65.525261999999998</v>
      </c>
      <c r="J193" s="14">
        <f t="shared" si="12"/>
        <v>60.431580000000011</v>
      </c>
      <c r="K193" s="15">
        <v>72</v>
      </c>
      <c r="L193" s="14">
        <f t="shared" si="17"/>
        <v>8.3395788</v>
      </c>
    </row>
    <row r="194" spans="1:12" x14ac:dyDescent="0.25">
      <c r="A194" t="s">
        <v>197</v>
      </c>
      <c r="B194">
        <v>49</v>
      </c>
      <c r="C194">
        <v>0.6</v>
      </c>
      <c r="D194">
        <v>53.900000000000006</v>
      </c>
      <c r="E194">
        <v>0.59574179999999999</v>
      </c>
      <c r="F194">
        <f t="shared" si="13"/>
        <v>-8.6902040816326217E-4</v>
      </c>
      <c r="G194">
        <f t="shared" si="14"/>
        <v>0.64684019999999987</v>
      </c>
      <c r="H194">
        <f t="shared" si="15"/>
        <v>29.4</v>
      </c>
      <c r="I194" s="14">
        <f t="shared" si="16"/>
        <v>32.110483020000004</v>
      </c>
      <c r="J194" s="14">
        <f t="shared" si="12"/>
        <v>29.608651800000004</v>
      </c>
      <c r="K194" s="15">
        <v>43</v>
      </c>
      <c r="L194" s="14">
        <f t="shared" si="17"/>
        <v>6.4935856200000028</v>
      </c>
    </row>
    <row r="195" spans="1:12" x14ac:dyDescent="0.25">
      <c r="A195" t="s">
        <v>198</v>
      </c>
      <c r="B195">
        <v>30</v>
      </c>
      <c r="C195">
        <v>1.4</v>
      </c>
      <c r="D195">
        <v>33</v>
      </c>
      <c r="E195">
        <v>1.3934186</v>
      </c>
      <c r="F195">
        <f t="shared" si="13"/>
        <v>-2.1937999999999866E-3</v>
      </c>
      <c r="G195">
        <f t="shared" si="14"/>
        <v>1.4723953999999995</v>
      </c>
      <c r="H195">
        <f t="shared" si="15"/>
        <v>42</v>
      </c>
      <c r="I195" s="14">
        <f t="shared" si="16"/>
        <v>45.982813799999995</v>
      </c>
      <c r="J195" s="14">
        <f t="shared" si="12"/>
        <v>42.197441999999995</v>
      </c>
      <c r="K195" s="15">
        <v>21</v>
      </c>
      <c r="L195" s="14">
        <f t="shared" si="17"/>
        <v>16.721023199999998</v>
      </c>
    </row>
    <row r="196" spans="1:12" x14ac:dyDescent="0.25">
      <c r="A196" t="s">
        <v>199</v>
      </c>
      <c r="B196">
        <v>45</v>
      </c>
      <c r="C196">
        <v>1.3</v>
      </c>
      <c r="D196">
        <v>49.500000000000007</v>
      </c>
      <c r="E196">
        <v>1.2943671000000001</v>
      </c>
      <c r="F196">
        <f t="shared" si="13"/>
        <v>-1.2517555555555404E-3</v>
      </c>
      <c r="G196">
        <f t="shared" si="14"/>
        <v>1.3619618999999994</v>
      </c>
      <c r="H196">
        <f t="shared" si="15"/>
        <v>58.5</v>
      </c>
      <c r="I196" s="14">
        <f t="shared" si="16"/>
        <v>64.071171450000008</v>
      </c>
      <c r="J196" s="14">
        <f t="shared" ref="J196:J253" si="18">(F196*B196^2)+(G196*B196)</f>
        <v>58.753480500000002</v>
      </c>
      <c r="K196" s="15">
        <v>39</v>
      </c>
      <c r="L196" s="14">
        <f t="shared" si="17"/>
        <v>13.59085455000001</v>
      </c>
    </row>
    <row r="197" spans="1:12" x14ac:dyDescent="0.25">
      <c r="A197" t="s">
        <v>200</v>
      </c>
      <c r="B197">
        <v>62</v>
      </c>
      <c r="C197">
        <v>0.1</v>
      </c>
      <c r="D197">
        <v>68.2</v>
      </c>
      <c r="E197">
        <v>9.9406800000000003E-2</v>
      </c>
      <c r="F197">
        <f t="shared" ref="F197:F253" si="19">(C197-E197)/(B197-D197)</f>
        <v>-9.5677419354838993E-5</v>
      </c>
      <c r="G197">
        <f t="shared" ref="G197:G253" si="20">(C197-(F197*D197))</f>
        <v>0.10652520000000003</v>
      </c>
      <c r="H197">
        <f t="shared" ref="H197:H253" si="21">B197*C197</f>
        <v>6.2</v>
      </c>
      <c r="I197" s="14">
        <f t="shared" ref="I197:I253" si="22">D197*E197</f>
        <v>6.7795437600000001</v>
      </c>
      <c r="J197" s="14">
        <f t="shared" si="18"/>
        <v>6.2367784000000004</v>
      </c>
      <c r="K197" s="15">
        <v>52</v>
      </c>
      <c r="L197" s="14">
        <f t="shared" ref="L197:L253" si="23">(D197-K197)*E197</f>
        <v>1.6103901600000003</v>
      </c>
    </row>
    <row r="198" spans="1:12" x14ac:dyDescent="0.25">
      <c r="A198" t="s">
        <v>201</v>
      </c>
      <c r="B198">
        <v>27</v>
      </c>
      <c r="C198">
        <v>0.2</v>
      </c>
      <c r="D198">
        <v>29.700000000000003</v>
      </c>
      <c r="E198">
        <v>0.19896440000000001</v>
      </c>
      <c r="F198">
        <f t="shared" si="19"/>
        <v>-3.835555555555543E-4</v>
      </c>
      <c r="G198">
        <f t="shared" si="20"/>
        <v>0.21139159999999999</v>
      </c>
      <c r="H198">
        <f t="shared" si="21"/>
        <v>5.4</v>
      </c>
      <c r="I198" s="14">
        <f t="shared" si="22"/>
        <v>5.9092426800000011</v>
      </c>
      <c r="J198" s="14">
        <f t="shared" si="18"/>
        <v>5.4279612000000004</v>
      </c>
      <c r="K198" s="15">
        <v>19</v>
      </c>
      <c r="L198" s="14">
        <f t="shared" si="23"/>
        <v>2.1289190800000006</v>
      </c>
    </row>
    <row r="199" spans="1:12" x14ac:dyDescent="0.25">
      <c r="A199" t="s">
        <v>202</v>
      </c>
      <c r="B199">
        <v>26</v>
      </c>
      <c r="C199">
        <v>2.5</v>
      </c>
      <c r="D199">
        <v>28.6</v>
      </c>
      <c r="E199">
        <v>2.4868299999999999</v>
      </c>
      <c r="F199">
        <f t="shared" si="19"/>
        <v>-5.0653846153846608E-3</v>
      </c>
      <c r="G199">
        <f t="shared" si="20"/>
        <v>2.6448700000000014</v>
      </c>
      <c r="H199">
        <f t="shared" si="21"/>
        <v>65</v>
      </c>
      <c r="I199" s="14">
        <f t="shared" si="22"/>
        <v>71.123338000000004</v>
      </c>
      <c r="J199" s="14">
        <f t="shared" si="18"/>
        <v>65.342420000000004</v>
      </c>
      <c r="K199" s="15">
        <v>20</v>
      </c>
      <c r="L199" s="14">
        <f t="shared" si="23"/>
        <v>21.386738000000001</v>
      </c>
    </row>
    <row r="200" spans="1:12" x14ac:dyDescent="0.25">
      <c r="A200" t="s">
        <v>203</v>
      </c>
      <c r="B200">
        <v>59</v>
      </c>
      <c r="C200">
        <v>1.4</v>
      </c>
      <c r="D200">
        <v>64.900000000000006</v>
      </c>
      <c r="E200">
        <v>1.3947765999999999</v>
      </c>
      <c r="F200">
        <f t="shared" si="19"/>
        <v>-8.8532203389830237E-4</v>
      </c>
      <c r="G200">
        <f t="shared" si="20"/>
        <v>1.4574573999999998</v>
      </c>
      <c r="H200">
        <f t="shared" si="21"/>
        <v>82.6</v>
      </c>
      <c r="I200" s="14">
        <f t="shared" si="22"/>
        <v>90.521001339999998</v>
      </c>
      <c r="J200" s="14">
        <f t="shared" si="18"/>
        <v>82.908180600000009</v>
      </c>
      <c r="K200" s="15">
        <v>58</v>
      </c>
      <c r="L200" s="14">
        <f t="shared" si="23"/>
        <v>9.6239585400000074</v>
      </c>
    </row>
    <row r="201" spans="1:12" x14ac:dyDescent="0.25">
      <c r="A201" t="s">
        <v>204</v>
      </c>
      <c r="B201">
        <v>49</v>
      </c>
      <c r="C201">
        <v>0.6</v>
      </c>
      <c r="D201">
        <v>53.900000000000006</v>
      </c>
      <c r="E201">
        <v>0.59686859999999997</v>
      </c>
      <c r="F201">
        <f t="shared" si="19"/>
        <v>-6.3906122448979645E-4</v>
      </c>
      <c r="G201">
        <f t="shared" si="20"/>
        <v>0.63444540000000005</v>
      </c>
      <c r="H201">
        <f t="shared" si="21"/>
        <v>29.4</v>
      </c>
      <c r="I201" s="14">
        <f t="shared" si="22"/>
        <v>32.171217540000001</v>
      </c>
      <c r="J201" s="14">
        <f t="shared" si="18"/>
        <v>29.5534386</v>
      </c>
      <c r="K201" s="15">
        <v>47</v>
      </c>
      <c r="L201" s="14">
        <f t="shared" si="23"/>
        <v>4.1183933400000035</v>
      </c>
    </row>
    <row r="202" spans="1:12" x14ac:dyDescent="0.25">
      <c r="A202" t="s">
        <v>205</v>
      </c>
      <c r="B202">
        <v>39</v>
      </c>
      <c r="C202">
        <v>1.7</v>
      </c>
      <c r="D202">
        <v>42.900000000000006</v>
      </c>
      <c r="E202">
        <v>1.6869677999999999</v>
      </c>
      <c r="F202">
        <f t="shared" si="19"/>
        <v>-3.3415897435897512E-3</v>
      </c>
      <c r="G202">
        <f t="shared" si="20"/>
        <v>1.8433542000000003</v>
      </c>
      <c r="H202">
        <f t="shared" si="21"/>
        <v>66.3</v>
      </c>
      <c r="I202" s="14">
        <f t="shared" si="22"/>
        <v>72.370918620000012</v>
      </c>
      <c r="J202" s="14">
        <f t="shared" si="18"/>
        <v>66.808255800000012</v>
      </c>
      <c r="K202" s="15">
        <v>34</v>
      </c>
      <c r="L202" s="14">
        <f t="shared" si="23"/>
        <v>15.014013420000008</v>
      </c>
    </row>
    <row r="203" spans="1:12" x14ac:dyDescent="0.25">
      <c r="A203" t="s">
        <v>206</v>
      </c>
      <c r="B203">
        <v>98</v>
      </c>
      <c r="C203">
        <v>0.4</v>
      </c>
      <c r="D203">
        <v>107.80000000000001</v>
      </c>
      <c r="E203">
        <v>0.39794160000000001</v>
      </c>
      <c r="F203">
        <f t="shared" si="19"/>
        <v>-2.1004081632653197E-4</v>
      </c>
      <c r="G203">
        <f t="shared" si="20"/>
        <v>0.4226424000000002</v>
      </c>
      <c r="H203">
        <f t="shared" si="21"/>
        <v>39.200000000000003</v>
      </c>
      <c r="I203" s="14">
        <f t="shared" si="22"/>
        <v>42.898104480000008</v>
      </c>
      <c r="J203" s="14">
        <f t="shared" si="18"/>
        <v>39.401723200000006</v>
      </c>
      <c r="K203" s="15">
        <v>97</v>
      </c>
      <c r="L203" s="14">
        <f t="shared" si="23"/>
        <v>4.2977692800000042</v>
      </c>
    </row>
    <row r="204" spans="1:12" x14ac:dyDescent="0.25">
      <c r="A204" t="s">
        <v>207</v>
      </c>
      <c r="B204">
        <v>62</v>
      </c>
      <c r="C204">
        <v>2.8</v>
      </c>
      <c r="D204">
        <v>68.2</v>
      </c>
      <c r="E204">
        <v>2.7820883999999997</v>
      </c>
      <c r="F204">
        <f t="shared" si="19"/>
        <v>-2.8889677419355049E-3</v>
      </c>
      <c r="G204">
        <f t="shared" si="20"/>
        <v>2.9970276000000013</v>
      </c>
      <c r="H204">
        <f t="shared" si="21"/>
        <v>173.6</v>
      </c>
      <c r="I204" s="14">
        <f t="shared" si="22"/>
        <v>189.73842887999999</v>
      </c>
      <c r="J204" s="14">
        <f t="shared" si="18"/>
        <v>174.71051920000002</v>
      </c>
      <c r="K204" s="15">
        <v>55</v>
      </c>
      <c r="L204" s="14">
        <f t="shared" si="23"/>
        <v>36.723566880000007</v>
      </c>
    </row>
    <row r="205" spans="1:12" x14ac:dyDescent="0.25">
      <c r="A205" t="s">
        <v>208</v>
      </c>
      <c r="B205">
        <v>39</v>
      </c>
      <c r="C205">
        <v>0.7</v>
      </c>
      <c r="D205">
        <v>42.900000000000006</v>
      </c>
      <c r="E205">
        <v>0.6985754999999999</v>
      </c>
      <c r="F205">
        <f t="shared" si="19"/>
        <v>-3.6525641025642275E-4</v>
      </c>
      <c r="G205">
        <f t="shared" si="20"/>
        <v>0.71566950000000051</v>
      </c>
      <c r="H205">
        <f t="shared" si="21"/>
        <v>27.299999999999997</v>
      </c>
      <c r="I205" s="14">
        <f t="shared" si="22"/>
        <v>29.96888895</v>
      </c>
      <c r="J205" s="14">
        <f t="shared" si="18"/>
        <v>27.355555500000001</v>
      </c>
      <c r="K205" s="15">
        <v>36</v>
      </c>
      <c r="L205" s="14">
        <f t="shared" si="23"/>
        <v>4.8201709500000032</v>
      </c>
    </row>
    <row r="206" spans="1:12" x14ac:dyDescent="0.25">
      <c r="A206" t="s">
        <v>209</v>
      </c>
      <c r="B206">
        <v>43</v>
      </c>
      <c r="C206">
        <v>2.2999999999999998</v>
      </c>
      <c r="D206">
        <v>47.300000000000004</v>
      </c>
      <c r="E206">
        <v>2.2813447</v>
      </c>
      <c r="F206">
        <f t="shared" si="19"/>
        <v>-4.33844186046507E-3</v>
      </c>
      <c r="G206">
        <f t="shared" si="20"/>
        <v>2.5052082999999978</v>
      </c>
      <c r="H206">
        <f t="shared" si="21"/>
        <v>98.899999999999991</v>
      </c>
      <c r="I206" s="14">
        <f t="shared" si="22"/>
        <v>107.90760431000001</v>
      </c>
      <c r="J206" s="14">
        <f t="shared" si="18"/>
        <v>99.702177899999995</v>
      </c>
      <c r="K206" s="15">
        <v>36</v>
      </c>
      <c r="L206" s="14">
        <f t="shared" si="23"/>
        <v>25.779195110000011</v>
      </c>
    </row>
    <row r="207" spans="1:12" x14ac:dyDescent="0.25">
      <c r="A207" t="s">
        <v>210</v>
      </c>
      <c r="B207">
        <v>103</v>
      </c>
      <c r="C207">
        <v>2.7</v>
      </c>
      <c r="D207">
        <v>113.30000000000001</v>
      </c>
      <c r="E207">
        <v>2.6833302000000003</v>
      </c>
      <c r="F207">
        <f t="shared" si="19"/>
        <v>-1.6184271844660026E-3</v>
      </c>
      <c r="G207">
        <f t="shared" si="20"/>
        <v>2.8833677999999985</v>
      </c>
      <c r="H207">
        <f t="shared" si="21"/>
        <v>278.10000000000002</v>
      </c>
      <c r="I207" s="14">
        <f t="shared" si="22"/>
        <v>304.02131166000009</v>
      </c>
      <c r="J207" s="14">
        <f t="shared" si="18"/>
        <v>279.81698940000001</v>
      </c>
      <c r="K207" s="15">
        <v>75</v>
      </c>
      <c r="L207" s="14">
        <f t="shared" si="23"/>
        <v>102.77154666000004</v>
      </c>
    </row>
    <row r="208" spans="1:12" x14ac:dyDescent="0.25">
      <c r="A208" t="s">
        <v>211</v>
      </c>
      <c r="B208">
        <v>22</v>
      </c>
      <c r="C208">
        <v>1</v>
      </c>
      <c r="D208">
        <v>24.200000000000003</v>
      </c>
      <c r="E208">
        <v>0.99215200000000003</v>
      </c>
      <c r="F208">
        <f t="shared" si="19"/>
        <v>-3.5672727272727071E-3</v>
      </c>
      <c r="G208">
        <f t="shared" si="20"/>
        <v>1.0863279999999995</v>
      </c>
      <c r="H208">
        <f t="shared" si="21"/>
        <v>22</v>
      </c>
      <c r="I208" s="14">
        <f t="shared" si="22"/>
        <v>24.010078400000005</v>
      </c>
      <c r="J208" s="14">
        <f t="shared" si="18"/>
        <v>22.172655999999996</v>
      </c>
      <c r="K208" s="15">
        <v>21</v>
      </c>
      <c r="L208" s="14">
        <f t="shared" si="23"/>
        <v>3.1748864000000028</v>
      </c>
    </row>
    <row r="209" spans="1:12" x14ac:dyDescent="0.25">
      <c r="A209" t="s">
        <v>212</v>
      </c>
      <c r="B209">
        <v>14</v>
      </c>
      <c r="C209">
        <v>1.5</v>
      </c>
      <c r="D209">
        <v>15.400000000000002</v>
      </c>
      <c r="E209">
        <v>1.4985345000000001</v>
      </c>
      <c r="F209">
        <f t="shared" si="19"/>
        <v>-1.0467857142856395E-3</v>
      </c>
      <c r="G209">
        <f t="shared" si="20"/>
        <v>1.5161204999999989</v>
      </c>
      <c r="H209">
        <f t="shared" si="21"/>
        <v>21</v>
      </c>
      <c r="I209" s="14">
        <f t="shared" si="22"/>
        <v>23.077431300000004</v>
      </c>
      <c r="J209" s="14">
        <f t="shared" si="18"/>
        <v>21.020516999999998</v>
      </c>
      <c r="K209" s="15">
        <v>12</v>
      </c>
      <c r="L209" s="14">
        <f t="shared" si="23"/>
        <v>5.0950173000000039</v>
      </c>
    </row>
    <row r="210" spans="1:12" x14ac:dyDescent="0.25">
      <c r="A210" t="s">
        <v>213</v>
      </c>
      <c r="B210">
        <v>70</v>
      </c>
      <c r="C210">
        <v>1.1000000000000001</v>
      </c>
      <c r="D210">
        <v>77</v>
      </c>
      <c r="E210">
        <v>1.0978935000000001</v>
      </c>
      <c r="F210">
        <f t="shared" si="19"/>
        <v>-3.0092857142857303E-4</v>
      </c>
      <c r="G210">
        <f t="shared" si="20"/>
        <v>1.1231715000000002</v>
      </c>
      <c r="H210">
        <f t="shared" si="21"/>
        <v>77</v>
      </c>
      <c r="I210" s="14">
        <f t="shared" si="22"/>
        <v>84.537799500000006</v>
      </c>
      <c r="J210" s="14">
        <f t="shared" si="18"/>
        <v>77.147455000000008</v>
      </c>
      <c r="K210" s="15">
        <v>56</v>
      </c>
      <c r="L210" s="14">
        <f t="shared" si="23"/>
        <v>23.055763500000001</v>
      </c>
    </row>
    <row r="211" spans="1:12" x14ac:dyDescent="0.25">
      <c r="A211" t="s">
        <v>214</v>
      </c>
      <c r="B211">
        <v>25</v>
      </c>
      <c r="C211">
        <v>2.1</v>
      </c>
      <c r="D211">
        <v>27.500000000000004</v>
      </c>
      <c r="E211">
        <v>2.0990277000000002</v>
      </c>
      <c r="F211">
        <f t="shared" si="19"/>
        <v>-3.8891999999996987E-4</v>
      </c>
      <c r="G211">
        <f t="shared" si="20"/>
        <v>2.1106952999999993</v>
      </c>
      <c r="H211">
        <f t="shared" si="21"/>
        <v>52.5</v>
      </c>
      <c r="I211" s="14">
        <f t="shared" si="22"/>
        <v>57.723261750000013</v>
      </c>
      <c r="J211" s="14">
        <f t="shared" si="18"/>
        <v>52.524307499999999</v>
      </c>
      <c r="K211" s="15">
        <v>21</v>
      </c>
      <c r="L211" s="14">
        <f t="shared" si="23"/>
        <v>13.643680050000009</v>
      </c>
    </row>
    <row r="212" spans="1:12" x14ac:dyDescent="0.25">
      <c r="A212" t="s">
        <v>215</v>
      </c>
      <c r="B212">
        <v>34</v>
      </c>
      <c r="C212">
        <v>1</v>
      </c>
      <c r="D212">
        <v>37.400000000000006</v>
      </c>
      <c r="E212">
        <v>0.99938400000000005</v>
      </c>
      <c r="F212">
        <f t="shared" si="19"/>
        <v>-1.8117647058822026E-4</v>
      </c>
      <c r="G212">
        <f t="shared" si="20"/>
        <v>1.0067759999999994</v>
      </c>
      <c r="H212">
        <f t="shared" si="21"/>
        <v>34</v>
      </c>
      <c r="I212" s="14">
        <f t="shared" si="22"/>
        <v>37.376961600000008</v>
      </c>
      <c r="J212" s="14">
        <f t="shared" si="18"/>
        <v>34.020944</v>
      </c>
      <c r="K212" s="15">
        <v>29</v>
      </c>
      <c r="L212" s="14">
        <f t="shared" si="23"/>
        <v>8.3948256000000061</v>
      </c>
    </row>
    <row r="213" spans="1:12" x14ac:dyDescent="0.25">
      <c r="A213" t="s">
        <v>216</v>
      </c>
      <c r="B213">
        <v>65</v>
      </c>
      <c r="C213">
        <v>0.5</v>
      </c>
      <c r="D213">
        <v>71.5</v>
      </c>
      <c r="E213">
        <v>0.49703900000000001</v>
      </c>
      <c r="F213">
        <f t="shared" si="19"/>
        <v>-4.5553846153846024E-4</v>
      </c>
      <c r="G213">
        <f t="shared" si="20"/>
        <v>0.53257099999999991</v>
      </c>
      <c r="H213">
        <f t="shared" si="21"/>
        <v>32.5</v>
      </c>
      <c r="I213" s="14">
        <f t="shared" si="22"/>
        <v>35.5382885</v>
      </c>
      <c r="J213" s="14">
        <f t="shared" si="18"/>
        <v>32.692464999999999</v>
      </c>
      <c r="K213" s="15">
        <v>45</v>
      </c>
      <c r="L213" s="14">
        <f t="shared" si="23"/>
        <v>13.171533500000001</v>
      </c>
    </row>
    <row r="214" spans="1:12" x14ac:dyDescent="0.25">
      <c r="A214" t="s">
        <v>217</v>
      </c>
      <c r="B214">
        <v>31</v>
      </c>
      <c r="C214">
        <v>2.2000000000000002</v>
      </c>
      <c r="D214">
        <v>34.1</v>
      </c>
      <c r="E214">
        <v>2.1906368000000001</v>
      </c>
      <c r="F214">
        <f t="shared" si="19"/>
        <v>-3.020387096774233E-3</v>
      </c>
      <c r="G214">
        <f t="shared" si="20"/>
        <v>2.3029952000000016</v>
      </c>
      <c r="H214">
        <f t="shared" si="21"/>
        <v>68.2</v>
      </c>
      <c r="I214" s="14">
        <f t="shared" si="22"/>
        <v>74.700714880000007</v>
      </c>
      <c r="J214" s="14">
        <f t="shared" si="18"/>
        <v>68.490259200000011</v>
      </c>
      <c r="K214" s="15">
        <v>26</v>
      </c>
      <c r="L214" s="14">
        <f t="shared" si="23"/>
        <v>17.744158080000002</v>
      </c>
    </row>
    <row r="215" spans="1:12" x14ac:dyDescent="0.25">
      <c r="A215" t="s">
        <v>218</v>
      </c>
      <c r="B215">
        <v>51</v>
      </c>
      <c r="C215">
        <v>1.9</v>
      </c>
      <c r="D215">
        <v>56.1</v>
      </c>
      <c r="E215">
        <v>1.8832761999999998</v>
      </c>
      <c r="F215">
        <f t="shared" si="19"/>
        <v>-3.2791764705882476E-3</v>
      </c>
      <c r="G215">
        <f t="shared" si="20"/>
        <v>2.0839618000000004</v>
      </c>
      <c r="H215">
        <f t="shared" si="21"/>
        <v>96.899999999999991</v>
      </c>
      <c r="I215" s="14">
        <f t="shared" si="22"/>
        <v>105.65179481999999</v>
      </c>
      <c r="J215" s="14">
        <f t="shared" si="18"/>
        <v>97.752913799999988</v>
      </c>
      <c r="K215" s="15">
        <v>47</v>
      </c>
      <c r="L215" s="14">
        <f t="shared" si="23"/>
        <v>17.137813420000001</v>
      </c>
    </row>
    <row r="216" spans="1:12" x14ac:dyDescent="0.25">
      <c r="A216" t="s">
        <v>219</v>
      </c>
      <c r="B216">
        <v>102</v>
      </c>
      <c r="C216">
        <v>0.7</v>
      </c>
      <c r="D216">
        <v>112.2</v>
      </c>
      <c r="E216">
        <v>0.69553399999999999</v>
      </c>
      <c r="F216">
        <f t="shared" si="19"/>
        <v>-4.378431372548989E-4</v>
      </c>
      <c r="G216">
        <f t="shared" si="20"/>
        <v>0.74912599999999963</v>
      </c>
      <c r="H216">
        <f t="shared" si="21"/>
        <v>71.399999999999991</v>
      </c>
      <c r="I216" s="14">
        <f t="shared" si="22"/>
        <v>78.038914800000001</v>
      </c>
      <c r="J216" s="14">
        <f t="shared" si="18"/>
        <v>71.855531999999997</v>
      </c>
      <c r="K216" s="15">
        <v>86</v>
      </c>
      <c r="L216" s="14">
        <f t="shared" si="23"/>
        <v>18.222990800000002</v>
      </c>
    </row>
    <row r="217" spans="1:12" x14ac:dyDescent="0.25">
      <c r="A217" t="s">
        <v>220</v>
      </c>
      <c r="B217">
        <v>45</v>
      </c>
      <c r="C217">
        <v>0.8</v>
      </c>
      <c r="D217">
        <v>49.500000000000007</v>
      </c>
      <c r="E217">
        <v>0.79226560000000001</v>
      </c>
      <c r="F217">
        <f t="shared" si="19"/>
        <v>-1.7187555555555594E-3</v>
      </c>
      <c r="G217">
        <f t="shared" si="20"/>
        <v>0.88507840000000026</v>
      </c>
      <c r="H217">
        <f t="shared" si="21"/>
        <v>36</v>
      </c>
      <c r="I217" s="14">
        <f t="shared" si="22"/>
        <v>39.217147200000007</v>
      </c>
      <c r="J217" s="14">
        <f t="shared" si="18"/>
        <v>36.348048000000006</v>
      </c>
      <c r="K217" s="15">
        <v>34</v>
      </c>
      <c r="L217" s="14">
        <f t="shared" si="23"/>
        <v>12.280116800000005</v>
      </c>
    </row>
    <row r="218" spans="1:12" x14ac:dyDescent="0.25">
      <c r="A218" t="s">
        <v>221</v>
      </c>
      <c r="B218">
        <v>92</v>
      </c>
      <c r="C218">
        <v>2.2000000000000002</v>
      </c>
      <c r="D218">
        <v>101.2</v>
      </c>
      <c r="E218">
        <v>2.1874468</v>
      </c>
      <c r="F218">
        <f t="shared" si="19"/>
        <v>-1.3644782608695815E-3</v>
      </c>
      <c r="G218">
        <f t="shared" si="20"/>
        <v>2.3380852000000019</v>
      </c>
      <c r="H218">
        <f t="shared" si="21"/>
        <v>202.4</v>
      </c>
      <c r="I218" s="14">
        <f t="shared" si="22"/>
        <v>221.36961616000002</v>
      </c>
      <c r="J218" s="14">
        <f t="shared" si="18"/>
        <v>203.55489440000002</v>
      </c>
      <c r="K218" s="15">
        <v>68</v>
      </c>
      <c r="L218" s="14">
        <f t="shared" si="23"/>
        <v>72.623233760000005</v>
      </c>
    </row>
    <row r="219" spans="1:12" x14ac:dyDescent="0.25">
      <c r="A219" t="s">
        <v>222</v>
      </c>
      <c r="B219">
        <v>82</v>
      </c>
      <c r="C219">
        <v>2.4</v>
      </c>
      <c r="D219">
        <v>90.2</v>
      </c>
      <c r="E219">
        <v>2.3955167999999998</v>
      </c>
      <c r="F219">
        <f t="shared" si="19"/>
        <v>-5.4673170731708897E-4</v>
      </c>
      <c r="G219">
        <f t="shared" si="20"/>
        <v>2.4493152000000014</v>
      </c>
      <c r="H219">
        <f t="shared" si="21"/>
        <v>196.79999999999998</v>
      </c>
      <c r="I219" s="14">
        <f t="shared" si="22"/>
        <v>216.07561536</v>
      </c>
      <c r="J219" s="14">
        <f t="shared" si="18"/>
        <v>197.1676224</v>
      </c>
      <c r="K219" s="15">
        <v>74</v>
      </c>
      <c r="L219" s="14">
        <f t="shared" si="23"/>
        <v>38.80737216</v>
      </c>
    </row>
    <row r="220" spans="1:12" x14ac:dyDescent="0.25">
      <c r="A220" t="s">
        <v>223</v>
      </c>
      <c r="B220">
        <v>28</v>
      </c>
      <c r="C220">
        <v>2.2000000000000002</v>
      </c>
      <c r="D220">
        <v>30.800000000000004</v>
      </c>
      <c r="E220">
        <v>2.1825254000000003</v>
      </c>
      <c r="F220">
        <f t="shared" si="19"/>
        <v>-6.2409285714285249E-3</v>
      </c>
      <c r="G220">
        <f t="shared" si="20"/>
        <v>2.3922205999999986</v>
      </c>
      <c r="H220">
        <f t="shared" si="21"/>
        <v>61.600000000000009</v>
      </c>
      <c r="I220" s="14">
        <f t="shared" si="22"/>
        <v>67.221782320000017</v>
      </c>
      <c r="J220" s="14">
        <f t="shared" si="18"/>
        <v>62.089288799999999</v>
      </c>
      <c r="K220" s="15">
        <v>27</v>
      </c>
      <c r="L220" s="14">
        <f t="shared" si="23"/>
        <v>8.2935965200000101</v>
      </c>
    </row>
    <row r="221" spans="1:12" x14ac:dyDescent="0.25">
      <c r="A221" t="s">
        <v>224</v>
      </c>
      <c r="B221">
        <v>99</v>
      </c>
      <c r="C221">
        <v>2.2000000000000002</v>
      </c>
      <c r="D221">
        <v>108.9</v>
      </c>
      <c r="E221">
        <v>2.1959454000000003</v>
      </c>
      <c r="F221">
        <f t="shared" si="19"/>
        <v>-4.0955555555554604E-4</v>
      </c>
      <c r="G221">
        <f t="shared" si="20"/>
        <v>2.2446005999999992</v>
      </c>
      <c r="H221">
        <f t="shared" si="21"/>
        <v>217.8</v>
      </c>
      <c r="I221" s="14">
        <f t="shared" si="22"/>
        <v>239.13845406000004</v>
      </c>
      <c r="J221" s="14">
        <f t="shared" si="18"/>
        <v>218.20140540000003</v>
      </c>
      <c r="K221" s="15">
        <v>80</v>
      </c>
      <c r="L221" s="14">
        <f t="shared" si="23"/>
        <v>63.462822060000022</v>
      </c>
    </row>
    <row r="222" spans="1:12" x14ac:dyDescent="0.25">
      <c r="A222" t="s">
        <v>225</v>
      </c>
      <c r="B222">
        <v>105</v>
      </c>
      <c r="C222">
        <v>1.3</v>
      </c>
      <c r="D222">
        <v>115.50000000000001</v>
      </c>
      <c r="E222">
        <v>1.2935000000000001</v>
      </c>
      <c r="F222">
        <f t="shared" si="19"/>
        <v>-6.1904761904761347E-4</v>
      </c>
      <c r="G222">
        <f t="shared" si="20"/>
        <v>1.3714999999999995</v>
      </c>
      <c r="H222">
        <f t="shared" si="21"/>
        <v>136.5</v>
      </c>
      <c r="I222" s="14">
        <f t="shared" si="22"/>
        <v>149.39925000000002</v>
      </c>
      <c r="J222" s="14">
        <f t="shared" si="18"/>
        <v>137.1825</v>
      </c>
      <c r="K222" s="15">
        <v>75</v>
      </c>
      <c r="L222" s="14">
        <f t="shared" si="23"/>
        <v>52.386750000000021</v>
      </c>
    </row>
    <row r="223" spans="1:12" x14ac:dyDescent="0.25">
      <c r="A223" t="s">
        <v>226</v>
      </c>
      <c r="B223">
        <v>71</v>
      </c>
      <c r="C223">
        <v>3.1</v>
      </c>
      <c r="D223">
        <v>78.100000000000009</v>
      </c>
      <c r="E223">
        <v>3.0826462000000001</v>
      </c>
      <c r="F223">
        <f t="shared" si="19"/>
        <v>-2.4441971830985849E-3</v>
      </c>
      <c r="G223">
        <f t="shared" si="20"/>
        <v>3.2908917999999998</v>
      </c>
      <c r="H223">
        <f t="shared" si="21"/>
        <v>220.1</v>
      </c>
      <c r="I223" s="14">
        <f t="shared" si="22"/>
        <v>240.75466822000004</v>
      </c>
      <c r="J223" s="14">
        <f t="shared" si="18"/>
        <v>221.33211980000004</v>
      </c>
      <c r="K223" s="15">
        <v>67</v>
      </c>
      <c r="L223" s="14">
        <f t="shared" si="23"/>
        <v>34.21737282000003</v>
      </c>
    </row>
    <row r="224" spans="1:12" x14ac:dyDescent="0.25">
      <c r="A224" t="s">
        <v>227</v>
      </c>
      <c r="B224">
        <v>104</v>
      </c>
      <c r="C224">
        <v>1.7</v>
      </c>
      <c r="D224">
        <v>114.4</v>
      </c>
      <c r="E224">
        <v>1.6911787</v>
      </c>
      <c r="F224">
        <f t="shared" si="19"/>
        <v>-8.4820192307691496E-4</v>
      </c>
      <c r="G224">
        <f t="shared" si="20"/>
        <v>1.7970342999999991</v>
      </c>
      <c r="H224">
        <f t="shared" si="21"/>
        <v>176.79999999999998</v>
      </c>
      <c r="I224" s="14">
        <f t="shared" si="22"/>
        <v>193.47084328000003</v>
      </c>
      <c r="J224" s="14">
        <f t="shared" si="18"/>
        <v>177.7174152</v>
      </c>
      <c r="K224" s="15">
        <v>99</v>
      </c>
      <c r="L224" s="14">
        <f t="shared" si="23"/>
        <v>26.044151980000009</v>
      </c>
    </row>
    <row r="225" spans="1:12" x14ac:dyDescent="0.25">
      <c r="A225" t="s">
        <v>228</v>
      </c>
      <c r="B225">
        <v>32</v>
      </c>
      <c r="C225">
        <v>1.4</v>
      </c>
      <c r="D225">
        <v>35.200000000000003</v>
      </c>
      <c r="E225">
        <v>1.3887874</v>
      </c>
      <c r="F225">
        <f t="shared" si="19"/>
        <v>-3.5039374999999676E-3</v>
      </c>
      <c r="G225">
        <f t="shared" si="20"/>
        <v>1.5233385999999989</v>
      </c>
      <c r="H225">
        <f t="shared" si="21"/>
        <v>44.8</v>
      </c>
      <c r="I225" s="14">
        <f t="shared" si="22"/>
        <v>48.885316480000007</v>
      </c>
      <c r="J225" s="14">
        <f t="shared" si="18"/>
        <v>45.158803199999994</v>
      </c>
      <c r="K225" s="15">
        <v>29</v>
      </c>
      <c r="L225" s="14">
        <f t="shared" si="23"/>
        <v>8.6104818800000036</v>
      </c>
    </row>
    <row r="226" spans="1:12" x14ac:dyDescent="0.25">
      <c r="A226" t="s">
        <v>229</v>
      </c>
      <c r="B226">
        <v>58</v>
      </c>
      <c r="C226">
        <v>1</v>
      </c>
      <c r="D226">
        <v>63.800000000000004</v>
      </c>
      <c r="E226">
        <v>0.99288500000000002</v>
      </c>
      <c r="F226">
        <f t="shared" si="19"/>
        <v>-1.2267241379310305E-3</v>
      </c>
      <c r="G226">
        <f t="shared" si="20"/>
        <v>1.0782649999999998</v>
      </c>
      <c r="H226">
        <f t="shared" si="21"/>
        <v>58</v>
      </c>
      <c r="I226" s="14">
        <f t="shared" si="22"/>
        <v>63.346063000000008</v>
      </c>
      <c r="J226" s="14">
        <f t="shared" si="18"/>
        <v>58.412670000000006</v>
      </c>
      <c r="K226" s="15">
        <v>43</v>
      </c>
      <c r="L226" s="14">
        <f t="shared" si="23"/>
        <v>20.652008000000006</v>
      </c>
    </row>
    <row r="227" spans="1:12" x14ac:dyDescent="0.25">
      <c r="A227" t="s">
        <v>230</v>
      </c>
      <c r="B227">
        <v>45</v>
      </c>
      <c r="C227">
        <v>2.4</v>
      </c>
      <c r="D227">
        <v>49.500000000000007</v>
      </c>
      <c r="E227">
        <v>2.3949167999999998</v>
      </c>
      <c r="F227">
        <f t="shared" si="19"/>
        <v>-1.1296000000000127E-3</v>
      </c>
      <c r="G227">
        <f t="shared" si="20"/>
        <v>2.4559152000000006</v>
      </c>
      <c r="H227">
        <f t="shared" si="21"/>
        <v>108</v>
      </c>
      <c r="I227" s="14">
        <f t="shared" si="22"/>
        <v>118.54838160000001</v>
      </c>
      <c r="J227" s="14">
        <f t="shared" si="18"/>
        <v>108.22874399999999</v>
      </c>
      <c r="K227" s="15">
        <v>39</v>
      </c>
      <c r="L227" s="14">
        <f t="shared" si="23"/>
        <v>25.146626400000017</v>
      </c>
    </row>
    <row r="228" spans="1:12" x14ac:dyDescent="0.25">
      <c r="A228" t="s">
        <v>231</v>
      </c>
      <c r="B228">
        <v>15</v>
      </c>
      <c r="C228">
        <v>1.8</v>
      </c>
      <c r="D228">
        <v>16.5</v>
      </c>
      <c r="E228">
        <v>1.7979354000000001</v>
      </c>
      <c r="F228">
        <f t="shared" si="19"/>
        <v>-1.3763999999999814E-3</v>
      </c>
      <c r="G228">
        <f t="shared" si="20"/>
        <v>1.8227105999999997</v>
      </c>
      <c r="H228">
        <f t="shared" si="21"/>
        <v>27</v>
      </c>
      <c r="I228" s="14">
        <f t="shared" si="22"/>
        <v>29.665934100000001</v>
      </c>
      <c r="J228" s="14">
        <f t="shared" si="18"/>
        <v>27.030968999999999</v>
      </c>
      <c r="K228" s="15">
        <v>14</v>
      </c>
      <c r="L228" s="14">
        <f t="shared" si="23"/>
        <v>4.4948385000000002</v>
      </c>
    </row>
    <row r="229" spans="1:12" x14ac:dyDescent="0.25">
      <c r="A229" t="s">
        <v>232</v>
      </c>
      <c r="B229">
        <v>18</v>
      </c>
      <c r="C229">
        <v>2</v>
      </c>
      <c r="D229">
        <v>19.8</v>
      </c>
      <c r="E229">
        <v>1.986866</v>
      </c>
      <c r="F229">
        <f t="shared" si="19"/>
        <v>-7.2966666666666518E-3</v>
      </c>
      <c r="G229">
        <f t="shared" si="20"/>
        <v>2.1444739999999998</v>
      </c>
      <c r="H229">
        <f t="shared" si="21"/>
        <v>36</v>
      </c>
      <c r="I229" s="14">
        <f t="shared" si="22"/>
        <v>39.3399468</v>
      </c>
      <c r="J229" s="14">
        <f t="shared" si="18"/>
        <v>36.236412000000001</v>
      </c>
      <c r="K229" s="15">
        <v>17</v>
      </c>
      <c r="L229" s="14">
        <f t="shared" si="23"/>
        <v>5.5632248000000013</v>
      </c>
    </row>
    <row r="230" spans="1:12" x14ac:dyDescent="0.25">
      <c r="A230" t="s">
        <v>233</v>
      </c>
      <c r="B230">
        <v>33</v>
      </c>
      <c r="C230">
        <v>0.5</v>
      </c>
      <c r="D230">
        <v>36.300000000000004</v>
      </c>
      <c r="E230">
        <v>0.49968400000000002</v>
      </c>
      <c r="F230">
        <f t="shared" si="19"/>
        <v>-9.575757575757047E-5</v>
      </c>
      <c r="G230">
        <f t="shared" si="20"/>
        <v>0.50347599999999981</v>
      </c>
      <c r="H230">
        <f t="shared" si="21"/>
        <v>16.5</v>
      </c>
      <c r="I230" s="14">
        <f t="shared" si="22"/>
        <v>18.138529200000004</v>
      </c>
      <c r="J230" s="14">
        <f t="shared" si="18"/>
        <v>16.510427999999997</v>
      </c>
      <c r="K230" s="15">
        <v>28</v>
      </c>
      <c r="L230" s="14">
        <f t="shared" si="23"/>
        <v>4.147377200000002</v>
      </c>
    </row>
    <row r="231" spans="1:12" x14ac:dyDescent="0.25">
      <c r="A231" t="s">
        <v>234</v>
      </c>
      <c r="B231">
        <v>22</v>
      </c>
      <c r="C231">
        <v>1.7</v>
      </c>
      <c r="D231">
        <v>24.200000000000003</v>
      </c>
      <c r="E231">
        <v>1.6929585999999999</v>
      </c>
      <c r="F231">
        <f t="shared" si="19"/>
        <v>-3.200636363636399E-3</v>
      </c>
      <c r="G231">
        <f t="shared" si="20"/>
        <v>1.7774554000000009</v>
      </c>
      <c r="H231">
        <f t="shared" si="21"/>
        <v>37.4</v>
      </c>
      <c r="I231" s="14">
        <f t="shared" si="22"/>
        <v>40.969598120000001</v>
      </c>
      <c r="J231" s="14">
        <f t="shared" si="18"/>
        <v>37.554910800000002</v>
      </c>
      <c r="K231" s="15">
        <v>19</v>
      </c>
      <c r="L231" s="14">
        <f t="shared" si="23"/>
        <v>8.8033847200000039</v>
      </c>
    </row>
    <row r="232" spans="1:12" x14ac:dyDescent="0.25">
      <c r="A232" t="s">
        <v>235</v>
      </c>
      <c r="B232">
        <v>57</v>
      </c>
      <c r="C232">
        <v>2.8</v>
      </c>
      <c r="D232">
        <v>62.7</v>
      </c>
      <c r="E232">
        <v>2.7760655999999999</v>
      </c>
      <c r="F232">
        <f t="shared" si="19"/>
        <v>-4.1990175438596311E-3</v>
      </c>
      <c r="G232">
        <f t="shared" si="20"/>
        <v>3.0632783999999988</v>
      </c>
      <c r="H232">
        <f t="shared" si="21"/>
        <v>159.6</v>
      </c>
      <c r="I232" s="14">
        <f t="shared" si="22"/>
        <v>174.05931312000001</v>
      </c>
      <c r="J232" s="14">
        <f t="shared" si="18"/>
        <v>160.96426080000001</v>
      </c>
      <c r="K232" s="15">
        <v>53</v>
      </c>
      <c r="L232" s="14">
        <f t="shared" si="23"/>
        <v>26.927836320000008</v>
      </c>
    </row>
    <row r="233" spans="1:12" x14ac:dyDescent="0.25">
      <c r="A233" t="s">
        <v>236</v>
      </c>
      <c r="B233">
        <v>49</v>
      </c>
      <c r="C233">
        <v>0.7</v>
      </c>
      <c r="D233">
        <v>53.900000000000006</v>
      </c>
      <c r="E233">
        <v>0.69518259999999998</v>
      </c>
      <c r="F233">
        <f t="shared" si="19"/>
        <v>-9.8314285714285019E-4</v>
      </c>
      <c r="G233">
        <f t="shared" si="20"/>
        <v>0.75299139999999953</v>
      </c>
      <c r="H233">
        <f t="shared" si="21"/>
        <v>34.299999999999997</v>
      </c>
      <c r="I233" s="14">
        <f t="shared" si="22"/>
        <v>37.47034214</v>
      </c>
      <c r="J233" s="14">
        <f t="shared" si="18"/>
        <v>34.536052599999991</v>
      </c>
      <c r="K233" s="15">
        <v>46</v>
      </c>
      <c r="L233" s="14">
        <f t="shared" si="23"/>
        <v>5.4919425400000037</v>
      </c>
    </row>
    <row r="234" spans="1:12" x14ac:dyDescent="0.25">
      <c r="A234" t="s">
        <v>237</v>
      </c>
      <c r="B234">
        <v>10</v>
      </c>
      <c r="C234">
        <v>2.6</v>
      </c>
      <c r="D234">
        <v>11</v>
      </c>
      <c r="E234">
        <v>2.5870416000000001</v>
      </c>
      <c r="F234">
        <f t="shared" si="19"/>
        <v>-1.2958400000000037E-2</v>
      </c>
      <c r="G234">
        <f t="shared" si="20"/>
        <v>2.7425424000000005</v>
      </c>
      <c r="H234">
        <f t="shared" si="21"/>
        <v>26</v>
      </c>
      <c r="I234" s="14">
        <f t="shared" si="22"/>
        <v>28.457457600000001</v>
      </c>
      <c r="J234" s="14">
        <f t="shared" si="18"/>
        <v>26.129584000000001</v>
      </c>
      <c r="K234" s="15">
        <v>9</v>
      </c>
      <c r="L234" s="14">
        <f t="shared" si="23"/>
        <v>5.1740832000000001</v>
      </c>
    </row>
    <row r="235" spans="1:12" x14ac:dyDescent="0.25">
      <c r="A235" t="s">
        <v>238</v>
      </c>
      <c r="B235">
        <v>48</v>
      </c>
      <c r="C235">
        <v>1.3</v>
      </c>
      <c r="D235">
        <v>52.800000000000004</v>
      </c>
      <c r="E235">
        <v>1.2898613000000001</v>
      </c>
      <c r="F235">
        <f t="shared" si="19"/>
        <v>-2.1122291666666533E-3</v>
      </c>
      <c r="G235">
        <f t="shared" si="20"/>
        <v>1.4115256999999994</v>
      </c>
      <c r="H235">
        <f t="shared" si="21"/>
        <v>62.400000000000006</v>
      </c>
      <c r="I235" s="14">
        <f t="shared" si="22"/>
        <v>68.104676640000008</v>
      </c>
      <c r="J235" s="14">
        <f t="shared" si="18"/>
        <v>62.886657600000007</v>
      </c>
      <c r="K235" s="15">
        <v>45</v>
      </c>
      <c r="L235" s="14">
        <f t="shared" si="23"/>
        <v>10.060918140000005</v>
      </c>
    </row>
    <row r="236" spans="1:12" x14ac:dyDescent="0.25">
      <c r="A236" t="s">
        <v>239</v>
      </c>
      <c r="B236">
        <v>98</v>
      </c>
      <c r="C236">
        <v>0.3</v>
      </c>
      <c r="D236">
        <v>107.80000000000001</v>
      </c>
      <c r="E236">
        <v>0.29780519999999999</v>
      </c>
      <c r="F236">
        <f t="shared" si="19"/>
        <v>-2.239591836734688E-4</v>
      </c>
      <c r="G236">
        <f t="shared" si="20"/>
        <v>0.32414279999999995</v>
      </c>
      <c r="H236">
        <f t="shared" si="21"/>
        <v>29.4</v>
      </c>
      <c r="I236" s="14">
        <f t="shared" si="22"/>
        <v>32.103400560000004</v>
      </c>
      <c r="J236" s="14">
        <f t="shared" si="18"/>
        <v>29.615090400000003</v>
      </c>
      <c r="K236" s="15">
        <v>69</v>
      </c>
      <c r="L236" s="14">
        <f t="shared" si="23"/>
        <v>11.554841760000004</v>
      </c>
    </row>
    <row r="237" spans="1:12" x14ac:dyDescent="0.25">
      <c r="A237" t="s">
        <v>240</v>
      </c>
      <c r="B237">
        <v>74</v>
      </c>
      <c r="C237">
        <v>1.1000000000000001</v>
      </c>
      <c r="D237">
        <v>81.400000000000006</v>
      </c>
      <c r="E237">
        <v>1.0977285000000001</v>
      </c>
      <c r="F237">
        <f t="shared" si="19"/>
        <v>-3.069594594594568E-4</v>
      </c>
      <c r="G237">
        <f t="shared" si="20"/>
        <v>1.1249864999999999</v>
      </c>
      <c r="H237">
        <f t="shared" si="21"/>
        <v>81.400000000000006</v>
      </c>
      <c r="I237" s="14">
        <f t="shared" si="22"/>
        <v>89.355099900000013</v>
      </c>
      <c r="J237" s="14">
        <f t="shared" si="18"/>
        <v>81.56809100000001</v>
      </c>
      <c r="K237" s="15">
        <v>68</v>
      </c>
      <c r="L237" s="14">
        <f t="shared" si="23"/>
        <v>14.709561900000008</v>
      </c>
    </row>
    <row r="238" spans="1:12" x14ac:dyDescent="0.25">
      <c r="A238" t="s">
        <v>241</v>
      </c>
      <c r="B238">
        <v>83</v>
      </c>
      <c r="C238">
        <v>1.6</v>
      </c>
      <c r="D238">
        <v>91.300000000000011</v>
      </c>
      <c r="E238">
        <v>1.5987744000000002</v>
      </c>
      <c r="F238">
        <f t="shared" si="19"/>
        <v>-1.4766265060240196E-4</v>
      </c>
      <c r="G238">
        <f t="shared" si="20"/>
        <v>1.6134815999999994</v>
      </c>
      <c r="H238">
        <f t="shared" si="21"/>
        <v>132.80000000000001</v>
      </c>
      <c r="I238" s="14">
        <f t="shared" si="22"/>
        <v>145.96810272000002</v>
      </c>
      <c r="J238" s="14">
        <f t="shared" si="18"/>
        <v>132.90172480000001</v>
      </c>
      <c r="K238" s="15">
        <v>68</v>
      </c>
      <c r="L238" s="14">
        <f t="shared" si="23"/>
        <v>37.251443520000024</v>
      </c>
    </row>
    <row r="239" spans="1:12" x14ac:dyDescent="0.25">
      <c r="A239" t="s">
        <v>242</v>
      </c>
      <c r="B239">
        <v>54</v>
      </c>
      <c r="C239">
        <v>2.6</v>
      </c>
      <c r="D239">
        <v>59.400000000000006</v>
      </c>
      <c r="E239">
        <v>2.5756224000000003</v>
      </c>
      <c r="F239">
        <f t="shared" si="19"/>
        <v>-4.514370370370324E-3</v>
      </c>
      <c r="G239">
        <f t="shared" si="20"/>
        <v>2.8681535999999972</v>
      </c>
      <c r="H239">
        <f t="shared" si="21"/>
        <v>140.4</v>
      </c>
      <c r="I239" s="14">
        <f t="shared" si="22"/>
        <v>152.99197056000003</v>
      </c>
      <c r="J239" s="14">
        <f t="shared" si="18"/>
        <v>141.71639039999999</v>
      </c>
      <c r="K239" s="15">
        <v>42</v>
      </c>
      <c r="L239" s="14">
        <f t="shared" si="23"/>
        <v>44.815829760000021</v>
      </c>
    </row>
    <row r="240" spans="1:12" x14ac:dyDescent="0.25">
      <c r="A240" t="s">
        <v>243</v>
      </c>
      <c r="B240">
        <v>37</v>
      </c>
      <c r="C240">
        <v>1.4</v>
      </c>
      <c r="D240">
        <v>40.700000000000003</v>
      </c>
      <c r="E240">
        <v>1.3942641999999998</v>
      </c>
      <c r="F240">
        <f t="shared" si="19"/>
        <v>-1.5502162162162336E-3</v>
      </c>
      <c r="G240">
        <f t="shared" si="20"/>
        <v>1.4630938000000007</v>
      </c>
      <c r="H240">
        <f t="shared" si="21"/>
        <v>51.8</v>
      </c>
      <c r="I240" s="14">
        <f t="shared" si="22"/>
        <v>56.746552940000001</v>
      </c>
      <c r="J240" s="14">
        <f t="shared" si="18"/>
        <v>52.012224599999996</v>
      </c>
      <c r="K240" s="15">
        <v>37</v>
      </c>
      <c r="L240" s="14">
        <f t="shared" si="23"/>
        <v>5.1587775400000035</v>
      </c>
    </row>
    <row r="241" spans="1:12" x14ac:dyDescent="0.25">
      <c r="A241" t="s">
        <v>244</v>
      </c>
      <c r="B241">
        <v>14</v>
      </c>
      <c r="C241">
        <v>2.2999999999999998</v>
      </c>
      <c r="D241">
        <v>15.400000000000002</v>
      </c>
      <c r="E241">
        <v>2.2814780999999997</v>
      </c>
      <c r="F241">
        <f t="shared" si="19"/>
        <v>-1.3229928571428616E-2</v>
      </c>
      <c r="G241">
        <f t="shared" si="20"/>
        <v>2.5037409000000004</v>
      </c>
      <c r="H241">
        <f t="shared" si="21"/>
        <v>32.199999999999996</v>
      </c>
      <c r="I241" s="14">
        <f t="shared" si="22"/>
        <v>35.134762739999999</v>
      </c>
      <c r="J241" s="14">
        <f t="shared" si="18"/>
        <v>32.459306599999998</v>
      </c>
      <c r="K241" s="15">
        <v>14</v>
      </c>
      <c r="L241" s="14">
        <f t="shared" si="23"/>
        <v>3.1940693400000044</v>
      </c>
    </row>
    <row r="242" spans="1:12" x14ac:dyDescent="0.25">
      <c r="A242" t="s">
        <v>245</v>
      </c>
      <c r="B242">
        <v>52</v>
      </c>
      <c r="C242">
        <v>2</v>
      </c>
      <c r="D242">
        <v>57.2</v>
      </c>
      <c r="E242">
        <v>1.989436</v>
      </c>
      <c r="F242">
        <f t="shared" si="19"/>
        <v>-2.031538461538464E-3</v>
      </c>
      <c r="G242">
        <f t="shared" si="20"/>
        <v>2.1162040000000002</v>
      </c>
      <c r="H242">
        <f t="shared" si="21"/>
        <v>104</v>
      </c>
      <c r="I242" s="14">
        <f t="shared" si="22"/>
        <v>113.7957392</v>
      </c>
      <c r="J242" s="14">
        <f t="shared" si="18"/>
        <v>104.549328</v>
      </c>
      <c r="K242" s="15">
        <v>50</v>
      </c>
      <c r="L242" s="14">
        <f t="shared" si="23"/>
        <v>14.323939200000005</v>
      </c>
    </row>
    <row r="243" spans="1:12" x14ac:dyDescent="0.25">
      <c r="A243" t="s">
        <v>246</v>
      </c>
      <c r="B243">
        <v>107</v>
      </c>
      <c r="C243">
        <v>1.1000000000000001</v>
      </c>
      <c r="D243">
        <v>117.7</v>
      </c>
      <c r="E243">
        <v>1.0969772</v>
      </c>
      <c r="F243">
        <f t="shared" si="19"/>
        <v>-2.8250467289720583E-4</v>
      </c>
      <c r="G243">
        <f t="shared" si="20"/>
        <v>1.1332508000000012</v>
      </c>
      <c r="H243">
        <f t="shared" si="21"/>
        <v>117.7</v>
      </c>
      <c r="I243" s="14">
        <f t="shared" si="22"/>
        <v>129.11421644000001</v>
      </c>
      <c r="J243" s="14">
        <f t="shared" si="18"/>
        <v>118.02343960000003</v>
      </c>
      <c r="K243" s="15">
        <v>87</v>
      </c>
      <c r="L243" s="14">
        <f t="shared" si="23"/>
        <v>33.677200040000002</v>
      </c>
    </row>
    <row r="244" spans="1:12" x14ac:dyDescent="0.25">
      <c r="A244" t="s">
        <v>247</v>
      </c>
      <c r="B244">
        <v>89</v>
      </c>
      <c r="C244">
        <v>2.4</v>
      </c>
      <c r="D244">
        <v>97.9</v>
      </c>
      <c r="E244">
        <v>2.3975208000000001</v>
      </c>
      <c r="F244">
        <f t="shared" si="19"/>
        <v>-2.7856179775278552E-4</v>
      </c>
      <c r="G244">
        <f t="shared" si="20"/>
        <v>2.4272711999999976</v>
      </c>
      <c r="H244">
        <f t="shared" si="21"/>
        <v>213.6</v>
      </c>
      <c r="I244" s="14">
        <f t="shared" si="22"/>
        <v>234.71728632000003</v>
      </c>
      <c r="J244" s="14">
        <f t="shared" si="18"/>
        <v>213.82064879999999</v>
      </c>
      <c r="K244" s="15">
        <v>79</v>
      </c>
      <c r="L244" s="14">
        <f t="shared" si="23"/>
        <v>45.313143120000014</v>
      </c>
    </row>
    <row r="245" spans="1:12" x14ac:dyDescent="0.25">
      <c r="A245" t="s">
        <v>248</v>
      </c>
      <c r="B245">
        <v>65</v>
      </c>
      <c r="C245">
        <v>0.7</v>
      </c>
      <c r="D245">
        <v>71.5</v>
      </c>
      <c r="E245">
        <v>0.69400589999999995</v>
      </c>
      <c r="F245">
        <f t="shared" si="19"/>
        <v>-9.2216923076923112E-4</v>
      </c>
      <c r="G245">
        <f t="shared" si="20"/>
        <v>0.76593509999999998</v>
      </c>
      <c r="H245">
        <f t="shared" si="21"/>
        <v>45.5</v>
      </c>
      <c r="I245" s="14">
        <f t="shared" si="22"/>
        <v>49.621421849999997</v>
      </c>
      <c r="J245" s="14">
        <f t="shared" si="18"/>
        <v>45.889616499999995</v>
      </c>
      <c r="K245" s="15">
        <v>63</v>
      </c>
      <c r="L245" s="14">
        <f t="shared" si="23"/>
        <v>5.8990501499999999</v>
      </c>
    </row>
    <row r="246" spans="1:12" x14ac:dyDescent="0.25">
      <c r="A246" t="s">
        <v>249</v>
      </c>
      <c r="B246">
        <v>69</v>
      </c>
      <c r="C246">
        <v>2.9</v>
      </c>
      <c r="D246">
        <v>75.900000000000006</v>
      </c>
      <c r="E246">
        <v>2.8763823999999998</v>
      </c>
      <c r="F246">
        <f t="shared" si="19"/>
        <v>-3.4228405797101604E-3</v>
      </c>
      <c r="G246">
        <f t="shared" si="20"/>
        <v>3.1597936000000013</v>
      </c>
      <c r="H246">
        <f t="shared" si="21"/>
        <v>200.1</v>
      </c>
      <c r="I246" s="14">
        <f t="shared" si="22"/>
        <v>218.31742416</v>
      </c>
      <c r="J246" s="14">
        <f t="shared" si="18"/>
        <v>201.7296144</v>
      </c>
      <c r="K246" s="15">
        <v>55</v>
      </c>
      <c r="L246" s="14">
        <f t="shared" si="23"/>
        <v>60.116392160000011</v>
      </c>
    </row>
    <row r="247" spans="1:12" x14ac:dyDescent="0.25">
      <c r="A247" t="s">
        <v>250</v>
      </c>
      <c r="B247">
        <v>85</v>
      </c>
      <c r="C247">
        <v>1.8</v>
      </c>
      <c r="D247">
        <v>93.500000000000014</v>
      </c>
      <c r="E247">
        <v>1.799838</v>
      </c>
      <c r="F247">
        <f t="shared" si="19"/>
        <v>-1.9058823529411202E-5</v>
      </c>
      <c r="G247">
        <f t="shared" si="20"/>
        <v>1.801782</v>
      </c>
      <c r="H247">
        <f t="shared" si="21"/>
        <v>153</v>
      </c>
      <c r="I247" s="14">
        <f t="shared" si="22"/>
        <v>168.28485300000003</v>
      </c>
      <c r="J247" s="14">
        <f t="shared" si="18"/>
        <v>153.01376999999999</v>
      </c>
      <c r="K247" s="15">
        <v>67</v>
      </c>
      <c r="L247" s="14">
        <f t="shared" si="23"/>
        <v>47.695707000000027</v>
      </c>
    </row>
    <row r="248" spans="1:12" x14ac:dyDescent="0.25">
      <c r="A248" t="s">
        <v>251</v>
      </c>
      <c r="B248">
        <v>100</v>
      </c>
      <c r="C248">
        <v>1</v>
      </c>
      <c r="D248">
        <v>110.00000000000001</v>
      </c>
      <c r="E248">
        <v>0.99845399999999995</v>
      </c>
      <c r="F248">
        <f t="shared" si="19"/>
        <v>-1.5460000000000452E-4</v>
      </c>
      <c r="G248">
        <f t="shared" si="20"/>
        <v>1.0170060000000005</v>
      </c>
      <c r="H248">
        <f t="shared" si="21"/>
        <v>100</v>
      </c>
      <c r="I248" s="14">
        <f t="shared" si="22"/>
        <v>109.82994000000001</v>
      </c>
      <c r="J248" s="14">
        <f t="shared" si="18"/>
        <v>100.1546</v>
      </c>
      <c r="K248" s="15">
        <v>75</v>
      </c>
      <c r="L248" s="14">
        <f t="shared" si="23"/>
        <v>34.945890000000013</v>
      </c>
    </row>
    <row r="249" spans="1:12" x14ac:dyDescent="0.25">
      <c r="A249" t="s">
        <v>252</v>
      </c>
      <c r="B249">
        <v>23</v>
      </c>
      <c r="C249">
        <v>1.5</v>
      </c>
      <c r="D249">
        <v>25.3</v>
      </c>
      <c r="E249">
        <v>1.4893065000000001</v>
      </c>
      <c r="F249">
        <f t="shared" si="19"/>
        <v>-4.6493478260869166E-3</v>
      </c>
      <c r="G249">
        <f t="shared" si="20"/>
        <v>1.617628499999999</v>
      </c>
      <c r="H249">
        <f t="shared" si="21"/>
        <v>34.5</v>
      </c>
      <c r="I249" s="14">
        <f t="shared" si="22"/>
        <v>37.679454450000001</v>
      </c>
      <c r="J249" s="14">
        <f t="shared" si="18"/>
        <v>34.745950499999999</v>
      </c>
      <c r="K249" s="15">
        <v>21</v>
      </c>
      <c r="L249" s="14">
        <f t="shared" si="23"/>
        <v>6.4040179500000018</v>
      </c>
    </row>
    <row r="250" spans="1:12" x14ac:dyDescent="0.25">
      <c r="A250" t="s">
        <v>253</v>
      </c>
      <c r="B250">
        <v>59</v>
      </c>
      <c r="C250">
        <v>0.5</v>
      </c>
      <c r="D250">
        <v>64.900000000000006</v>
      </c>
      <c r="E250">
        <v>0.49704749999999998</v>
      </c>
      <c r="F250">
        <f t="shared" si="19"/>
        <v>-5.0042372881356305E-4</v>
      </c>
      <c r="G250">
        <f t="shared" si="20"/>
        <v>0.53247750000000027</v>
      </c>
      <c r="H250">
        <f t="shared" si="21"/>
        <v>29.5</v>
      </c>
      <c r="I250" s="14">
        <f t="shared" si="22"/>
        <v>32.258382750000003</v>
      </c>
      <c r="J250" s="14">
        <f t="shared" si="18"/>
        <v>29.674197500000002</v>
      </c>
      <c r="K250" s="15">
        <v>57</v>
      </c>
      <c r="L250" s="14">
        <f t="shared" si="23"/>
        <v>3.9266752500000028</v>
      </c>
    </row>
    <row r="251" spans="1:12" x14ac:dyDescent="0.25">
      <c r="A251" t="s">
        <v>254</v>
      </c>
      <c r="B251">
        <v>16</v>
      </c>
      <c r="C251">
        <v>1.6</v>
      </c>
      <c r="D251">
        <v>17.600000000000001</v>
      </c>
      <c r="E251">
        <v>1.5922640000000001</v>
      </c>
      <c r="F251">
        <f t="shared" si="19"/>
        <v>-4.8349999999999739E-3</v>
      </c>
      <c r="G251">
        <f t="shared" si="20"/>
        <v>1.6850959999999997</v>
      </c>
      <c r="H251">
        <f t="shared" si="21"/>
        <v>25.6</v>
      </c>
      <c r="I251" s="14">
        <f t="shared" si="22"/>
        <v>28.023846400000004</v>
      </c>
      <c r="J251" s="14">
        <f t="shared" si="18"/>
        <v>25.723776000000001</v>
      </c>
      <c r="K251" s="15">
        <v>15</v>
      </c>
      <c r="L251" s="14">
        <f t="shared" si="23"/>
        <v>4.1398864000000026</v>
      </c>
    </row>
    <row r="252" spans="1:12" x14ac:dyDescent="0.25">
      <c r="A252" t="s">
        <v>255</v>
      </c>
      <c r="B252">
        <v>84</v>
      </c>
      <c r="C252">
        <v>0.8</v>
      </c>
      <c r="D252">
        <v>92.4</v>
      </c>
      <c r="E252">
        <v>0.79962160000000004</v>
      </c>
      <c r="F252">
        <f t="shared" si="19"/>
        <v>-4.5047619047619133E-5</v>
      </c>
      <c r="G252">
        <f t="shared" si="20"/>
        <v>0.80416240000000005</v>
      </c>
      <c r="H252">
        <f t="shared" si="21"/>
        <v>67.2</v>
      </c>
      <c r="I252" s="14">
        <f t="shared" si="22"/>
        <v>73.885035840000015</v>
      </c>
      <c r="J252" s="14">
        <f t="shared" si="18"/>
        <v>67.231785599999995</v>
      </c>
      <c r="K252" s="15">
        <v>71</v>
      </c>
      <c r="L252" s="14">
        <f t="shared" si="23"/>
        <v>17.111902240000006</v>
      </c>
    </row>
    <row r="253" spans="1:12" x14ac:dyDescent="0.25">
      <c r="A253" t="s">
        <v>256</v>
      </c>
      <c r="B253">
        <v>38</v>
      </c>
      <c r="C253">
        <v>2.1</v>
      </c>
      <c r="D253">
        <v>41.800000000000004</v>
      </c>
      <c r="E253">
        <v>2.0954871000000002</v>
      </c>
      <c r="F253">
        <f t="shared" si="19"/>
        <v>-1.1876052631578753E-3</v>
      </c>
      <c r="G253">
        <f t="shared" si="20"/>
        <v>2.1496418999999993</v>
      </c>
      <c r="H253">
        <f t="shared" si="21"/>
        <v>79.8</v>
      </c>
      <c r="I253" s="14">
        <f t="shared" si="22"/>
        <v>87.591360780000016</v>
      </c>
      <c r="J253" s="14">
        <f t="shared" si="18"/>
        <v>79.971490200000005</v>
      </c>
      <c r="K253" s="15">
        <v>28</v>
      </c>
      <c r="L253" s="14">
        <f t="shared" si="23"/>
        <v>28.91772198000001</v>
      </c>
    </row>
    <row r="254" spans="1:12" x14ac:dyDescent="0.25">
      <c r="H254" s="2">
        <f>SUM(H4:H253)</f>
        <v>22364.199999999997</v>
      </c>
      <c r="I254" s="14">
        <f>SUM(I4:I253)</f>
        <v>24476.515104690003</v>
      </c>
      <c r="L254" s="14">
        <f>SUM(L4:L253)</f>
        <v>5494.6911195900011</v>
      </c>
    </row>
    <row r="255" spans="1:12" x14ac:dyDescent="0.25">
      <c r="H255" s="2"/>
      <c r="I255" s="14">
        <f>I254-H254</f>
        <v>2112.3151046900057</v>
      </c>
      <c r="L25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2735-A8CB-45A0-A7D5-9E97988E95A7}">
  <dimension ref="A1:Y254"/>
  <sheetViews>
    <sheetView tabSelected="1" topLeftCell="L2" workbookViewId="0">
      <selection activeCell="O13" sqref="O13"/>
    </sheetView>
  </sheetViews>
  <sheetFormatPr defaultRowHeight="15" x14ac:dyDescent="0.25"/>
  <cols>
    <col min="1" max="1" width="11" customWidth="1"/>
    <col min="2" max="2" width="18.7109375" customWidth="1"/>
    <col min="3" max="3" width="19.28515625" customWidth="1"/>
    <col min="4" max="4" width="18.42578125" customWidth="1"/>
    <col min="5" max="5" width="17.5703125" customWidth="1"/>
    <col min="6" max="7" width="11" customWidth="1"/>
    <col min="8" max="8" width="15.140625" customWidth="1"/>
    <col min="9" max="9" width="13" customWidth="1"/>
    <col min="10" max="10" width="9.140625" customWidth="1"/>
    <col min="11" max="11" width="15" customWidth="1"/>
    <col min="12" max="13" width="11" customWidth="1"/>
    <col min="14" max="14" width="12.85546875" customWidth="1"/>
    <col min="15" max="16" width="11" customWidth="1"/>
    <col min="17" max="17" width="19" customWidth="1"/>
    <col min="18" max="18" width="13.5703125" customWidth="1"/>
    <col min="19" max="20" width="11" customWidth="1"/>
    <col min="21" max="21" width="13.140625" customWidth="1"/>
    <col min="22" max="23" width="11" customWidth="1"/>
    <col min="24" max="24" width="9.85546875" customWidth="1"/>
    <col min="25" max="25" width="15.85546875" customWidth="1"/>
  </cols>
  <sheetData>
    <row r="1" spans="1:25" s="4" customFormat="1" ht="13.5" hidden="1" customHeight="1" x14ac:dyDescent="0.25">
      <c r="A1" s="25" t="s">
        <v>289</v>
      </c>
      <c r="B1" s="25" t="s">
        <v>290</v>
      </c>
      <c r="C1" s="25" t="s">
        <v>291</v>
      </c>
      <c r="D1" s="25" t="s">
        <v>292</v>
      </c>
      <c r="E1" s="25" t="s">
        <v>296</v>
      </c>
      <c r="F1" s="5" t="s">
        <v>297</v>
      </c>
      <c r="G1" s="5" t="s">
        <v>298</v>
      </c>
      <c r="H1" s="5" t="s">
        <v>299</v>
      </c>
      <c r="I1" s="5" t="s">
        <v>300</v>
      </c>
      <c r="J1" s="5" t="s">
        <v>301</v>
      </c>
      <c r="K1" s="26" t="s">
        <v>289</v>
      </c>
      <c r="L1" s="26" t="s">
        <v>290</v>
      </c>
      <c r="M1" s="26" t="s">
        <v>291</v>
      </c>
      <c r="N1" s="26" t="s">
        <v>292</v>
      </c>
      <c r="O1" s="26" t="s">
        <v>296</v>
      </c>
      <c r="P1" s="26" t="s">
        <v>297</v>
      </c>
      <c r="Q1" s="26" t="s">
        <v>289</v>
      </c>
      <c r="R1" s="26" t="s">
        <v>290</v>
      </c>
      <c r="S1" s="26" t="s">
        <v>291</v>
      </c>
      <c r="T1" s="26" t="s">
        <v>292</v>
      </c>
      <c r="U1" s="26" t="s">
        <v>296</v>
      </c>
      <c r="V1" s="26" t="s">
        <v>297</v>
      </c>
      <c r="W1" s="28" t="s">
        <v>298</v>
      </c>
      <c r="X1" s="27" t="s">
        <v>289</v>
      </c>
      <c r="Y1" s="27" t="s">
        <v>290</v>
      </c>
    </row>
    <row r="2" spans="1:25" ht="18" customHeight="1" x14ac:dyDescent="0.25">
      <c r="A2" s="5" t="s">
        <v>0</v>
      </c>
      <c r="B2" s="5" t="s">
        <v>1</v>
      </c>
      <c r="C2" s="5" t="s">
        <v>4</v>
      </c>
      <c r="D2" t="s">
        <v>279</v>
      </c>
      <c r="E2" t="s">
        <v>293</v>
      </c>
      <c r="F2" s="5" t="s">
        <v>265</v>
      </c>
      <c r="G2" s="5" t="s">
        <v>266</v>
      </c>
      <c r="H2" s="5" t="s">
        <v>294</v>
      </c>
      <c r="I2" s="5" t="s">
        <v>295</v>
      </c>
      <c r="J2" s="5" t="s">
        <v>268</v>
      </c>
      <c r="K2" s="8" t="s">
        <v>271</v>
      </c>
      <c r="L2" s="8" t="s">
        <v>258</v>
      </c>
      <c r="M2" s="8" t="s">
        <v>268</v>
      </c>
      <c r="N2" s="8" t="s">
        <v>271</v>
      </c>
      <c r="O2" s="8" t="s">
        <v>258</v>
      </c>
      <c r="P2" s="8" t="s">
        <v>268</v>
      </c>
      <c r="Q2" s="8" t="s">
        <v>272</v>
      </c>
      <c r="R2" s="8" t="s">
        <v>271</v>
      </c>
      <c r="S2" s="8" t="s">
        <v>258</v>
      </c>
      <c r="T2" s="8" t="s">
        <v>268</v>
      </c>
      <c r="U2" s="8" t="s">
        <v>271</v>
      </c>
      <c r="V2" s="8" t="s">
        <v>258</v>
      </c>
      <c r="W2" s="8" t="s">
        <v>268</v>
      </c>
      <c r="X2" s="23" t="s">
        <v>262</v>
      </c>
      <c r="Y2" t="s">
        <v>284</v>
      </c>
    </row>
    <row r="3" spans="1:25" x14ac:dyDescent="0.25">
      <c r="A3" t="s">
        <v>7</v>
      </c>
      <c r="B3">
        <v>95</v>
      </c>
      <c r="C3">
        <v>0.6</v>
      </c>
      <c r="D3">
        <v>104.50000000000001</v>
      </c>
      <c r="E3">
        <v>0.59465639999999997</v>
      </c>
      <c r="F3">
        <f>(C3-E3)/(B3-D3)</f>
        <v>-5.6248421052631538E-4</v>
      </c>
      <c r="G3">
        <f>(C3-(F3*D3))</f>
        <v>0.65877959999999991</v>
      </c>
      <c r="H3">
        <f>B3*C3</f>
        <v>57</v>
      </c>
      <c r="I3">
        <f>D3*E3</f>
        <v>62.141593800000003</v>
      </c>
      <c r="J3">
        <f t="shared" ref="J3:J66" si="0">(F3*B3^2)+(G3*B3)</f>
        <v>57.50764199999999</v>
      </c>
      <c r="K3" s="9">
        <f t="shared" ref="K3:K66" si="1">D3</f>
        <v>104.50000000000001</v>
      </c>
      <c r="L3" s="9">
        <f>(F3*K3)+G3</f>
        <v>0.6</v>
      </c>
      <c r="M3" s="9">
        <f>K3*L3</f>
        <v>62.7</v>
      </c>
      <c r="N3" s="11">
        <v>585.59830365377604</v>
      </c>
      <c r="O3" s="11">
        <f t="shared" ref="O3:O17" si="2">(F3*N3)+G3</f>
        <v>0.32938980048375621</v>
      </c>
      <c r="P3" s="11">
        <f>N3*O3</f>
        <v>192.89010840414338</v>
      </c>
      <c r="Q3" s="9">
        <f t="shared" ref="Q3:Q66" si="3">B3*120%</f>
        <v>114</v>
      </c>
      <c r="R3" s="9">
        <f t="shared" ref="R3:R66" si="4">K3</f>
        <v>104.50000000000001</v>
      </c>
      <c r="S3" s="9">
        <f t="shared" ref="S3:S66" si="5">(F3*R3)+G3</f>
        <v>0.6</v>
      </c>
      <c r="T3" s="9">
        <f>R3*S3</f>
        <v>62.7</v>
      </c>
      <c r="U3" s="9">
        <v>113.99999999999999</v>
      </c>
      <c r="V3" s="29">
        <f t="shared" ref="V3:V66" si="6">(F3*U3)+G3</f>
        <v>0.59465639999999997</v>
      </c>
      <c r="W3" s="30">
        <f>U3*V3</f>
        <v>67.790829599999995</v>
      </c>
      <c r="X3" s="15">
        <v>92</v>
      </c>
      <c r="Y3" s="14">
        <f t="shared" ref="Y3:Y66" si="7">(U3-X3)*V3</f>
        <v>13.082440799999992</v>
      </c>
    </row>
    <row r="4" spans="1:25" x14ac:dyDescent="0.25">
      <c r="A4" t="s">
        <v>8</v>
      </c>
      <c r="B4">
        <v>37</v>
      </c>
      <c r="C4">
        <v>0.8</v>
      </c>
      <c r="D4">
        <v>40.700000000000003</v>
      </c>
      <c r="E4">
        <v>0.79840720000000009</v>
      </c>
      <c r="F4">
        <f t="shared" ref="F4:F67" si="8">(C4-E4)/(B4-D4)</f>
        <v>-4.3048648648647258E-4</v>
      </c>
      <c r="G4">
        <f t="shared" ref="G4:G67" si="9">(C4-(F4*D4))</f>
        <v>0.81752079999999949</v>
      </c>
      <c r="H4">
        <f t="shared" ref="H4:H67" si="10">B4*C4</f>
        <v>29.6</v>
      </c>
      <c r="I4">
        <f t="shared" ref="I4:I67" si="11">D4*E4</f>
        <v>32.495173040000005</v>
      </c>
      <c r="J4">
        <f t="shared" si="0"/>
        <v>29.658933600000001</v>
      </c>
      <c r="K4" s="9">
        <f t="shared" si="1"/>
        <v>40.700000000000003</v>
      </c>
      <c r="L4" s="9">
        <f t="shared" ref="L3:L66" si="12">(F4*K4)+G4</f>
        <v>0.8</v>
      </c>
      <c r="M4" s="9">
        <f t="shared" ref="M4:M67" si="13">K4*L4</f>
        <v>32.56</v>
      </c>
      <c r="N4" s="11">
        <v>949.53131565201397</v>
      </c>
      <c r="O4" s="11">
        <f t="shared" si="2"/>
        <v>0.40876040011608628</v>
      </c>
      <c r="P4" s="11">
        <f>N4*O4</f>
        <v>388.13080050867103</v>
      </c>
      <c r="Q4" s="9">
        <f t="shared" si="3"/>
        <v>44.4</v>
      </c>
      <c r="R4" s="9">
        <f t="shared" si="4"/>
        <v>40.700000000000003</v>
      </c>
      <c r="S4" s="9">
        <f t="shared" si="5"/>
        <v>0.8</v>
      </c>
      <c r="T4" s="9">
        <f t="shared" ref="T4:T67" si="14">R4*S4</f>
        <v>32.56</v>
      </c>
      <c r="U4" s="9">
        <v>44.4</v>
      </c>
      <c r="V4" s="29">
        <f t="shared" si="6"/>
        <v>0.79840720000000009</v>
      </c>
      <c r="W4" s="30">
        <f>U4*V4</f>
        <v>35.449279680000004</v>
      </c>
      <c r="X4" s="15">
        <v>27</v>
      </c>
      <c r="Y4" s="14">
        <f t="shared" si="7"/>
        <v>13.892285280000001</v>
      </c>
    </row>
    <row r="5" spans="1:25" x14ac:dyDescent="0.25">
      <c r="A5" t="s">
        <v>9</v>
      </c>
      <c r="B5">
        <v>34</v>
      </c>
      <c r="C5">
        <v>0.6</v>
      </c>
      <c r="D5">
        <v>37.400000000000006</v>
      </c>
      <c r="E5">
        <v>0.59773319999999996</v>
      </c>
      <c r="F5">
        <f t="shared" si="8"/>
        <v>-6.6670588235294393E-4</v>
      </c>
      <c r="G5">
        <f t="shared" si="9"/>
        <v>0.62493480000000012</v>
      </c>
      <c r="H5">
        <f t="shared" si="10"/>
        <v>20.399999999999999</v>
      </c>
      <c r="I5">
        <f t="shared" si="11"/>
        <v>22.355221680000003</v>
      </c>
      <c r="J5">
        <f t="shared" si="0"/>
        <v>20.477071200000001</v>
      </c>
      <c r="K5" s="9">
        <f t="shared" si="1"/>
        <v>37.400000000000006</v>
      </c>
      <c r="L5" s="9">
        <f t="shared" si="12"/>
        <v>0.6</v>
      </c>
      <c r="M5" s="9">
        <f t="shared" si="13"/>
        <v>22.44</v>
      </c>
      <c r="N5" s="11">
        <v>468.67353096876474</v>
      </c>
      <c r="O5" s="11">
        <f t="shared" si="2"/>
        <v>0.31246740000000006</v>
      </c>
      <c r="P5" s="11">
        <f t="shared" ref="P5:P17" si="15">N5*O5</f>
        <v>146.44519967062942</v>
      </c>
      <c r="Q5" s="9">
        <f t="shared" si="3"/>
        <v>40.799999999999997</v>
      </c>
      <c r="R5" s="9">
        <f t="shared" si="4"/>
        <v>37.400000000000006</v>
      </c>
      <c r="S5" s="9">
        <f t="shared" si="5"/>
        <v>0.6</v>
      </c>
      <c r="T5" s="9">
        <f t="shared" si="14"/>
        <v>22.44</v>
      </c>
      <c r="U5" s="9">
        <v>40.799999999999997</v>
      </c>
      <c r="V5" s="29">
        <f t="shared" si="6"/>
        <v>0.59773319999999996</v>
      </c>
      <c r="W5" s="30">
        <f>U5*V5</f>
        <v>24.387514559999996</v>
      </c>
      <c r="X5" s="15">
        <v>26</v>
      </c>
      <c r="Y5" s="14">
        <f t="shared" si="7"/>
        <v>8.8464513599999979</v>
      </c>
    </row>
    <row r="6" spans="1:25" x14ac:dyDescent="0.25">
      <c r="A6" t="s">
        <v>10</v>
      </c>
      <c r="B6">
        <v>32</v>
      </c>
      <c r="C6">
        <v>0.7</v>
      </c>
      <c r="D6">
        <v>35.200000000000003</v>
      </c>
      <c r="E6">
        <v>0.69400659999999992</v>
      </c>
      <c r="F6">
        <f t="shared" si="8"/>
        <v>-1.87293750000001E-3</v>
      </c>
      <c r="G6">
        <f t="shared" si="9"/>
        <v>0.76592740000000026</v>
      </c>
      <c r="H6">
        <f t="shared" si="10"/>
        <v>22.4</v>
      </c>
      <c r="I6">
        <f t="shared" si="11"/>
        <v>24.429032319999997</v>
      </c>
      <c r="J6">
        <f t="shared" si="0"/>
        <v>22.591788799999996</v>
      </c>
      <c r="K6" s="9">
        <f t="shared" si="1"/>
        <v>35.200000000000003</v>
      </c>
      <c r="L6" s="9">
        <f t="shared" si="12"/>
        <v>0.7</v>
      </c>
      <c r="M6" s="9">
        <f t="shared" si="13"/>
        <v>24.64</v>
      </c>
      <c r="N6" s="11">
        <v>204.47222549405444</v>
      </c>
      <c r="O6" s="11">
        <f t="shared" si="2"/>
        <v>0.38296370116372763</v>
      </c>
      <c r="P6" s="11">
        <f t="shared" si="15"/>
        <v>78.3054402603874</v>
      </c>
      <c r="Q6" s="9">
        <f t="shared" si="3"/>
        <v>38.4</v>
      </c>
      <c r="R6" s="9">
        <f t="shared" si="4"/>
        <v>35.200000000000003</v>
      </c>
      <c r="S6" s="9">
        <f t="shared" si="5"/>
        <v>0.7</v>
      </c>
      <c r="T6" s="9">
        <f t="shared" si="14"/>
        <v>24.64</v>
      </c>
      <c r="U6" s="9">
        <v>38.399999999999991</v>
      </c>
      <c r="V6" s="29">
        <f t="shared" si="6"/>
        <v>0.69400659999999992</v>
      </c>
      <c r="W6" s="30">
        <f t="shared" ref="W6:W69" si="16">U6*V6</f>
        <v>26.64985343999999</v>
      </c>
      <c r="X6" s="15">
        <v>30</v>
      </c>
      <c r="Y6" s="14">
        <f t="shared" si="7"/>
        <v>5.8296554399999936</v>
      </c>
    </row>
    <row r="7" spans="1:25" x14ac:dyDescent="0.25">
      <c r="A7" t="s">
        <v>11</v>
      </c>
      <c r="B7">
        <v>62</v>
      </c>
      <c r="C7">
        <v>1</v>
      </c>
      <c r="D7">
        <v>68.2</v>
      </c>
      <c r="E7">
        <v>0.997363</v>
      </c>
      <c r="F7">
        <f t="shared" si="8"/>
        <v>-4.2532258064516119E-4</v>
      </c>
      <c r="G7">
        <f t="shared" si="9"/>
        <v>1.029007</v>
      </c>
      <c r="H7">
        <f t="shared" si="10"/>
        <v>62</v>
      </c>
      <c r="I7">
        <f t="shared" si="11"/>
        <v>68.020156600000007</v>
      </c>
      <c r="J7">
        <f t="shared" si="0"/>
        <v>62.163494</v>
      </c>
      <c r="K7" s="9">
        <f t="shared" si="1"/>
        <v>68.2</v>
      </c>
      <c r="L7" s="9">
        <f t="shared" si="12"/>
        <v>1</v>
      </c>
      <c r="M7" s="9">
        <f t="shared" si="13"/>
        <v>68.2</v>
      </c>
      <c r="N7" s="11">
        <v>1209.6783086841108</v>
      </c>
      <c r="O7" s="11">
        <f t="shared" si="2"/>
        <v>0.51450350000000011</v>
      </c>
      <c r="P7" s="11">
        <f t="shared" si="15"/>
        <v>622.38372369205558</v>
      </c>
      <c r="Q7" s="9">
        <f t="shared" si="3"/>
        <v>74.399999999999991</v>
      </c>
      <c r="R7" s="9">
        <f t="shared" si="4"/>
        <v>68.2</v>
      </c>
      <c r="S7" s="9">
        <f t="shared" si="5"/>
        <v>1</v>
      </c>
      <c r="T7" s="9">
        <f t="shared" si="14"/>
        <v>68.2</v>
      </c>
      <c r="U7" s="9">
        <v>74.399999999999977</v>
      </c>
      <c r="V7" s="29">
        <f t="shared" si="6"/>
        <v>0.997363</v>
      </c>
      <c r="W7" s="30">
        <f t="shared" si="16"/>
        <v>74.203807199999972</v>
      </c>
      <c r="X7" s="15">
        <v>45</v>
      </c>
      <c r="Y7" s="14">
        <f t="shared" si="7"/>
        <v>29.322472199999979</v>
      </c>
    </row>
    <row r="8" spans="1:25" x14ac:dyDescent="0.25">
      <c r="A8" t="s">
        <v>12</v>
      </c>
      <c r="B8">
        <v>86</v>
      </c>
      <c r="C8">
        <v>0.9</v>
      </c>
      <c r="D8">
        <v>94.600000000000009</v>
      </c>
      <c r="E8">
        <v>0.89832690000000004</v>
      </c>
      <c r="F8">
        <f t="shared" si="8"/>
        <v>-1.9454651162790479E-4</v>
      </c>
      <c r="G8">
        <f t="shared" si="9"/>
        <v>0.91840409999999983</v>
      </c>
      <c r="H8">
        <f t="shared" si="10"/>
        <v>77.400000000000006</v>
      </c>
      <c r="I8">
        <f t="shared" si="11"/>
        <v>84.981724740000018</v>
      </c>
      <c r="J8">
        <f t="shared" si="0"/>
        <v>77.543886599999993</v>
      </c>
      <c r="K8" s="9">
        <f t="shared" si="1"/>
        <v>94.600000000000009</v>
      </c>
      <c r="L8" s="9">
        <f t="shared" si="12"/>
        <v>0.9</v>
      </c>
      <c r="M8" s="9">
        <f t="shared" si="13"/>
        <v>85.140000000000015</v>
      </c>
      <c r="N8" s="11">
        <v>2360.3715433828156</v>
      </c>
      <c r="O8" s="11">
        <f t="shared" si="2"/>
        <v>0.45920205008909931</v>
      </c>
      <c r="P8" s="11">
        <f t="shared" si="15"/>
        <v>1083.8874516933604</v>
      </c>
      <c r="Q8" s="9">
        <f t="shared" si="3"/>
        <v>103.2</v>
      </c>
      <c r="R8" s="9">
        <f t="shared" si="4"/>
        <v>94.600000000000009</v>
      </c>
      <c r="S8" s="9">
        <f t="shared" si="5"/>
        <v>0.9</v>
      </c>
      <c r="T8" s="9">
        <f t="shared" si="14"/>
        <v>85.140000000000015</v>
      </c>
      <c r="U8" s="9">
        <v>103.2</v>
      </c>
      <c r="V8" s="29">
        <f t="shared" si="6"/>
        <v>0.89832690000000004</v>
      </c>
      <c r="W8" s="30">
        <f t="shared" si="16"/>
        <v>92.707336080000005</v>
      </c>
      <c r="X8" s="15">
        <v>78</v>
      </c>
      <c r="Y8" s="14">
        <f t="shared" si="7"/>
        <v>22.637837880000003</v>
      </c>
    </row>
    <row r="9" spans="1:25" x14ac:dyDescent="0.25">
      <c r="A9" t="s">
        <v>13</v>
      </c>
      <c r="B9">
        <v>105</v>
      </c>
      <c r="C9">
        <v>1.9</v>
      </c>
      <c r="D9">
        <v>115.50000000000001</v>
      </c>
      <c r="E9">
        <v>1.8894986999999999</v>
      </c>
      <c r="F9">
        <f t="shared" si="8"/>
        <v>-1.0001238095238127E-3</v>
      </c>
      <c r="G9">
        <f t="shared" si="9"/>
        <v>2.0155143000000004</v>
      </c>
      <c r="H9">
        <f t="shared" si="10"/>
        <v>199.5</v>
      </c>
      <c r="I9">
        <f t="shared" si="11"/>
        <v>218.23709985000002</v>
      </c>
      <c r="J9">
        <f t="shared" si="0"/>
        <v>200.60263650000002</v>
      </c>
      <c r="K9" s="9">
        <f t="shared" si="1"/>
        <v>115.50000000000001</v>
      </c>
      <c r="L9" s="9">
        <f t="shared" si="12"/>
        <v>1.9000000000000001</v>
      </c>
      <c r="M9" s="9">
        <f t="shared" si="13"/>
        <v>219.45000000000005</v>
      </c>
      <c r="N9" s="11">
        <v>1007.6323922740695</v>
      </c>
      <c r="O9" s="11">
        <f t="shared" si="2"/>
        <v>1.0077571532392653</v>
      </c>
      <c r="P9" s="11">
        <f t="shared" si="15"/>
        <v>1015.448751149787</v>
      </c>
      <c r="Q9" s="9">
        <f t="shared" si="3"/>
        <v>126</v>
      </c>
      <c r="R9" s="9">
        <f t="shared" si="4"/>
        <v>115.50000000000001</v>
      </c>
      <c r="S9" s="9">
        <f t="shared" si="5"/>
        <v>1.9000000000000001</v>
      </c>
      <c r="T9" s="9">
        <f t="shared" si="14"/>
        <v>219.45000000000005</v>
      </c>
      <c r="U9" s="9">
        <v>126</v>
      </c>
      <c r="V9" s="29">
        <f t="shared" si="6"/>
        <v>1.8894987000000001</v>
      </c>
      <c r="W9" s="30">
        <f t="shared" si="16"/>
        <v>238.0768362</v>
      </c>
      <c r="X9" s="15">
        <v>77</v>
      </c>
      <c r="Y9" s="14">
        <f t="shared" si="7"/>
        <v>92.585436299999998</v>
      </c>
    </row>
    <row r="10" spans="1:25" x14ac:dyDescent="0.25">
      <c r="A10" t="s">
        <v>14</v>
      </c>
      <c r="B10">
        <v>84</v>
      </c>
      <c r="C10">
        <v>0.9</v>
      </c>
      <c r="D10">
        <v>92.4</v>
      </c>
      <c r="E10">
        <v>0.89394930000000006</v>
      </c>
      <c r="F10">
        <f t="shared" si="8"/>
        <v>-7.203214285714239E-4</v>
      </c>
      <c r="G10">
        <f t="shared" si="9"/>
        <v>0.96655769999999963</v>
      </c>
      <c r="H10">
        <f t="shared" si="10"/>
        <v>75.600000000000009</v>
      </c>
      <c r="I10">
        <f t="shared" si="11"/>
        <v>82.600915320000013</v>
      </c>
      <c r="J10">
        <f t="shared" si="0"/>
        <v>76.108258800000002</v>
      </c>
      <c r="K10" s="9">
        <f t="shared" si="1"/>
        <v>92.4</v>
      </c>
      <c r="L10" s="9">
        <f t="shared" si="12"/>
        <v>0.9</v>
      </c>
      <c r="M10" s="9">
        <f t="shared" si="13"/>
        <v>83.160000000000011</v>
      </c>
      <c r="N10" s="11">
        <v>670.92110538892041</v>
      </c>
      <c r="O10" s="11">
        <f t="shared" si="2"/>
        <v>0.48327885090753364</v>
      </c>
      <c r="P10" s="11">
        <f t="shared" si="15"/>
        <v>324.24198086196975</v>
      </c>
      <c r="Q10" s="9">
        <f t="shared" si="3"/>
        <v>100.8</v>
      </c>
      <c r="R10" s="9">
        <f t="shared" si="4"/>
        <v>92.4</v>
      </c>
      <c r="S10" s="9">
        <f t="shared" si="5"/>
        <v>0.9</v>
      </c>
      <c r="T10" s="9">
        <f t="shared" si="14"/>
        <v>83.160000000000011</v>
      </c>
      <c r="U10" s="9">
        <v>100.8</v>
      </c>
      <c r="V10" s="29">
        <f t="shared" si="6"/>
        <v>0.89394930000000006</v>
      </c>
      <c r="W10" s="30">
        <f t="shared" si="16"/>
        <v>90.11008944000001</v>
      </c>
      <c r="X10" s="15">
        <v>67</v>
      </c>
      <c r="Y10" s="14">
        <f t="shared" si="7"/>
        <v>30.215486339999998</v>
      </c>
    </row>
    <row r="11" spans="1:25" x14ac:dyDescent="0.25">
      <c r="A11" t="s">
        <v>15</v>
      </c>
      <c r="B11">
        <v>69</v>
      </c>
      <c r="C11">
        <v>1.8</v>
      </c>
      <c r="D11">
        <v>75.900000000000006</v>
      </c>
      <c r="E11">
        <v>1.7946666</v>
      </c>
      <c r="F11">
        <f t="shared" si="8"/>
        <v>-7.7295652173913615E-4</v>
      </c>
      <c r="G11">
        <f t="shared" si="9"/>
        <v>1.8586674000000005</v>
      </c>
      <c r="H11">
        <f t="shared" si="10"/>
        <v>124.2</v>
      </c>
      <c r="I11">
        <f t="shared" si="11"/>
        <v>136.21519494</v>
      </c>
      <c r="J11">
        <f t="shared" si="0"/>
        <v>124.56800459999999</v>
      </c>
      <c r="K11" s="9">
        <f t="shared" si="1"/>
        <v>75.900000000000006</v>
      </c>
      <c r="L11" s="9">
        <f t="shared" si="12"/>
        <v>1.8</v>
      </c>
      <c r="M11" s="9">
        <f t="shared" si="13"/>
        <v>136.62</v>
      </c>
      <c r="N11" s="11">
        <v>1202.3104407069109</v>
      </c>
      <c r="O11" s="11">
        <f t="shared" si="2"/>
        <v>0.9293337037005388</v>
      </c>
      <c r="P11" s="11">
        <f t="shared" si="15"/>
        <v>1117.3476148599805</v>
      </c>
      <c r="Q11" s="9">
        <f t="shared" si="3"/>
        <v>82.8</v>
      </c>
      <c r="R11" s="9">
        <f t="shared" si="4"/>
        <v>75.900000000000006</v>
      </c>
      <c r="S11" s="9">
        <f t="shared" si="5"/>
        <v>1.8</v>
      </c>
      <c r="T11" s="9">
        <f t="shared" si="14"/>
        <v>136.62</v>
      </c>
      <c r="U11" s="9">
        <v>82.8</v>
      </c>
      <c r="V11" s="29">
        <f t="shared" si="6"/>
        <v>1.7946666</v>
      </c>
      <c r="W11" s="30">
        <f t="shared" si="16"/>
        <v>148.59839448</v>
      </c>
      <c r="X11" s="15">
        <v>53</v>
      </c>
      <c r="Y11" s="14">
        <f t="shared" si="7"/>
        <v>53.481064679999996</v>
      </c>
    </row>
    <row r="12" spans="1:25" x14ac:dyDescent="0.25">
      <c r="A12" t="s">
        <v>16</v>
      </c>
      <c r="B12">
        <v>108</v>
      </c>
      <c r="C12">
        <v>1</v>
      </c>
      <c r="D12">
        <v>118.80000000000001</v>
      </c>
      <c r="E12">
        <v>0.99618799999999996</v>
      </c>
      <c r="F12">
        <f t="shared" si="8"/>
        <v>-3.5296296296296605E-4</v>
      </c>
      <c r="G12">
        <f t="shared" si="9"/>
        <v>1.0419320000000003</v>
      </c>
      <c r="H12">
        <f t="shared" si="10"/>
        <v>108</v>
      </c>
      <c r="I12">
        <f t="shared" si="11"/>
        <v>118.3471344</v>
      </c>
      <c r="J12">
        <f t="shared" si="0"/>
        <v>108.41169599999999</v>
      </c>
      <c r="K12" s="9">
        <f t="shared" si="1"/>
        <v>118.80000000000001</v>
      </c>
      <c r="L12" s="9">
        <f t="shared" si="12"/>
        <v>0.99999999999999989</v>
      </c>
      <c r="M12" s="9">
        <f t="shared" si="13"/>
        <v>118.8</v>
      </c>
      <c r="N12" s="11">
        <v>1475.9792235047094</v>
      </c>
      <c r="O12" s="11">
        <f t="shared" si="2"/>
        <v>0.52096600000000015</v>
      </c>
      <c r="P12" s="11">
        <f t="shared" si="15"/>
        <v>768.93499215235465</v>
      </c>
      <c r="Q12" s="9">
        <f t="shared" si="3"/>
        <v>129.6</v>
      </c>
      <c r="R12" s="9">
        <f t="shared" si="4"/>
        <v>118.80000000000001</v>
      </c>
      <c r="S12" s="9">
        <f t="shared" si="5"/>
        <v>0.99999999999999989</v>
      </c>
      <c r="T12" s="9">
        <f t="shared" si="14"/>
        <v>118.8</v>
      </c>
      <c r="U12" s="9">
        <v>129.59999999999997</v>
      </c>
      <c r="V12" s="29">
        <f t="shared" si="6"/>
        <v>0.99618799999999996</v>
      </c>
      <c r="W12" s="30">
        <f t="shared" si="16"/>
        <v>129.10596479999995</v>
      </c>
      <c r="X12" s="15">
        <v>94</v>
      </c>
      <c r="Y12" s="14">
        <f t="shared" si="7"/>
        <v>35.464292799999967</v>
      </c>
    </row>
    <row r="13" spans="1:25" x14ac:dyDescent="0.25">
      <c r="A13" t="s">
        <v>17</v>
      </c>
      <c r="B13">
        <v>84</v>
      </c>
      <c r="C13">
        <v>0.6</v>
      </c>
      <c r="D13">
        <v>92.4</v>
      </c>
      <c r="E13">
        <v>0.59415059999999997</v>
      </c>
      <c r="F13">
        <f t="shared" si="8"/>
        <v>-6.9635714285714299E-4</v>
      </c>
      <c r="G13">
        <f t="shared" si="9"/>
        <v>0.66434340000000003</v>
      </c>
      <c r="H13">
        <f t="shared" si="10"/>
        <v>50.4</v>
      </c>
      <c r="I13">
        <f t="shared" si="11"/>
        <v>54.899515440000002</v>
      </c>
      <c r="J13">
        <f t="shared" si="0"/>
        <v>50.891349599999998</v>
      </c>
      <c r="K13" s="9">
        <f t="shared" si="1"/>
        <v>92.4</v>
      </c>
      <c r="L13" s="9">
        <f t="shared" si="12"/>
        <v>0.6</v>
      </c>
      <c r="M13" s="9">
        <f t="shared" si="13"/>
        <v>55.440000000000005</v>
      </c>
      <c r="N13" s="11">
        <v>477.01341611249546</v>
      </c>
      <c r="O13" s="11">
        <f t="shared" si="2"/>
        <v>0.33217170045137723</v>
      </c>
      <c r="P13" s="11">
        <f t="shared" si="15"/>
        <v>158.45035756820801</v>
      </c>
      <c r="Q13" s="9">
        <f t="shared" si="3"/>
        <v>100.8</v>
      </c>
      <c r="R13" s="9">
        <f t="shared" si="4"/>
        <v>92.4</v>
      </c>
      <c r="S13" s="9">
        <f t="shared" si="5"/>
        <v>0.6</v>
      </c>
      <c r="T13" s="9">
        <f t="shared" si="14"/>
        <v>55.440000000000005</v>
      </c>
      <c r="U13" s="9">
        <v>100.8</v>
      </c>
      <c r="V13" s="29">
        <f t="shared" si="6"/>
        <v>0.59415059999999997</v>
      </c>
      <c r="W13" s="30">
        <f t="shared" si="16"/>
        <v>59.890380479999997</v>
      </c>
      <c r="X13" s="15">
        <v>75</v>
      </c>
      <c r="Y13" s="14">
        <f t="shared" si="7"/>
        <v>15.329085479999998</v>
      </c>
    </row>
    <row r="14" spans="1:25" x14ac:dyDescent="0.25">
      <c r="A14" t="s">
        <v>18</v>
      </c>
      <c r="B14">
        <v>105</v>
      </c>
      <c r="C14">
        <v>3</v>
      </c>
      <c r="D14">
        <v>115.50000000000001</v>
      </c>
      <c r="E14">
        <v>2.988702</v>
      </c>
      <c r="F14">
        <f t="shared" si="8"/>
        <v>-1.0760000000000014E-3</v>
      </c>
      <c r="G14">
        <f t="shared" si="9"/>
        <v>3.1242780000000003</v>
      </c>
      <c r="H14">
        <f t="shared" si="10"/>
        <v>315</v>
      </c>
      <c r="I14">
        <f t="shared" si="11"/>
        <v>345.19508100000002</v>
      </c>
      <c r="J14">
        <f t="shared" si="0"/>
        <v>316.18628999999999</v>
      </c>
      <c r="K14" s="9">
        <f t="shared" si="1"/>
        <v>115.50000000000001</v>
      </c>
      <c r="L14" s="9">
        <f t="shared" si="12"/>
        <v>3</v>
      </c>
      <c r="M14" s="9">
        <f t="shared" si="13"/>
        <v>346.50000000000006</v>
      </c>
      <c r="N14" s="11">
        <v>1451.8020399915204</v>
      </c>
      <c r="O14" s="11">
        <f t="shared" si="2"/>
        <v>1.5621390049691224</v>
      </c>
      <c r="P14" s="11">
        <f t="shared" si="15"/>
        <v>2267.9165941644956</v>
      </c>
      <c r="Q14" s="9">
        <f t="shared" si="3"/>
        <v>126</v>
      </c>
      <c r="R14" s="9">
        <f t="shared" si="4"/>
        <v>115.50000000000001</v>
      </c>
      <c r="S14" s="9">
        <f t="shared" si="5"/>
        <v>3</v>
      </c>
      <c r="T14" s="9">
        <f t="shared" si="14"/>
        <v>346.50000000000006</v>
      </c>
      <c r="U14" s="9">
        <v>125.99999999999999</v>
      </c>
      <c r="V14" s="29">
        <f t="shared" si="6"/>
        <v>2.988702</v>
      </c>
      <c r="W14" s="30">
        <f t="shared" si="16"/>
        <v>376.57645199999996</v>
      </c>
      <c r="X14" s="15">
        <v>99</v>
      </c>
      <c r="Y14" s="14">
        <f t="shared" si="7"/>
        <v>80.694953999999953</v>
      </c>
    </row>
    <row r="15" spans="1:25" x14ac:dyDescent="0.25">
      <c r="A15" t="s">
        <v>19</v>
      </c>
      <c r="B15">
        <v>32</v>
      </c>
      <c r="C15">
        <v>0.2</v>
      </c>
      <c r="D15">
        <v>35.200000000000003</v>
      </c>
      <c r="E15">
        <v>0.19872520000000002</v>
      </c>
      <c r="F15">
        <f t="shared" si="8"/>
        <v>-3.9837499999999731E-4</v>
      </c>
      <c r="G15">
        <f t="shared" si="9"/>
        <v>0.21402279999999993</v>
      </c>
      <c r="H15">
        <f t="shared" si="10"/>
        <v>6.4</v>
      </c>
      <c r="I15">
        <f t="shared" si="11"/>
        <v>6.9951270400000016</v>
      </c>
      <c r="J15">
        <f t="shared" si="0"/>
        <v>6.4407936000000001</v>
      </c>
      <c r="K15" s="9">
        <f t="shared" si="1"/>
        <v>35.200000000000003</v>
      </c>
      <c r="L15" s="9">
        <f t="shared" si="12"/>
        <v>0.2</v>
      </c>
      <c r="M15" s="9">
        <f t="shared" si="13"/>
        <v>7.0400000000000009</v>
      </c>
      <c r="N15" s="11">
        <v>268.61976780671648</v>
      </c>
      <c r="O15" s="11">
        <f t="shared" si="2"/>
        <v>0.10701139999999998</v>
      </c>
      <c r="P15" s="11">
        <f t="shared" si="15"/>
        <v>28.745377420671655</v>
      </c>
      <c r="Q15" s="9">
        <f t="shared" si="3"/>
        <v>38.4</v>
      </c>
      <c r="R15" s="9">
        <f t="shared" si="4"/>
        <v>35.200000000000003</v>
      </c>
      <c r="S15" s="9">
        <f t="shared" si="5"/>
        <v>0.2</v>
      </c>
      <c r="T15" s="9">
        <f t="shared" si="14"/>
        <v>7.0400000000000009</v>
      </c>
      <c r="U15" s="9">
        <v>38.399999999999991</v>
      </c>
      <c r="V15" s="29">
        <f t="shared" si="6"/>
        <v>0.19872520000000005</v>
      </c>
      <c r="W15" s="30">
        <f t="shared" si="16"/>
        <v>7.63104768</v>
      </c>
      <c r="X15" s="15">
        <v>29</v>
      </c>
      <c r="Y15" s="14">
        <f t="shared" si="7"/>
        <v>1.8680168799999988</v>
      </c>
    </row>
    <row r="16" spans="1:25" x14ac:dyDescent="0.25">
      <c r="A16" t="s">
        <v>20</v>
      </c>
      <c r="B16">
        <v>49</v>
      </c>
      <c r="C16">
        <v>0.3</v>
      </c>
      <c r="D16">
        <v>53.900000000000006</v>
      </c>
      <c r="E16">
        <v>0.29979539999999999</v>
      </c>
      <c r="F16">
        <f t="shared" si="8"/>
        <v>-4.175510204081612E-5</v>
      </c>
      <c r="G16">
        <f t="shared" si="9"/>
        <v>0.30225059999999998</v>
      </c>
      <c r="H16">
        <f t="shared" si="10"/>
        <v>14.7</v>
      </c>
      <c r="I16">
        <f t="shared" si="11"/>
        <v>16.15897206</v>
      </c>
      <c r="J16">
        <f t="shared" si="0"/>
        <v>14.710025399999999</v>
      </c>
      <c r="K16" s="9">
        <f t="shared" si="1"/>
        <v>53.900000000000006</v>
      </c>
      <c r="L16" s="9">
        <f t="shared" si="12"/>
        <v>0.3</v>
      </c>
      <c r="M16" s="9">
        <f t="shared" si="13"/>
        <v>16.170000000000002</v>
      </c>
      <c r="N16" s="11">
        <v>3619.3253647009342</v>
      </c>
      <c r="O16" s="11">
        <f t="shared" si="2"/>
        <v>0.15112530007799846</v>
      </c>
      <c r="P16" s="11">
        <f t="shared" si="15"/>
        <v>546.97163182033989</v>
      </c>
      <c r="Q16" s="9">
        <f t="shared" si="3"/>
        <v>58.8</v>
      </c>
      <c r="R16" s="9">
        <f t="shared" si="4"/>
        <v>53.900000000000006</v>
      </c>
      <c r="S16" s="9">
        <f t="shared" si="5"/>
        <v>0.3</v>
      </c>
      <c r="T16" s="9">
        <f t="shared" si="14"/>
        <v>16.170000000000002</v>
      </c>
      <c r="U16" s="9">
        <v>58.79999999999999</v>
      </c>
      <c r="V16" s="29">
        <f t="shared" si="6"/>
        <v>0.29979539999999999</v>
      </c>
      <c r="W16" s="30">
        <f t="shared" si="16"/>
        <v>17.627969519999997</v>
      </c>
      <c r="X16" s="15">
        <v>45</v>
      </c>
      <c r="Y16" s="14">
        <f t="shared" si="7"/>
        <v>4.137176519999997</v>
      </c>
    </row>
    <row r="17" spans="1:25" x14ac:dyDescent="0.25">
      <c r="A17" t="s">
        <v>21</v>
      </c>
      <c r="B17">
        <v>68</v>
      </c>
      <c r="C17">
        <v>2.1</v>
      </c>
      <c r="D17">
        <v>74.800000000000011</v>
      </c>
      <c r="E17">
        <v>2.0999223000000002</v>
      </c>
      <c r="F17">
        <f t="shared" si="8"/>
        <v>-1.1426470588212824E-5</v>
      </c>
      <c r="G17">
        <f t="shared" si="9"/>
        <v>2.1008546999999984</v>
      </c>
      <c r="H17">
        <f t="shared" si="10"/>
        <v>142.80000000000001</v>
      </c>
      <c r="I17">
        <f t="shared" si="11"/>
        <v>157.07418804000005</v>
      </c>
      <c r="J17">
        <f t="shared" si="0"/>
        <v>142.8052836</v>
      </c>
      <c r="K17" s="9">
        <f t="shared" si="1"/>
        <v>74.800000000000011</v>
      </c>
      <c r="L17" s="9">
        <f t="shared" si="12"/>
        <v>2.1</v>
      </c>
      <c r="M17" s="9">
        <f t="shared" si="13"/>
        <v>157.08000000000004</v>
      </c>
      <c r="N17" s="11">
        <v>91929.291878599208</v>
      </c>
      <c r="O17" s="11">
        <f t="shared" si="2"/>
        <v>1.0504273501539525</v>
      </c>
      <c r="P17" s="11">
        <f t="shared" si="15"/>
        <v>96565.042469566237</v>
      </c>
      <c r="Q17" s="9">
        <f t="shared" si="3"/>
        <v>81.599999999999994</v>
      </c>
      <c r="R17" s="9">
        <f t="shared" si="4"/>
        <v>74.800000000000011</v>
      </c>
      <c r="S17" s="9">
        <f t="shared" si="5"/>
        <v>2.1</v>
      </c>
      <c r="T17" s="9">
        <f t="shared" si="14"/>
        <v>157.08000000000004</v>
      </c>
      <c r="U17" s="9">
        <v>81.599999999999994</v>
      </c>
      <c r="V17" s="29">
        <f t="shared" si="6"/>
        <v>2.0999223000000002</v>
      </c>
      <c r="W17" s="30">
        <f t="shared" si="16"/>
        <v>171.35365968000002</v>
      </c>
      <c r="X17" s="15">
        <v>53</v>
      </c>
      <c r="Y17" s="14">
        <f t="shared" si="7"/>
        <v>60.057777779999995</v>
      </c>
    </row>
    <row r="18" spans="1:25" x14ac:dyDescent="0.25">
      <c r="A18" t="s">
        <v>22</v>
      </c>
      <c r="B18">
        <v>20</v>
      </c>
      <c r="C18">
        <v>2.2999999999999998</v>
      </c>
      <c r="D18">
        <v>22</v>
      </c>
      <c r="E18">
        <v>2.2982450999999999</v>
      </c>
      <c r="F18">
        <f t="shared" si="8"/>
        <v>-8.7744999999994633E-4</v>
      </c>
      <c r="G18">
        <f t="shared" si="9"/>
        <v>2.3193038999999986</v>
      </c>
      <c r="H18">
        <f t="shared" si="10"/>
        <v>46</v>
      </c>
      <c r="I18">
        <f t="shared" si="11"/>
        <v>50.5613922</v>
      </c>
      <c r="J18">
        <f t="shared" si="0"/>
        <v>46.035097999999991</v>
      </c>
      <c r="K18" s="9">
        <f t="shared" si="1"/>
        <v>22</v>
      </c>
      <c r="L18" s="9">
        <f t="shared" si="12"/>
        <v>2.2999999999999998</v>
      </c>
      <c r="M18" s="9">
        <f t="shared" si="13"/>
        <v>50.599999999999994</v>
      </c>
      <c r="N18" s="9"/>
      <c r="O18" s="9"/>
      <c r="P18" s="9"/>
      <c r="Q18" s="9">
        <f t="shared" si="3"/>
        <v>24</v>
      </c>
      <c r="R18" s="9">
        <f t="shared" si="4"/>
        <v>22</v>
      </c>
      <c r="S18" s="9">
        <f t="shared" si="5"/>
        <v>2.2999999999999998</v>
      </c>
      <c r="T18" s="9">
        <f t="shared" si="14"/>
        <v>50.599999999999994</v>
      </c>
      <c r="U18" s="9">
        <v>24</v>
      </c>
      <c r="V18" s="29">
        <f t="shared" si="6"/>
        <v>2.2982450999999999</v>
      </c>
      <c r="W18" s="30">
        <f t="shared" si="16"/>
        <v>55.157882399999998</v>
      </c>
      <c r="X18" s="15">
        <v>16</v>
      </c>
      <c r="Y18" s="14">
        <f t="shared" si="7"/>
        <v>18.385960799999999</v>
      </c>
    </row>
    <row r="19" spans="1:25" x14ac:dyDescent="0.25">
      <c r="A19" t="s">
        <v>23</v>
      </c>
      <c r="B19">
        <v>105</v>
      </c>
      <c r="C19">
        <v>2.2999999999999998</v>
      </c>
      <c r="D19">
        <v>115.50000000000001</v>
      </c>
      <c r="E19">
        <v>2.2824418</v>
      </c>
      <c r="F19">
        <f t="shared" si="8"/>
        <v>-1.6722095238095079E-3</v>
      </c>
      <c r="G19">
        <f t="shared" si="9"/>
        <v>2.4931401999999978</v>
      </c>
      <c r="H19">
        <f t="shared" si="10"/>
        <v>241.49999999999997</v>
      </c>
      <c r="I19">
        <f t="shared" si="11"/>
        <v>263.62202790000003</v>
      </c>
      <c r="J19">
        <f t="shared" si="0"/>
        <v>243.34361099999995</v>
      </c>
      <c r="K19" s="9">
        <f t="shared" si="1"/>
        <v>115.50000000000001</v>
      </c>
      <c r="L19" s="9">
        <f t="shared" si="12"/>
        <v>2.2999999999999998</v>
      </c>
      <c r="M19" s="9">
        <f t="shared" si="13"/>
        <v>265.65000000000003</v>
      </c>
      <c r="N19" s="9"/>
      <c r="O19" s="9"/>
      <c r="P19" s="9"/>
      <c r="Q19" s="9">
        <f t="shared" si="3"/>
        <v>126</v>
      </c>
      <c r="R19" s="9">
        <f t="shared" si="4"/>
        <v>115.50000000000001</v>
      </c>
      <c r="S19" s="9">
        <f t="shared" si="5"/>
        <v>2.2999999999999998</v>
      </c>
      <c r="T19" s="9">
        <f t="shared" si="14"/>
        <v>265.65000000000003</v>
      </c>
      <c r="U19" s="9">
        <v>125.99999999999999</v>
      </c>
      <c r="V19" s="29">
        <f t="shared" si="6"/>
        <v>2.2824418</v>
      </c>
      <c r="W19" s="30">
        <f t="shared" si="16"/>
        <v>287.58766679999997</v>
      </c>
      <c r="X19" s="15">
        <v>88</v>
      </c>
      <c r="Y19" s="14">
        <f t="shared" si="7"/>
        <v>86.732788399999961</v>
      </c>
    </row>
    <row r="20" spans="1:25" x14ac:dyDescent="0.25">
      <c r="A20" t="s">
        <v>24</v>
      </c>
      <c r="B20">
        <v>56</v>
      </c>
      <c r="C20">
        <v>3</v>
      </c>
      <c r="D20">
        <v>61.600000000000009</v>
      </c>
      <c r="E20">
        <v>2.9794260000000001</v>
      </c>
      <c r="F20">
        <f t="shared" si="8"/>
        <v>-3.6739285714285429E-3</v>
      </c>
      <c r="G20">
        <f t="shared" si="9"/>
        <v>3.2263139999999981</v>
      </c>
      <c r="H20">
        <f t="shared" si="10"/>
        <v>168</v>
      </c>
      <c r="I20">
        <f t="shared" si="11"/>
        <v>183.53264160000003</v>
      </c>
      <c r="J20">
        <f t="shared" si="0"/>
        <v>169.15214399999999</v>
      </c>
      <c r="K20" s="9">
        <f t="shared" si="1"/>
        <v>61.600000000000009</v>
      </c>
      <c r="L20" s="9">
        <f t="shared" si="12"/>
        <v>3</v>
      </c>
      <c r="M20" s="9">
        <f t="shared" si="13"/>
        <v>184.8</v>
      </c>
      <c r="N20" s="9"/>
      <c r="O20" s="9"/>
      <c r="P20" s="9"/>
      <c r="Q20" s="9">
        <f t="shared" si="3"/>
        <v>67.2</v>
      </c>
      <c r="R20" s="9">
        <f t="shared" si="4"/>
        <v>61.600000000000009</v>
      </c>
      <c r="S20" s="9">
        <f t="shared" si="5"/>
        <v>3</v>
      </c>
      <c r="T20" s="9">
        <f t="shared" si="14"/>
        <v>184.8</v>
      </c>
      <c r="U20" s="9">
        <v>67.199999999999989</v>
      </c>
      <c r="V20" s="29">
        <f t="shared" si="6"/>
        <v>2.9794260000000001</v>
      </c>
      <c r="W20" s="30">
        <f t="shared" si="16"/>
        <v>200.21742719999997</v>
      </c>
      <c r="X20" s="15">
        <v>54</v>
      </c>
      <c r="Y20" s="14">
        <f t="shared" si="7"/>
        <v>39.328423199999968</v>
      </c>
    </row>
    <row r="21" spans="1:25" x14ac:dyDescent="0.25">
      <c r="A21" t="s">
        <v>25</v>
      </c>
      <c r="B21">
        <v>98</v>
      </c>
      <c r="C21">
        <v>0.2</v>
      </c>
      <c r="D21">
        <v>107.80000000000001</v>
      </c>
      <c r="E21">
        <v>0.19938660000000002</v>
      </c>
      <c r="F21">
        <f t="shared" si="8"/>
        <v>-6.2591836734692395E-5</v>
      </c>
      <c r="G21">
        <f t="shared" si="9"/>
        <v>0.20674739999999986</v>
      </c>
      <c r="H21">
        <f t="shared" si="10"/>
        <v>19.600000000000001</v>
      </c>
      <c r="I21">
        <f t="shared" si="11"/>
        <v>21.493875480000003</v>
      </c>
      <c r="J21">
        <f t="shared" si="0"/>
        <v>19.660113200000001</v>
      </c>
      <c r="K21" s="9">
        <f t="shared" si="1"/>
        <v>107.80000000000001</v>
      </c>
      <c r="L21" s="9">
        <f t="shared" si="12"/>
        <v>0.2</v>
      </c>
      <c r="M21" s="9">
        <f t="shared" si="13"/>
        <v>21.560000000000002</v>
      </c>
      <c r="N21" s="9"/>
      <c r="O21" s="9"/>
      <c r="P21" s="9"/>
      <c r="Q21" s="9">
        <f t="shared" si="3"/>
        <v>117.6</v>
      </c>
      <c r="R21" s="9">
        <f t="shared" si="4"/>
        <v>107.80000000000001</v>
      </c>
      <c r="S21" s="9">
        <f t="shared" si="5"/>
        <v>0.2</v>
      </c>
      <c r="T21" s="9">
        <f t="shared" si="14"/>
        <v>21.560000000000002</v>
      </c>
      <c r="U21" s="9">
        <v>117.59999999999998</v>
      </c>
      <c r="V21" s="29">
        <f t="shared" si="6"/>
        <v>0.19938660000000002</v>
      </c>
      <c r="W21" s="30">
        <f t="shared" si="16"/>
        <v>23.447864159999998</v>
      </c>
      <c r="X21" s="15">
        <v>72</v>
      </c>
      <c r="Y21" s="14">
        <f t="shared" si="7"/>
        <v>9.0920289599999968</v>
      </c>
    </row>
    <row r="22" spans="1:25" x14ac:dyDescent="0.25">
      <c r="A22" t="s">
        <v>26</v>
      </c>
      <c r="B22">
        <v>17</v>
      </c>
      <c r="C22">
        <v>0.2</v>
      </c>
      <c r="D22">
        <v>18.700000000000003</v>
      </c>
      <c r="E22">
        <v>0.1982168</v>
      </c>
      <c r="F22">
        <f t="shared" si="8"/>
        <v>-1.0489411764705938E-3</v>
      </c>
      <c r="G22">
        <f t="shared" si="9"/>
        <v>0.21961520000000012</v>
      </c>
      <c r="H22">
        <f t="shared" si="10"/>
        <v>3.4000000000000004</v>
      </c>
      <c r="I22">
        <f t="shared" si="11"/>
        <v>3.7066541600000007</v>
      </c>
      <c r="J22">
        <f t="shared" si="0"/>
        <v>3.4303144000000003</v>
      </c>
      <c r="K22" s="9">
        <f t="shared" si="1"/>
        <v>18.700000000000003</v>
      </c>
      <c r="L22" s="9">
        <f t="shared" si="12"/>
        <v>0.2</v>
      </c>
      <c r="M22" s="9">
        <f t="shared" si="13"/>
        <v>3.7400000000000007</v>
      </c>
      <c r="N22" s="9"/>
      <c r="O22" s="9"/>
      <c r="P22" s="9"/>
      <c r="Q22" s="9">
        <f t="shared" si="3"/>
        <v>20.399999999999999</v>
      </c>
      <c r="R22" s="9">
        <f t="shared" si="4"/>
        <v>18.700000000000003</v>
      </c>
      <c r="S22" s="9">
        <f t="shared" si="5"/>
        <v>0.2</v>
      </c>
      <c r="T22" s="9">
        <f t="shared" si="14"/>
        <v>3.7400000000000007</v>
      </c>
      <c r="U22" s="9">
        <v>20.399999999999999</v>
      </c>
      <c r="V22" s="29">
        <f t="shared" si="6"/>
        <v>0.1982168</v>
      </c>
      <c r="W22" s="30">
        <f t="shared" si="16"/>
        <v>4.0436227200000001</v>
      </c>
      <c r="X22" s="15">
        <v>16</v>
      </c>
      <c r="Y22" s="14">
        <f t="shared" si="7"/>
        <v>0.87215391999999969</v>
      </c>
    </row>
    <row r="23" spans="1:25" x14ac:dyDescent="0.25">
      <c r="A23" t="s">
        <v>27</v>
      </c>
      <c r="B23">
        <v>47</v>
      </c>
      <c r="C23">
        <v>0.5</v>
      </c>
      <c r="D23">
        <v>51.7</v>
      </c>
      <c r="E23">
        <v>0.499892</v>
      </c>
      <c r="F23">
        <f t="shared" si="8"/>
        <v>-2.2978723404254664E-5</v>
      </c>
      <c r="G23">
        <f t="shared" si="9"/>
        <v>0.50118799999999997</v>
      </c>
      <c r="H23">
        <f t="shared" si="10"/>
        <v>23.5</v>
      </c>
      <c r="I23">
        <f t="shared" si="11"/>
        <v>25.8444164</v>
      </c>
      <c r="J23">
        <f t="shared" si="0"/>
        <v>23.505076000000003</v>
      </c>
      <c r="K23" s="9">
        <f t="shared" si="1"/>
        <v>51.7</v>
      </c>
      <c r="L23" s="9">
        <f t="shared" si="12"/>
        <v>0.5</v>
      </c>
      <c r="M23" s="9">
        <f t="shared" si="13"/>
        <v>25.85</v>
      </c>
      <c r="N23" s="9"/>
      <c r="O23" s="9"/>
      <c r="P23" s="9"/>
      <c r="Q23" s="9">
        <f t="shared" si="3"/>
        <v>56.4</v>
      </c>
      <c r="R23" s="9">
        <f t="shared" si="4"/>
        <v>51.7</v>
      </c>
      <c r="S23" s="9">
        <f t="shared" si="5"/>
        <v>0.5</v>
      </c>
      <c r="T23" s="9">
        <f t="shared" si="14"/>
        <v>25.85</v>
      </c>
      <c r="U23" s="9">
        <v>56.4</v>
      </c>
      <c r="V23" s="29">
        <f t="shared" si="6"/>
        <v>0.499892</v>
      </c>
      <c r="W23" s="30">
        <f t="shared" si="16"/>
        <v>28.193908799999999</v>
      </c>
      <c r="X23" s="15">
        <v>39</v>
      </c>
      <c r="Y23" s="14">
        <f t="shared" si="7"/>
        <v>8.6981207999999999</v>
      </c>
    </row>
    <row r="24" spans="1:25" x14ac:dyDescent="0.25">
      <c r="A24" t="s">
        <v>28</v>
      </c>
      <c r="B24">
        <v>97</v>
      </c>
      <c r="C24">
        <v>2.5</v>
      </c>
      <c r="D24">
        <v>106.7</v>
      </c>
      <c r="E24">
        <v>2.4890075</v>
      </c>
      <c r="F24">
        <f t="shared" si="8"/>
        <v>-1.133247422680408E-3</v>
      </c>
      <c r="G24">
        <f t="shared" si="9"/>
        <v>2.6209174999999996</v>
      </c>
      <c r="H24">
        <f t="shared" si="10"/>
        <v>242.5</v>
      </c>
      <c r="I24">
        <f t="shared" si="11"/>
        <v>265.57710025</v>
      </c>
      <c r="J24">
        <f t="shared" si="0"/>
        <v>243.5662725</v>
      </c>
      <c r="K24" s="9">
        <f t="shared" si="1"/>
        <v>106.7</v>
      </c>
      <c r="L24" s="9">
        <f t="shared" si="12"/>
        <v>2.5</v>
      </c>
      <c r="M24" s="9">
        <f t="shared" si="13"/>
        <v>266.75</v>
      </c>
      <c r="N24" s="9"/>
      <c r="O24" s="9"/>
      <c r="P24" s="9"/>
      <c r="Q24" s="9">
        <f t="shared" si="3"/>
        <v>116.39999999999999</v>
      </c>
      <c r="R24" s="9">
        <f t="shared" si="4"/>
        <v>106.7</v>
      </c>
      <c r="S24" s="9">
        <f t="shared" si="5"/>
        <v>2.5</v>
      </c>
      <c r="T24" s="9">
        <f t="shared" si="14"/>
        <v>266.75</v>
      </c>
      <c r="U24" s="9">
        <v>116.39999999999998</v>
      </c>
      <c r="V24" s="29">
        <f t="shared" si="6"/>
        <v>2.4890075</v>
      </c>
      <c r="W24" s="30">
        <f t="shared" si="16"/>
        <v>289.72047299999997</v>
      </c>
      <c r="X24" s="15">
        <v>89</v>
      </c>
      <c r="Y24" s="14">
        <f t="shared" si="7"/>
        <v>68.198805499999949</v>
      </c>
    </row>
    <row r="25" spans="1:25" x14ac:dyDescent="0.25">
      <c r="A25" t="s">
        <v>29</v>
      </c>
      <c r="B25">
        <v>35</v>
      </c>
      <c r="C25">
        <v>0.3</v>
      </c>
      <c r="D25">
        <v>38.5</v>
      </c>
      <c r="E25">
        <v>0.29810969999999998</v>
      </c>
      <c r="F25">
        <f t="shared" si="8"/>
        <v>-5.4008571428571753E-4</v>
      </c>
      <c r="G25">
        <f t="shared" si="9"/>
        <v>0.32079330000000011</v>
      </c>
      <c r="H25">
        <f t="shared" si="10"/>
        <v>10.5</v>
      </c>
      <c r="I25">
        <f t="shared" si="11"/>
        <v>11.477223449999999</v>
      </c>
      <c r="J25">
        <f t="shared" si="0"/>
        <v>10.566160500000001</v>
      </c>
      <c r="K25" s="9">
        <f t="shared" si="1"/>
        <v>38.5</v>
      </c>
      <c r="L25" s="9">
        <f t="shared" si="12"/>
        <v>0.3</v>
      </c>
      <c r="M25" s="9">
        <f t="shared" si="13"/>
        <v>11.549999999999999</v>
      </c>
      <c r="N25" s="9"/>
      <c r="O25" s="9"/>
      <c r="P25" s="9"/>
      <c r="Q25" s="9">
        <f t="shared" si="3"/>
        <v>42</v>
      </c>
      <c r="R25" s="9">
        <f t="shared" si="4"/>
        <v>38.5</v>
      </c>
      <c r="S25" s="9">
        <f t="shared" si="5"/>
        <v>0.3</v>
      </c>
      <c r="T25" s="9">
        <f t="shared" si="14"/>
        <v>11.549999999999999</v>
      </c>
      <c r="U25" s="9">
        <v>42</v>
      </c>
      <c r="V25" s="29">
        <f t="shared" si="6"/>
        <v>0.29810969999999998</v>
      </c>
      <c r="W25" s="30">
        <f t="shared" si="16"/>
        <v>12.520607399999999</v>
      </c>
      <c r="X25" s="15">
        <v>31</v>
      </c>
      <c r="Y25" s="14">
        <f t="shared" si="7"/>
        <v>3.2792066999999996</v>
      </c>
    </row>
    <row r="26" spans="1:25" x14ac:dyDescent="0.25">
      <c r="A26" t="s">
        <v>30</v>
      </c>
      <c r="B26">
        <v>108</v>
      </c>
      <c r="C26">
        <v>2.4</v>
      </c>
      <c r="D26">
        <v>118.80000000000001</v>
      </c>
      <c r="E26">
        <v>2.3834375999999997</v>
      </c>
      <c r="F26">
        <f t="shared" si="8"/>
        <v>-1.5335555555555723E-3</v>
      </c>
      <c r="G26">
        <f t="shared" si="9"/>
        <v>2.5821864000000021</v>
      </c>
      <c r="H26">
        <f t="shared" si="10"/>
        <v>259.2</v>
      </c>
      <c r="I26">
        <f t="shared" si="11"/>
        <v>283.15238687999999</v>
      </c>
      <c r="J26">
        <f t="shared" si="0"/>
        <v>260.9887392</v>
      </c>
      <c r="K26" s="9">
        <f t="shared" si="1"/>
        <v>118.80000000000001</v>
      </c>
      <c r="L26" s="9">
        <f t="shared" si="12"/>
        <v>2.4</v>
      </c>
      <c r="M26" s="9">
        <f t="shared" si="13"/>
        <v>285.12</v>
      </c>
      <c r="N26" s="9"/>
      <c r="O26" s="9"/>
      <c r="P26" s="9"/>
      <c r="Q26" s="9">
        <f t="shared" si="3"/>
        <v>129.6</v>
      </c>
      <c r="R26" s="9">
        <f t="shared" si="4"/>
        <v>118.80000000000001</v>
      </c>
      <c r="S26" s="9">
        <f t="shared" si="5"/>
        <v>2.4</v>
      </c>
      <c r="T26" s="9">
        <f t="shared" si="14"/>
        <v>285.12</v>
      </c>
      <c r="U26" s="9">
        <v>129.59999999999997</v>
      </c>
      <c r="V26" s="29">
        <f t="shared" si="6"/>
        <v>2.3834376000000002</v>
      </c>
      <c r="W26" s="30">
        <f t="shared" si="16"/>
        <v>308.89351295999995</v>
      </c>
      <c r="X26" s="15">
        <v>96</v>
      </c>
      <c r="Y26" s="14">
        <f t="shared" si="7"/>
        <v>80.083503359999924</v>
      </c>
    </row>
    <row r="27" spans="1:25" x14ac:dyDescent="0.25">
      <c r="A27" t="s">
        <v>31</v>
      </c>
      <c r="B27">
        <v>47</v>
      </c>
      <c r="C27">
        <v>2.9</v>
      </c>
      <c r="D27">
        <v>51.7</v>
      </c>
      <c r="E27">
        <v>2.8724238999999998</v>
      </c>
      <c r="F27">
        <f t="shared" si="8"/>
        <v>-5.8672553191489547E-3</v>
      </c>
      <c r="G27">
        <f t="shared" si="9"/>
        <v>3.203337100000001</v>
      </c>
      <c r="H27">
        <f t="shared" si="10"/>
        <v>136.29999999999998</v>
      </c>
      <c r="I27">
        <f t="shared" si="11"/>
        <v>148.50431563000001</v>
      </c>
      <c r="J27">
        <f t="shared" si="0"/>
        <v>137.59607670000003</v>
      </c>
      <c r="K27" s="9">
        <f t="shared" si="1"/>
        <v>51.7</v>
      </c>
      <c r="L27" s="9">
        <f t="shared" si="12"/>
        <v>2.9</v>
      </c>
      <c r="M27" s="9">
        <f t="shared" si="13"/>
        <v>149.93</v>
      </c>
      <c r="N27" s="9"/>
      <c r="O27" s="9"/>
      <c r="P27" s="9"/>
      <c r="Q27" s="9">
        <f t="shared" si="3"/>
        <v>56.4</v>
      </c>
      <c r="R27" s="9">
        <f t="shared" si="4"/>
        <v>51.7</v>
      </c>
      <c r="S27" s="9">
        <f t="shared" si="5"/>
        <v>2.9</v>
      </c>
      <c r="T27" s="9">
        <f t="shared" si="14"/>
        <v>149.93</v>
      </c>
      <c r="U27" s="9">
        <v>56.4</v>
      </c>
      <c r="V27" s="29">
        <f t="shared" si="6"/>
        <v>2.8724239000000003</v>
      </c>
      <c r="W27" s="30">
        <f t="shared" si="16"/>
        <v>162.00470796000002</v>
      </c>
      <c r="X27" s="15">
        <v>43</v>
      </c>
      <c r="Y27" s="14">
        <f t="shared" si="7"/>
        <v>38.490480259999998</v>
      </c>
    </row>
    <row r="28" spans="1:25" x14ac:dyDescent="0.25">
      <c r="A28" t="s">
        <v>32</v>
      </c>
      <c r="B28">
        <v>55</v>
      </c>
      <c r="C28">
        <v>0.1</v>
      </c>
      <c r="D28">
        <v>60.500000000000007</v>
      </c>
      <c r="E28">
        <v>9.9543200000000012E-2</v>
      </c>
      <c r="F28">
        <f t="shared" si="8"/>
        <v>-8.305454545454413E-5</v>
      </c>
      <c r="G28">
        <f t="shared" si="9"/>
        <v>0.10502479999999993</v>
      </c>
      <c r="H28">
        <f t="shared" si="10"/>
        <v>5.5</v>
      </c>
      <c r="I28">
        <f t="shared" si="11"/>
        <v>6.0223636000000011</v>
      </c>
      <c r="J28">
        <f t="shared" si="0"/>
        <v>5.5251240000000008</v>
      </c>
      <c r="K28" s="9">
        <f t="shared" si="1"/>
        <v>60.500000000000007</v>
      </c>
      <c r="L28" s="9">
        <f t="shared" si="12"/>
        <v>0.1</v>
      </c>
      <c r="M28" s="9">
        <f t="shared" si="13"/>
        <v>6.0500000000000007</v>
      </c>
      <c r="N28" s="9"/>
      <c r="O28" s="9"/>
      <c r="P28" s="9"/>
      <c r="Q28" s="9">
        <f t="shared" si="3"/>
        <v>66</v>
      </c>
      <c r="R28" s="9">
        <f t="shared" si="4"/>
        <v>60.500000000000007</v>
      </c>
      <c r="S28" s="9">
        <f t="shared" si="5"/>
        <v>0.1</v>
      </c>
      <c r="T28" s="9">
        <f t="shared" si="14"/>
        <v>6.0500000000000007</v>
      </c>
      <c r="U28" s="9">
        <v>66</v>
      </c>
      <c r="V28" s="29">
        <f t="shared" si="6"/>
        <v>9.9543200000000026E-2</v>
      </c>
      <c r="W28" s="30">
        <f t="shared" si="16"/>
        <v>6.5698512000000013</v>
      </c>
      <c r="X28" s="15">
        <v>54</v>
      </c>
      <c r="Y28" s="14">
        <f t="shared" si="7"/>
        <v>1.1945184000000002</v>
      </c>
    </row>
    <row r="29" spans="1:25" x14ac:dyDescent="0.25">
      <c r="A29" t="s">
        <v>33</v>
      </c>
      <c r="B29">
        <v>91</v>
      </c>
      <c r="C29">
        <v>1.5</v>
      </c>
      <c r="D29">
        <v>100.10000000000001</v>
      </c>
      <c r="E29">
        <v>1.4961930000000001</v>
      </c>
      <c r="F29">
        <f t="shared" si="8"/>
        <v>-4.1835164835163629E-4</v>
      </c>
      <c r="G29">
        <f t="shared" si="9"/>
        <v>1.5418769999999988</v>
      </c>
      <c r="H29">
        <f t="shared" si="10"/>
        <v>136.5</v>
      </c>
      <c r="I29">
        <f t="shared" si="11"/>
        <v>149.76891930000002</v>
      </c>
      <c r="J29">
        <f t="shared" si="0"/>
        <v>136.84643700000001</v>
      </c>
      <c r="K29" s="9">
        <f t="shared" si="1"/>
        <v>100.10000000000001</v>
      </c>
      <c r="L29" s="9">
        <f t="shared" si="12"/>
        <v>1.5</v>
      </c>
      <c r="M29" s="9">
        <f t="shared" si="13"/>
        <v>150.15</v>
      </c>
      <c r="N29" s="9"/>
      <c r="O29" s="9"/>
      <c r="P29" s="9"/>
      <c r="Q29" s="9">
        <f t="shared" si="3"/>
        <v>109.2</v>
      </c>
      <c r="R29" s="9">
        <f t="shared" si="4"/>
        <v>100.10000000000001</v>
      </c>
      <c r="S29" s="9">
        <f t="shared" si="5"/>
        <v>1.5</v>
      </c>
      <c r="T29" s="9">
        <f t="shared" si="14"/>
        <v>150.15</v>
      </c>
      <c r="U29" s="9">
        <v>109.2</v>
      </c>
      <c r="V29" s="29">
        <f t="shared" si="6"/>
        <v>1.4961930000000001</v>
      </c>
      <c r="W29" s="30">
        <f t="shared" si="16"/>
        <v>163.38427560000002</v>
      </c>
      <c r="X29" s="15">
        <v>69</v>
      </c>
      <c r="Y29" s="14">
        <f t="shared" si="7"/>
        <v>60.146958600000012</v>
      </c>
    </row>
    <row r="30" spans="1:25" x14ac:dyDescent="0.25">
      <c r="A30" t="s">
        <v>34</v>
      </c>
      <c r="B30">
        <v>63</v>
      </c>
      <c r="C30">
        <v>1.9</v>
      </c>
      <c r="D30">
        <v>69.300000000000011</v>
      </c>
      <c r="E30">
        <v>1.8895062999999999</v>
      </c>
      <c r="F30">
        <f t="shared" si="8"/>
        <v>-1.6656666666666716E-3</v>
      </c>
      <c r="G30">
        <f t="shared" si="9"/>
        <v>2.0154307000000005</v>
      </c>
      <c r="H30">
        <f t="shared" si="10"/>
        <v>119.69999999999999</v>
      </c>
      <c r="I30">
        <f t="shared" si="11"/>
        <v>130.94278659000003</v>
      </c>
      <c r="J30">
        <f t="shared" si="0"/>
        <v>120.36110310000001</v>
      </c>
      <c r="K30" s="9">
        <f t="shared" si="1"/>
        <v>69.300000000000011</v>
      </c>
      <c r="L30" s="9">
        <f t="shared" si="12"/>
        <v>1.9000000000000001</v>
      </c>
      <c r="M30" s="9">
        <f t="shared" si="13"/>
        <v>131.67000000000004</v>
      </c>
      <c r="N30" s="9"/>
      <c r="O30" s="9"/>
      <c r="P30" s="9"/>
      <c r="Q30" s="9">
        <f t="shared" si="3"/>
        <v>75.599999999999994</v>
      </c>
      <c r="R30" s="9">
        <f t="shared" si="4"/>
        <v>69.300000000000011</v>
      </c>
      <c r="S30" s="9">
        <f t="shared" si="5"/>
        <v>1.9000000000000001</v>
      </c>
      <c r="T30" s="9">
        <f t="shared" si="14"/>
        <v>131.67000000000004</v>
      </c>
      <c r="U30" s="9">
        <v>75.599999999999994</v>
      </c>
      <c r="V30" s="29">
        <f t="shared" si="6"/>
        <v>1.8895063000000001</v>
      </c>
      <c r="W30" s="30">
        <f t="shared" si="16"/>
        <v>142.84667628</v>
      </c>
      <c r="X30" s="15">
        <v>60</v>
      </c>
      <c r="Y30" s="14">
        <f t="shared" si="7"/>
        <v>29.476298279999991</v>
      </c>
    </row>
    <row r="31" spans="1:25" x14ac:dyDescent="0.25">
      <c r="A31" t="s">
        <v>35</v>
      </c>
      <c r="B31">
        <v>41</v>
      </c>
      <c r="C31">
        <v>1.2</v>
      </c>
      <c r="D31">
        <v>45.1</v>
      </c>
      <c r="E31">
        <v>1.1928840000000001</v>
      </c>
      <c r="F31">
        <f t="shared" si="8"/>
        <v>-1.7356097560975361E-3</v>
      </c>
      <c r="G31">
        <f t="shared" si="9"/>
        <v>1.2782759999999989</v>
      </c>
      <c r="H31">
        <f t="shared" si="10"/>
        <v>49.199999999999996</v>
      </c>
      <c r="I31">
        <f t="shared" si="11"/>
        <v>53.799068400000003</v>
      </c>
      <c r="J31">
        <f t="shared" si="0"/>
        <v>49.491755999999995</v>
      </c>
      <c r="K31" s="9">
        <f t="shared" si="1"/>
        <v>45.1</v>
      </c>
      <c r="L31" s="9">
        <f t="shared" si="12"/>
        <v>1.2</v>
      </c>
      <c r="M31" s="9">
        <f t="shared" si="13"/>
        <v>54.12</v>
      </c>
      <c r="N31" s="9"/>
      <c r="O31" s="9"/>
      <c r="P31" s="9"/>
      <c r="Q31" s="9">
        <f t="shared" si="3"/>
        <v>49.199999999999996</v>
      </c>
      <c r="R31" s="9">
        <f t="shared" si="4"/>
        <v>45.1</v>
      </c>
      <c r="S31" s="9">
        <f t="shared" si="5"/>
        <v>1.2</v>
      </c>
      <c r="T31" s="9">
        <f t="shared" si="14"/>
        <v>54.12</v>
      </c>
      <c r="U31" s="9">
        <v>49.199999999999989</v>
      </c>
      <c r="V31" s="29">
        <f t="shared" si="6"/>
        <v>1.1928840000000001</v>
      </c>
      <c r="W31" s="30">
        <f t="shared" si="16"/>
        <v>58.689892799999988</v>
      </c>
      <c r="X31" s="15">
        <v>39</v>
      </c>
      <c r="Y31" s="14">
        <f t="shared" si="7"/>
        <v>12.167416799999987</v>
      </c>
    </row>
    <row r="32" spans="1:25" x14ac:dyDescent="0.25">
      <c r="A32" t="s">
        <v>36</v>
      </c>
      <c r="B32">
        <v>33</v>
      </c>
      <c r="C32">
        <v>2.4</v>
      </c>
      <c r="D32">
        <v>36.300000000000004</v>
      </c>
      <c r="E32">
        <v>2.3998368000000001</v>
      </c>
      <c r="F32">
        <f t="shared" si="8"/>
        <v>-4.9454545454487192E-5</v>
      </c>
      <c r="G32">
        <f t="shared" si="9"/>
        <v>2.4017951999999978</v>
      </c>
      <c r="H32">
        <f t="shared" si="10"/>
        <v>79.2</v>
      </c>
      <c r="I32">
        <f t="shared" si="11"/>
        <v>87.114075840000012</v>
      </c>
      <c r="J32">
        <f t="shared" si="0"/>
        <v>79.205385599999985</v>
      </c>
      <c r="K32" s="9">
        <f t="shared" si="1"/>
        <v>36.300000000000004</v>
      </c>
      <c r="L32" s="9">
        <f t="shared" si="12"/>
        <v>2.4</v>
      </c>
      <c r="M32" s="9">
        <f t="shared" si="13"/>
        <v>87.12</v>
      </c>
      <c r="N32" s="9"/>
      <c r="O32" s="9"/>
      <c r="P32" s="9"/>
      <c r="Q32" s="9">
        <f t="shared" si="3"/>
        <v>39.6</v>
      </c>
      <c r="R32" s="9">
        <f t="shared" si="4"/>
        <v>36.300000000000004</v>
      </c>
      <c r="S32" s="9">
        <f t="shared" si="5"/>
        <v>2.4</v>
      </c>
      <c r="T32" s="9">
        <f t="shared" si="14"/>
        <v>87.12</v>
      </c>
      <c r="U32" s="9">
        <v>39.6</v>
      </c>
      <c r="V32" s="29">
        <f t="shared" si="6"/>
        <v>2.3998368000000001</v>
      </c>
      <c r="W32" s="30">
        <f t="shared" si="16"/>
        <v>95.033537280000004</v>
      </c>
      <c r="X32" s="15">
        <v>32</v>
      </c>
      <c r="Y32" s="14">
        <f t="shared" si="7"/>
        <v>18.238759680000005</v>
      </c>
    </row>
    <row r="33" spans="1:25" x14ac:dyDescent="0.25">
      <c r="A33" t="s">
        <v>37</v>
      </c>
      <c r="B33">
        <v>75</v>
      </c>
      <c r="C33">
        <v>1.6</v>
      </c>
      <c r="D33">
        <v>82.5</v>
      </c>
      <c r="E33">
        <v>1.5978288</v>
      </c>
      <c r="F33">
        <f t="shared" si="8"/>
        <v>-2.8949333333333862E-4</v>
      </c>
      <c r="G33">
        <f t="shared" si="9"/>
        <v>1.6238832000000005</v>
      </c>
      <c r="H33">
        <f t="shared" si="10"/>
        <v>120</v>
      </c>
      <c r="I33">
        <f t="shared" si="11"/>
        <v>131.820876</v>
      </c>
      <c r="J33">
        <f t="shared" si="0"/>
        <v>120.16284000000002</v>
      </c>
      <c r="K33" s="9">
        <f t="shared" si="1"/>
        <v>82.5</v>
      </c>
      <c r="L33" s="9">
        <f t="shared" si="12"/>
        <v>1.6</v>
      </c>
      <c r="M33" s="9">
        <f t="shared" si="13"/>
        <v>132</v>
      </c>
      <c r="N33" s="9"/>
      <c r="O33" s="9"/>
      <c r="P33" s="9"/>
      <c r="Q33" s="9">
        <f t="shared" si="3"/>
        <v>90</v>
      </c>
      <c r="R33" s="9">
        <f t="shared" si="4"/>
        <v>82.5</v>
      </c>
      <c r="S33" s="9">
        <f t="shared" si="5"/>
        <v>1.6</v>
      </c>
      <c r="T33" s="9">
        <f t="shared" si="14"/>
        <v>132</v>
      </c>
      <c r="U33" s="9">
        <v>90</v>
      </c>
      <c r="V33" s="29">
        <f t="shared" si="6"/>
        <v>1.5978288</v>
      </c>
      <c r="W33" s="30">
        <f t="shared" si="16"/>
        <v>143.80459200000001</v>
      </c>
      <c r="X33" s="15">
        <v>68</v>
      </c>
      <c r="Y33" s="14">
        <f t="shared" si="7"/>
        <v>35.152233600000002</v>
      </c>
    </row>
    <row r="34" spans="1:25" x14ac:dyDescent="0.25">
      <c r="A34" t="s">
        <v>38</v>
      </c>
      <c r="B34">
        <v>105</v>
      </c>
      <c r="C34">
        <v>1.2</v>
      </c>
      <c r="D34">
        <v>115.50000000000001</v>
      </c>
      <c r="E34">
        <v>1.1884067999999999</v>
      </c>
      <c r="F34">
        <f t="shared" si="8"/>
        <v>-1.1041142857142919E-3</v>
      </c>
      <c r="G34">
        <f t="shared" si="9"/>
        <v>1.3275252000000006</v>
      </c>
      <c r="H34">
        <f t="shared" si="10"/>
        <v>126</v>
      </c>
      <c r="I34">
        <f t="shared" si="11"/>
        <v>137.26098540000001</v>
      </c>
      <c r="J34">
        <f t="shared" si="0"/>
        <v>127.217286</v>
      </c>
      <c r="K34" s="9">
        <f t="shared" si="1"/>
        <v>115.50000000000001</v>
      </c>
      <c r="L34" s="9">
        <f t="shared" si="12"/>
        <v>1.2</v>
      </c>
      <c r="M34" s="9">
        <f t="shared" si="13"/>
        <v>138.60000000000002</v>
      </c>
      <c r="N34" s="9"/>
      <c r="O34" s="9"/>
      <c r="P34" s="9"/>
      <c r="Q34" s="9">
        <f t="shared" si="3"/>
        <v>126</v>
      </c>
      <c r="R34" s="9">
        <f t="shared" si="4"/>
        <v>115.50000000000001</v>
      </c>
      <c r="S34" s="9">
        <f t="shared" si="5"/>
        <v>1.2</v>
      </c>
      <c r="T34" s="9">
        <f t="shared" si="14"/>
        <v>138.60000000000002</v>
      </c>
      <c r="U34" s="9">
        <v>126</v>
      </c>
      <c r="V34" s="29">
        <f t="shared" si="6"/>
        <v>1.1884067999999999</v>
      </c>
      <c r="W34" s="30">
        <f t="shared" si="16"/>
        <v>149.73925679999999</v>
      </c>
      <c r="X34" s="15">
        <v>84</v>
      </c>
      <c r="Y34" s="14">
        <f t="shared" si="7"/>
        <v>49.913085599999995</v>
      </c>
    </row>
    <row r="35" spans="1:25" x14ac:dyDescent="0.25">
      <c r="A35" t="s">
        <v>39</v>
      </c>
      <c r="B35">
        <v>20</v>
      </c>
      <c r="C35">
        <v>1.1000000000000001</v>
      </c>
      <c r="D35">
        <v>22</v>
      </c>
      <c r="E35">
        <v>1.0988395000000002</v>
      </c>
      <c r="F35">
        <f t="shared" si="8"/>
        <v>-5.8024999999994886E-4</v>
      </c>
      <c r="G35">
        <f t="shared" si="9"/>
        <v>1.112765499999999</v>
      </c>
      <c r="H35">
        <f t="shared" si="10"/>
        <v>22</v>
      </c>
      <c r="I35">
        <f t="shared" si="11"/>
        <v>24.174469000000006</v>
      </c>
      <c r="J35">
        <f t="shared" si="0"/>
        <v>22.023209999999999</v>
      </c>
      <c r="K35" s="9">
        <f t="shared" si="1"/>
        <v>22</v>
      </c>
      <c r="L35" s="9">
        <f t="shared" si="12"/>
        <v>1.1000000000000001</v>
      </c>
      <c r="M35" s="9">
        <f t="shared" si="13"/>
        <v>24.200000000000003</v>
      </c>
      <c r="N35" s="9"/>
      <c r="O35" s="9"/>
      <c r="P35" s="9"/>
      <c r="Q35" s="9">
        <f t="shared" si="3"/>
        <v>24</v>
      </c>
      <c r="R35" s="9">
        <f t="shared" si="4"/>
        <v>22</v>
      </c>
      <c r="S35" s="9">
        <f t="shared" si="5"/>
        <v>1.1000000000000001</v>
      </c>
      <c r="T35" s="9">
        <f t="shared" si="14"/>
        <v>24.200000000000003</v>
      </c>
      <c r="U35" s="9">
        <v>24</v>
      </c>
      <c r="V35" s="29">
        <f t="shared" si="6"/>
        <v>1.0988395000000002</v>
      </c>
      <c r="W35" s="30">
        <f t="shared" si="16"/>
        <v>26.372148000000003</v>
      </c>
      <c r="X35" s="15">
        <v>18</v>
      </c>
      <c r="Y35" s="14">
        <f t="shared" si="7"/>
        <v>6.5930370000000007</v>
      </c>
    </row>
    <row r="36" spans="1:25" x14ac:dyDescent="0.25">
      <c r="A36" t="s">
        <v>40</v>
      </c>
      <c r="B36">
        <v>22</v>
      </c>
      <c r="C36">
        <v>2.2999999999999998</v>
      </c>
      <c r="D36">
        <v>24.200000000000003</v>
      </c>
      <c r="E36">
        <v>2.2968191</v>
      </c>
      <c r="F36">
        <f t="shared" si="8"/>
        <v>-1.4458636363635527E-3</v>
      </c>
      <c r="G36">
        <f t="shared" si="9"/>
        <v>2.3349898999999978</v>
      </c>
      <c r="H36">
        <f t="shared" si="10"/>
        <v>50.599999999999994</v>
      </c>
      <c r="I36">
        <f t="shared" si="11"/>
        <v>55.583022220000004</v>
      </c>
      <c r="J36">
        <f t="shared" si="0"/>
        <v>50.669979799999993</v>
      </c>
      <c r="K36" s="9">
        <f t="shared" si="1"/>
        <v>24.200000000000003</v>
      </c>
      <c r="L36" s="9">
        <f t="shared" si="12"/>
        <v>2.2999999999999998</v>
      </c>
      <c r="M36" s="9">
        <f t="shared" si="13"/>
        <v>55.660000000000004</v>
      </c>
      <c r="N36" s="9"/>
      <c r="O36" s="9"/>
      <c r="P36" s="9"/>
      <c r="Q36" s="9">
        <f t="shared" si="3"/>
        <v>26.4</v>
      </c>
      <c r="R36" s="9">
        <f t="shared" si="4"/>
        <v>24.200000000000003</v>
      </c>
      <c r="S36" s="9">
        <f t="shared" si="5"/>
        <v>2.2999999999999998</v>
      </c>
      <c r="T36" s="9">
        <f t="shared" si="14"/>
        <v>55.660000000000004</v>
      </c>
      <c r="U36" s="9">
        <v>26.399999999999995</v>
      </c>
      <c r="V36" s="29">
        <f t="shared" si="6"/>
        <v>2.2968191</v>
      </c>
      <c r="W36" s="30">
        <f t="shared" si="16"/>
        <v>60.63602423999999</v>
      </c>
      <c r="X36" s="15">
        <v>19</v>
      </c>
      <c r="Y36" s="14">
        <f t="shared" si="7"/>
        <v>16.996461339999989</v>
      </c>
    </row>
    <row r="37" spans="1:25" x14ac:dyDescent="0.25">
      <c r="A37" t="s">
        <v>41</v>
      </c>
      <c r="B37">
        <v>47</v>
      </c>
      <c r="C37">
        <v>0.8</v>
      </c>
      <c r="D37">
        <v>51.7</v>
      </c>
      <c r="E37">
        <v>0.79581120000000005</v>
      </c>
      <c r="F37">
        <f t="shared" si="8"/>
        <v>-8.9123404255318935E-4</v>
      </c>
      <c r="G37">
        <f t="shared" si="9"/>
        <v>0.84607679999999996</v>
      </c>
      <c r="H37">
        <f t="shared" si="10"/>
        <v>37.6</v>
      </c>
      <c r="I37">
        <f t="shared" si="11"/>
        <v>41.143439040000004</v>
      </c>
      <c r="J37">
        <f t="shared" si="0"/>
        <v>37.796873600000005</v>
      </c>
      <c r="K37" s="9">
        <f t="shared" si="1"/>
        <v>51.7</v>
      </c>
      <c r="L37" s="9">
        <f t="shared" si="12"/>
        <v>0.8</v>
      </c>
      <c r="M37" s="9">
        <f t="shared" si="13"/>
        <v>41.360000000000007</v>
      </c>
      <c r="N37" s="9"/>
      <c r="O37" s="9"/>
      <c r="P37" s="9"/>
      <c r="Q37" s="9">
        <f t="shared" si="3"/>
        <v>56.4</v>
      </c>
      <c r="R37" s="9">
        <f t="shared" si="4"/>
        <v>51.7</v>
      </c>
      <c r="S37" s="9">
        <f t="shared" si="5"/>
        <v>0.8</v>
      </c>
      <c r="T37" s="9">
        <f t="shared" si="14"/>
        <v>41.360000000000007</v>
      </c>
      <c r="U37" s="9">
        <v>56.4</v>
      </c>
      <c r="V37" s="29">
        <f t="shared" si="6"/>
        <v>0.79581120000000005</v>
      </c>
      <c r="W37" s="30">
        <f t="shared" si="16"/>
        <v>44.883751680000003</v>
      </c>
      <c r="X37" s="15">
        <v>33</v>
      </c>
      <c r="Y37" s="14">
        <f t="shared" si="7"/>
        <v>18.621982079999999</v>
      </c>
    </row>
    <row r="38" spans="1:25" x14ac:dyDescent="0.25">
      <c r="A38" t="s">
        <v>42</v>
      </c>
      <c r="B38">
        <v>50</v>
      </c>
      <c r="C38">
        <v>2.7</v>
      </c>
      <c r="D38">
        <v>55.000000000000007</v>
      </c>
      <c r="E38">
        <v>2.6786619000000003</v>
      </c>
      <c r="F38">
        <f t="shared" si="8"/>
        <v>-4.2676199999999772E-3</v>
      </c>
      <c r="G38">
        <f t="shared" si="9"/>
        <v>2.9347190999999988</v>
      </c>
      <c r="H38">
        <f t="shared" si="10"/>
        <v>135</v>
      </c>
      <c r="I38">
        <f t="shared" si="11"/>
        <v>147.32640450000002</v>
      </c>
      <c r="J38">
        <f t="shared" si="0"/>
        <v>136.06690499999999</v>
      </c>
      <c r="K38" s="9">
        <f t="shared" si="1"/>
        <v>55.000000000000007</v>
      </c>
      <c r="L38" s="9">
        <f t="shared" si="12"/>
        <v>2.7</v>
      </c>
      <c r="M38" s="9">
        <f t="shared" si="13"/>
        <v>148.50000000000003</v>
      </c>
      <c r="N38" s="9"/>
      <c r="O38" s="9"/>
      <c r="P38" s="9"/>
      <c r="Q38" s="9">
        <f t="shared" si="3"/>
        <v>60</v>
      </c>
      <c r="R38" s="9">
        <f t="shared" si="4"/>
        <v>55.000000000000007</v>
      </c>
      <c r="S38" s="9">
        <f t="shared" si="5"/>
        <v>2.7</v>
      </c>
      <c r="T38" s="9">
        <f t="shared" si="14"/>
        <v>148.50000000000003</v>
      </c>
      <c r="U38" s="9">
        <v>59.999999999999993</v>
      </c>
      <c r="V38" s="29">
        <f t="shared" si="6"/>
        <v>2.6786619000000003</v>
      </c>
      <c r="W38" s="30">
        <f t="shared" si="16"/>
        <v>160.71971400000001</v>
      </c>
      <c r="X38" s="15">
        <v>38</v>
      </c>
      <c r="Y38" s="14">
        <f t="shared" si="7"/>
        <v>58.930561799999985</v>
      </c>
    </row>
    <row r="39" spans="1:25" x14ac:dyDescent="0.25">
      <c r="A39" t="s">
        <v>43</v>
      </c>
      <c r="B39">
        <v>51</v>
      </c>
      <c r="C39">
        <v>0.6</v>
      </c>
      <c r="D39">
        <v>56.1</v>
      </c>
      <c r="E39">
        <v>0.59450340000000002</v>
      </c>
      <c r="F39">
        <f t="shared" si="8"/>
        <v>-1.0777647058823453E-3</v>
      </c>
      <c r="G39">
        <f t="shared" si="9"/>
        <v>0.66046259999999957</v>
      </c>
      <c r="H39">
        <f t="shared" si="10"/>
        <v>30.599999999999998</v>
      </c>
      <c r="I39">
        <f t="shared" si="11"/>
        <v>33.351640740000001</v>
      </c>
      <c r="J39">
        <f t="shared" si="0"/>
        <v>30.880326599999997</v>
      </c>
      <c r="K39" s="9">
        <f t="shared" si="1"/>
        <v>56.1</v>
      </c>
      <c r="L39" s="9">
        <f t="shared" si="12"/>
        <v>0.6</v>
      </c>
      <c r="M39" s="9">
        <f t="shared" si="13"/>
        <v>33.659999999999997</v>
      </c>
      <c r="N39" s="9"/>
      <c r="O39" s="9"/>
      <c r="P39" s="9"/>
      <c r="Q39" s="9">
        <f t="shared" si="3"/>
        <v>61.199999999999996</v>
      </c>
      <c r="R39" s="9">
        <f t="shared" si="4"/>
        <v>56.1</v>
      </c>
      <c r="S39" s="9">
        <f t="shared" si="5"/>
        <v>0.6</v>
      </c>
      <c r="T39" s="9">
        <f t="shared" si="14"/>
        <v>33.659999999999997</v>
      </c>
      <c r="U39" s="9">
        <v>61.199999999999996</v>
      </c>
      <c r="V39" s="29">
        <f t="shared" si="6"/>
        <v>0.59450340000000002</v>
      </c>
      <c r="W39" s="30">
        <f t="shared" si="16"/>
        <v>36.383608080000002</v>
      </c>
      <c r="X39" s="15">
        <v>36</v>
      </c>
      <c r="Y39" s="14">
        <f t="shared" si="7"/>
        <v>14.981485679999999</v>
      </c>
    </row>
    <row r="40" spans="1:25" x14ac:dyDescent="0.25">
      <c r="A40" t="s">
        <v>44</v>
      </c>
      <c r="B40">
        <v>42</v>
      </c>
      <c r="C40">
        <v>1.2</v>
      </c>
      <c r="D40">
        <v>46.2</v>
      </c>
      <c r="E40">
        <v>1.1918544</v>
      </c>
      <c r="F40">
        <f t="shared" si="8"/>
        <v>-1.9394285714285642E-3</v>
      </c>
      <c r="G40">
        <f t="shared" si="9"/>
        <v>1.2896015999999997</v>
      </c>
      <c r="H40">
        <f t="shared" si="10"/>
        <v>50.4</v>
      </c>
      <c r="I40">
        <f t="shared" si="11"/>
        <v>55.063673280000003</v>
      </c>
      <c r="J40">
        <f t="shared" si="0"/>
        <v>50.742115200000001</v>
      </c>
      <c r="K40" s="9">
        <f t="shared" si="1"/>
        <v>46.2</v>
      </c>
      <c r="L40" s="9">
        <f t="shared" si="12"/>
        <v>1.2</v>
      </c>
      <c r="M40" s="9">
        <f t="shared" si="13"/>
        <v>55.440000000000005</v>
      </c>
      <c r="N40" s="9"/>
      <c r="O40" s="9"/>
      <c r="P40" s="9"/>
      <c r="Q40" s="9">
        <f t="shared" si="3"/>
        <v>50.4</v>
      </c>
      <c r="R40" s="9">
        <f t="shared" si="4"/>
        <v>46.2</v>
      </c>
      <c r="S40" s="9">
        <f t="shared" si="5"/>
        <v>1.2</v>
      </c>
      <c r="T40" s="9">
        <f t="shared" si="14"/>
        <v>55.440000000000005</v>
      </c>
      <c r="U40" s="9">
        <v>50.4</v>
      </c>
      <c r="V40" s="29">
        <f t="shared" si="6"/>
        <v>1.1918544</v>
      </c>
      <c r="W40" s="30">
        <f t="shared" si="16"/>
        <v>60.069461759999996</v>
      </c>
      <c r="X40" s="15">
        <v>34</v>
      </c>
      <c r="Y40" s="14">
        <f t="shared" si="7"/>
        <v>19.546412159999999</v>
      </c>
    </row>
    <row r="41" spans="1:25" x14ac:dyDescent="0.25">
      <c r="A41" t="s">
        <v>45</v>
      </c>
      <c r="B41">
        <v>39</v>
      </c>
      <c r="C41">
        <v>0.3</v>
      </c>
      <c r="D41">
        <v>42.900000000000006</v>
      </c>
      <c r="E41">
        <v>0.29806289999999996</v>
      </c>
      <c r="F41">
        <f t="shared" si="8"/>
        <v>-4.9669230769231333E-4</v>
      </c>
      <c r="G41">
        <f t="shared" si="9"/>
        <v>0.32130810000000021</v>
      </c>
      <c r="H41">
        <f t="shared" si="10"/>
        <v>11.7</v>
      </c>
      <c r="I41">
        <f t="shared" si="11"/>
        <v>12.786898410000001</v>
      </c>
      <c r="J41">
        <f t="shared" si="0"/>
        <v>11.7755469</v>
      </c>
      <c r="K41" s="9">
        <f t="shared" si="1"/>
        <v>42.900000000000006</v>
      </c>
      <c r="L41" s="9">
        <f t="shared" si="12"/>
        <v>0.3</v>
      </c>
      <c r="M41" s="9">
        <f t="shared" si="13"/>
        <v>12.870000000000001</v>
      </c>
      <c r="N41" s="9"/>
      <c r="O41" s="9"/>
      <c r="P41" s="9"/>
      <c r="Q41" s="9">
        <f t="shared" si="3"/>
        <v>46.8</v>
      </c>
      <c r="R41" s="9">
        <f t="shared" si="4"/>
        <v>42.900000000000006</v>
      </c>
      <c r="S41" s="9">
        <f t="shared" si="5"/>
        <v>0.3</v>
      </c>
      <c r="T41" s="9">
        <f t="shared" si="14"/>
        <v>12.870000000000001</v>
      </c>
      <c r="U41" s="9">
        <v>46.79999999999999</v>
      </c>
      <c r="V41" s="29">
        <f t="shared" si="6"/>
        <v>0.29806289999999996</v>
      </c>
      <c r="W41" s="30">
        <f t="shared" si="16"/>
        <v>13.949343719999995</v>
      </c>
      <c r="X41" s="15">
        <v>29</v>
      </c>
      <c r="Y41" s="14">
        <f t="shared" si="7"/>
        <v>5.3055196199999966</v>
      </c>
    </row>
    <row r="42" spans="1:25" x14ac:dyDescent="0.25">
      <c r="A42" t="s">
        <v>46</v>
      </c>
      <c r="B42">
        <v>20</v>
      </c>
      <c r="C42">
        <v>2</v>
      </c>
      <c r="D42">
        <v>22</v>
      </c>
      <c r="E42">
        <v>1.982942</v>
      </c>
      <c r="F42">
        <f t="shared" si="8"/>
        <v>-8.5290000000000088E-3</v>
      </c>
      <c r="G42">
        <f t="shared" si="9"/>
        <v>2.1876380000000002</v>
      </c>
      <c r="H42">
        <f t="shared" si="10"/>
        <v>40</v>
      </c>
      <c r="I42">
        <f t="shared" si="11"/>
        <v>43.624724000000001</v>
      </c>
      <c r="J42">
        <f t="shared" si="0"/>
        <v>40.341160000000002</v>
      </c>
      <c r="K42" s="9">
        <f t="shared" si="1"/>
        <v>22</v>
      </c>
      <c r="L42" s="9">
        <f t="shared" si="12"/>
        <v>2</v>
      </c>
      <c r="M42" s="9">
        <f t="shared" si="13"/>
        <v>44</v>
      </c>
      <c r="N42" s="9"/>
      <c r="O42" s="9"/>
      <c r="P42" s="9"/>
      <c r="Q42" s="9">
        <f t="shared" si="3"/>
        <v>24</v>
      </c>
      <c r="R42" s="9">
        <f t="shared" si="4"/>
        <v>22</v>
      </c>
      <c r="S42" s="9">
        <f t="shared" si="5"/>
        <v>2</v>
      </c>
      <c r="T42" s="9">
        <f t="shared" si="14"/>
        <v>44</v>
      </c>
      <c r="U42" s="9">
        <v>24</v>
      </c>
      <c r="V42" s="29">
        <f t="shared" si="6"/>
        <v>1.982942</v>
      </c>
      <c r="W42" s="30">
        <f t="shared" si="16"/>
        <v>47.590608000000003</v>
      </c>
      <c r="X42" s="15">
        <v>19</v>
      </c>
      <c r="Y42" s="14">
        <f t="shared" si="7"/>
        <v>9.9147099999999995</v>
      </c>
    </row>
    <row r="43" spans="1:25" x14ac:dyDescent="0.25">
      <c r="A43" t="s">
        <v>47</v>
      </c>
      <c r="B43">
        <v>108</v>
      </c>
      <c r="C43">
        <v>1.2</v>
      </c>
      <c r="D43">
        <v>118.80000000000001</v>
      </c>
      <c r="E43">
        <v>1.1897784</v>
      </c>
      <c r="F43">
        <f t="shared" si="8"/>
        <v>-9.4644444444443802E-4</v>
      </c>
      <c r="G43">
        <f t="shared" si="9"/>
        <v>1.3124375999999991</v>
      </c>
      <c r="H43">
        <f t="shared" si="10"/>
        <v>129.6</v>
      </c>
      <c r="I43">
        <f t="shared" si="11"/>
        <v>141.34567392000002</v>
      </c>
      <c r="J43">
        <f t="shared" si="0"/>
        <v>130.70393279999999</v>
      </c>
      <c r="K43" s="9">
        <f t="shared" si="1"/>
        <v>118.80000000000001</v>
      </c>
      <c r="L43" s="9">
        <f t="shared" si="12"/>
        <v>1.1999999999999997</v>
      </c>
      <c r="M43" s="9">
        <f t="shared" si="13"/>
        <v>142.55999999999997</v>
      </c>
      <c r="N43" s="9"/>
      <c r="O43" s="9"/>
      <c r="P43" s="9"/>
      <c r="Q43" s="9">
        <f t="shared" si="3"/>
        <v>129.6</v>
      </c>
      <c r="R43" s="9">
        <f t="shared" si="4"/>
        <v>118.80000000000001</v>
      </c>
      <c r="S43" s="9">
        <f t="shared" si="5"/>
        <v>1.1999999999999997</v>
      </c>
      <c r="T43" s="9">
        <f t="shared" si="14"/>
        <v>142.55999999999997</v>
      </c>
      <c r="U43" s="9">
        <v>129.59999999999997</v>
      </c>
      <c r="V43" s="29">
        <f t="shared" si="6"/>
        <v>1.1897784</v>
      </c>
      <c r="W43" s="30">
        <f t="shared" si="16"/>
        <v>154.19528063999996</v>
      </c>
      <c r="X43" s="15">
        <v>85</v>
      </c>
      <c r="Y43" s="14">
        <f t="shared" si="7"/>
        <v>53.064116639999959</v>
      </c>
    </row>
    <row r="44" spans="1:25" x14ac:dyDescent="0.25">
      <c r="A44" t="s">
        <v>48</v>
      </c>
      <c r="B44">
        <v>14</v>
      </c>
      <c r="C44">
        <v>1.6</v>
      </c>
      <c r="D44">
        <v>15.400000000000002</v>
      </c>
      <c r="E44">
        <v>1.5869792</v>
      </c>
      <c r="F44">
        <f t="shared" si="8"/>
        <v>-9.3005714285714532E-3</v>
      </c>
      <c r="G44">
        <f t="shared" si="9"/>
        <v>1.7432288000000005</v>
      </c>
      <c r="H44">
        <f t="shared" si="10"/>
        <v>22.400000000000002</v>
      </c>
      <c r="I44">
        <f t="shared" si="11"/>
        <v>24.439479680000005</v>
      </c>
      <c r="J44">
        <f t="shared" si="0"/>
        <v>22.5822912</v>
      </c>
      <c r="K44" s="9">
        <f t="shared" si="1"/>
        <v>15.400000000000002</v>
      </c>
      <c r="L44" s="9">
        <f t="shared" si="12"/>
        <v>1.6</v>
      </c>
      <c r="M44" s="9">
        <f t="shared" si="13"/>
        <v>24.640000000000004</v>
      </c>
      <c r="N44" s="9"/>
      <c r="O44" s="9"/>
      <c r="P44" s="9"/>
      <c r="Q44" s="9">
        <f t="shared" si="3"/>
        <v>16.8</v>
      </c>
      <c r="R44" s="9">
        <f t="shared" si="4"/>
        <v>15.400000000000002</v>
      </c>
      <c r="S44" s="9">
        <f t="shared" si="5"/>
        <v>1.6</v>
      </c>
      <c r="T44" s="9">
        <f t="shared" si="14"/>
        <v>24.640000000000004</v>
      </c>
      <c r="U44" s="9">
        <v>16.799999999999997</v>
      </c>
      <c r="V44" s="29">
        <f t="shared" si="6"/>
        <v>1.5869792</v>
      </c>
      <c r="W44" s="30">
        <f t="shared" si="16"/>
        <v>26.661250559999996</v>
      </c>
      <c r="X44" s="15">
        <v>13</v>
      </c>
      <c r="Y44" s="14">
        <f t="shared" si="7"/>
        <v>6.030520959999996</v>
      </c>
    </row>
    <row r="45" spans="1:25" x14ac:dyDescent="0.25">
      <c r="A45" t="s">
        <v>49</v>
      </c>
      <c r="B45">
        <v>110</v>
      </c>
      <c r="C45">
        <v>1.2</v>
      </c>
      <c r="D45">
        <v>121.00000000000001</v>
      </c>
      <c r="E45">
        <v>1.1959679999999999</v>
      </c>
      <c r="F45">
        <f t="shared" si="8"/>
        <v>-3.6654545454545728E-4</v>
      </c>
      <c r="G45">
        <f t="shared" si="9"/>
        <v>1.2443520000000003</v>
      </c>
      <c r="H45">
        <f t="shared" si="10"/>
        <v>132</v>
      </c>
      <c r="I45">
        <f t="shared" si="11"/>
        <v>144.71212800000001</v>
      </c>
      <c r="J45">
        <f t="shared" si="0"/>
        <v>132.44352000000001</v>
      </c>
      <c r="K45" s="9">
        <f t="shared" si="1"/>
        <v>121.00000000000001</v>
      </c>
      <c r="L45" s="9">
        <f t="shared" si="12"/>
        <v>1.2</v>
      </c>
      <c r="M45" s="9">
        <f t="shared" si="13"/>
        <v>145.20000000000002</v>
      </c>
      <c r="N45" s="9"/>
      <c r="O45" s="9"/>
      <c r="P45" s="9"/>
      <c r="Q45" s="9">
        <f t="shared" si="3"/>
        <v>132</v>
      </c>
      <c r="R45" s="9">
        <f t="shared" si="4"/>
        <v>121.00000000000001</v>
      </c>
      <c r="S45" s="9">
        <f t="shared" si="5"/>
        <v>1.2</v>
      </c>
      <c r="T45" s="9">
        <f t="shared" si="14"/>
        <v>145.20000000000002</v>
      </c>
      <c r="U45" s="9">
        <v>132</v>
      </c>
      <c r="V45" s="29">
        <f t="shared" si="6"/>
        <v>1.1959679999999999</v>
      </c>
      <c r="W45" s="30">
        <f t="shared" si="16"/>
        <v>157.86777599999999</v>
      </c>
      <c r="X45" s="15">
        <v>104</v>
      </c>
      <c r="Y45" s="14">
        <f t="shared" si="7"/>
        <v>33.487103999999995</v>
      </c>
    </row>
    <row r="46" spans="1:25" x14ac:dyDescent="0.25">
      <c r="A46" t="s">
        <v>50</v>
      </c>
      <c r="B46">
        <v>42</v>
      </c>
      <c r="C46">
        <v>2.8</v>
      </c>
      <c r="D46">
        <v>46.2</v>
      </c>
      <c r="E46">
        <v>2.7755448</v>
      </c>
      <c r="F46">
        <f t="shared" si="8"/>
        <v>-5.8226666666666123E-3</v>
      </c>
      <c r="G46">
        <f t="shared" si="9"/>
        <v>3.0690071999999975</v>
      </c>
      <c r="H46">
        <f t="shared" si="10"/>
        <v>117.6</v>
      </c>
      <c r="I46">
        <f t="shared" si="11"/>
        <v>128.23016976</v>
      </c>
      <c r="J46">
        <f t="shared" si="0"/>
        <v>118.62711839999999</v>
      </c>
      <c r="K46" s="9">
        <f t="shared" si="1"/>
        <v>46.2</v>
      </c>
      <c r="L46" s="9">
        <f t="shared" si="12"/>
        <v>2.8</v>
      </c>
      <c r="M46" s="9">
        <f t="shared" si="13"/>
        <v>129.36000000000001</v>
      </c>
      <c r="N46" s="9"/>
      <c r="O46" s="9"/>
      <c r="P46" s="9"/>
      <c r="Q46" s="9">
        <f t="shared" si="3"/>
        <v>50.4</v>
      </c>
      <c r="R46" s="9">
        <f t="shared" si="4"/>
        <v>46.2</v>
      </c>
      <c r="S46" s="9">
        <f t="shared" si="5"/>
        <v>2.8</v>
      </c>
      <c r="T46" s="9">
        <f t="shared" si="14"/>
        <v>129.36000000000001</v>
      </c>
      <c r="U46" s="9">
        <v>50.4</v>
      </c>
      <c r="V46" s="29">
        <f t="shared" si="6"/>
        <v>2.7755448000000005</v>
      </c>
      <c r="W46" s="30">
        <f t="shared" si="16"/>
        <v>139.88745792000003</v>
      </c>
      <c r="X46" s="15">
        <v>30</v>
      </c>
      <c r="Y46" s="14">
        <f t="shared" si="7"/>
        <v>56.621113920000006</v>
      </c>
    </row>
    <row r="47" spans="1:25" x14ac:dyDescent="0.25">
      <c r="A47" t="s">
        <v>51</v>
      </c>
      <c r="B47">
        <v>46</v>
      </c>
      <c r="C47">
        <v>3.1</v>
      </c>
      <c r="D47">
        <v>50.6</v>
      </c>
      <c r="E47">
        <v>3.0954244000000002</v>
      </c>
      <c r="F47">
        <f t="shared" si="8"/>
        <v>-9.9469565217389136E-4</v>
      </c>
      <c r="G47">
        <f t="shared" si="9"/>
        <v>3.150331599999999</v>
      </c>
      <c r="H47">
        <f t="shared" si="10"/>
        <v>142.6</v>
      </c>
      <c r="I47">
        <f t="shared" si="11"/>
        <v>156.62847464000001</v>
      </c>
      <c r="J47">
        <f t="shared" si="0"/>
        <v>142.81047759999998</v>
      </c>
      <c r="K47" s="9">
        <f t="shared" si="1"/>
        <v>50.6</v>
      </c>
      <c r="L47" s="9">
        <f t="shared" si="12"/>
        <v>3.1</v>
      </c>
      <c r="M47" s="9">
        <f t="shared" si="13"/>
        <v>156.86000000000001</v>
      </c>
      <c r="N47" s="9"/>
      <c r="O47" s="9"/>
      <c r="P47" s="9"/>
      <c r="Q47" s="9">
        <f t="shared" si="3"/>
        <v>55.199999999999996</v>
      </c>
      <c r="R47" s="9">
        <f t="shared" si="4"/>
        <v>50.6</v>
      </c>
      <c r="S47" s="9">
        <f t="shared" si="5"/>
        <v>3.1</v>
      </c>
      <c r="T47" s="9">
        <f t="shared" si="14"/>
        <v>156.86000000000001</v>
      </c>
      <c r="U47" s="9">
        <v>55.199999999999996</v>
      </c>
      <c r="V47" s="29">
        <f t="shared" si="6"/>
        <v>3.0954244000000002</v>
      </c>
      <c r="W47" s="30">
        <f t="shared" si="16"/>
        <v>170.86742688000001</v>
      </c>
      <c r="X47" s="15">
        <v>43</v>
      </c>
      <c r="Y47" s="14">
        <f t="shared" si="7"/>
        <v>37.764177679999989</v>
      </c>
    </row>
    <row r="48" spans="1:25" x14ac:dyDescent="0.25">
      <c r="A48" t="s">
        <v>52</v>
      </c>
      <c r="B48">
        <v>105</v>
      </c>
      <c r="C48">
        <v>0.8</v>
      </c>
      <c r="D48">
        <v>115.50000000000001</v>
      </c>
      <c r="E48">
        <v>0.79644239999999999</v>
      </c>
      <c r="F48">
        <f t="shared" si="8"/>
        <v>-3.388190476190519E-4</v>
      </c>
      <c r="G48">
        <f t="shared" si="9"/>
        <v>0.83913360000000059</v>
      </c>
      <c r="H48">
        <f t="shared" si="10"/>
        <v>84</v>
      </c>
      <c r="I48">
        <f t="shared" si="11"/>
        <v>91.989097200000018</v>
      </c>
      <c r="J48">
        <f t="shared" si="0"/>
        <v>84.373548000000014</v>
      </c>
      <c r="K48" s="9">
        <f t="shared" si="1"/>
        <v>115.50000000000001</v>
      </c>
      <c r="L48" s="9">
        <f t="shared" si="12"/>
        <v>0.8</v>
      </c>
      <c r="M48" s="9">
        <f t="shared" si="13"/>
        <v>92.40000000000002</v>
      </c>
      <c r="N48" s="9"/>
      <c r="O48" s="9"/>
      <c r="P48" s="9"/>
      <c r="Q48" s="9">
        <f t="shared" si="3"/>
        <v>126</v>
      </c>
      <c r="R48" s="9">
        <f t="shared" si="4"/>
        <v>115.50000000000001</v>
      </c>
      <c r="S48" s="9">
        <f t="shared" si="5"/>
        <v>0.8</v>
      </c>
      <c r="T48" s="9">
        <f t="shared" si="14"/>
        <v>92.40000000000002</v>
      </c>
      <c r="U48" s="9">
        <v>125.99999999999999</v>
      </c>
      <c r="V48" s="29">
        <f t="shared" si="6"/>
        <v>0.79644240000000011</v>
      </c>
      <c r="W48" s="30">
        <f t="shared" si="16"/>
        <v>100.35174240000001</v>
      </c>
      <c r="X48" s="15">
        <v>101</v>
      </c>
      <c r="Y48" s="14">
        <f t="shared" si="7"/>
        <v>19.911059999999992</v>
      </c>
    </row>
    <row r="49" spans="1:25" x14ac:dyDescent="0.25">
      <c r="A49" t="s">
        <v>53</v>
      </c>
      <c r="B49">
        <v>47</v>
      </c>
      <c r="C49">
        <v>3</v>
      </c>
      <c r="D49">
        <v>51.7</v>
      </c>
      <c r="E49">
        <v>2.9870369999999999</v>
      </c>
      <c r="F49">
        <f t="shared" si="8"/>
        <v>-2.7580851063829892E-3</v>
      </c>
      <c r="G49">
        <f t="shared" si="9"/>
        <v>3.1425930000000006</v>
      </c>
      <c r="H49">
        <f t="shared" si="10"/>
        <v>141</v>
      </c>
      <c r="I49">
        <f t="shared" si="11"/>
        <v>154.4298129</v>
      </c>
      <c r="J49">
        <f t="shared" si="0"/>
        <v>141.609261</v>
      </c>
      <c r="K49" s="9">
        <f t="shared" si="1"/>
        <v>51.7</v>
      </c>
      <c r="L49" s="9">
        <f t="shared" si="12"/>
        <v>3</v>
      </c>
      <c r="M49" s="9">
        <f t="shared" si="13"/>
        <v>155.10000000000002</v>
      </c>
      <c r="N49" s="9"/>
      <c r="O49" s="9"/>
      <c r="P49" s="9"/>
      <c r="Q49" s="9">
        <f t="shared" si="3"/>
        <v>56.4</v>
      </c>
      <c r="R49" s="9">
        <f t="shared" si="4"/>
        <v>51.7</v>
      </c>
      <c r="S49" s="9">
        <f t="shared" si="5"/>
        <v>3</v>
      </c>
      <c r="T49" s="9">
        <f t="shared" si="14"/>
        <v>155.10000000000002</v>
      </c>
      <c r="U49" s="9">
        <v>56.4</v>
      </c>
      <c r="V49" s="29">
        <f t="shared" si="6"/>
        <v>2.9870369999999999</v>
      </c>
      <c r="W49" s="30">
        <f t="shared" si="16"/>
        <v>168.46888679999998</v>
      </c>
      <c r="X49" s="15">
        <v>47</v>
      </c>
      <c r="Y49" s="14">
        <f t="shared" si="7"/>
        <v>28.078147799999996</v>
      </c>
    </row>
    <row r="50" spans="1:25" x14ac:dyDescent="0.25">
      <c r="A50" t="s">
        <v>54</v>
      </c>
      <c r="B50">
        <v>98</v>
      </c>
      <c r="C50">
        <v>0.6</v>
      </c>
      <c r="D50">
        <v>107.80000000000001</v>
      </c>
      <c r="E50">
        <v>0.59647739999999994</v>
      </c>
      <c r="F50">
        <f t="shared" si="8"/>
        <v>-3.5944897959184065E-4</v>
      </c>
      <c r="G50">
        <f t="shared" si="9"/>
        <v>0.63874860000000044</v>
      </c>
      <c r="H50">
        <f t="shared" si="10"/>
        <v>58.8</v>
      </c>
      <c r="I50">
        <f t="shared" si="11"/>
        <v>64.300263720000004</v>
      </c>
      <c r="J50">
        <f t="shared" si="0"/>
        <v>59.145214800000005</v>
      </c>
      <c r="K50" s="9">
        <f t="shared" si="1"/>
        <v>107.80000000000001</v>
      </c>
      <c r="L50" s="9">
        <f t="shared" si="12"/>
        <v>0.6</v>
      </c>
      <c r="M50" s="9">
        <f t="shared" si="13"/>
        <v>64.680000000000007</v>
      </c>
      <c r="N50" s="9"/>
      <c r="O50" s="9"/>
      <c r="P50" s="9"/>
      <c r="Q50" s="9">
        <f t="shared" si="3"/>
        <v>117.6</v>
      </c>
      <c r="R50" s="9">
        <f t="shared" si="4"/>
        <v>107.80000000000001</v>
      </c>
      <c r="S50" s="9">
        <f t="shared" si="5"/>
        <v>0.6</v>
      </c>
      <c r="T50" s="9">
        <f t="shared" si="14"/>
        <v>64.680000000000007</v>
      </c>
      <c r="U50" s="9">
        <v>117.59999999999998</v>
      </c>
      <c r="V50" s="29">
        <f t="shared" si="6"/>
        <v>0.59647739999999994</v>
      </c>
      <c r="W50" s="30">
        <f t="shared" si="16"/>
        <v>70.145742239999976</v>
      </c>
      <c r="X50" s="15">
        <v>79</v>
      </c>
      <c r="Y50" s="14">
        <f t="shared" si="7"/>
        <v>23.024027639999986</v>
      </c>
    </row>
    <row r="51" spans="1:25" x14ac:dyDescent="0.25">
      <c r="A51" t="s">
        <v>55</v>
      </c>
      <c r="B51">
        <v>87</v>
      </c>
      <c r="C51">
        <v>0.6</v>
      </c>
      <c r="D51">
        <v>95.7</v>
      </c>
      <c r="E51">
        <v>0.59902319999999998</v>
      </c>
      <c r="F51">
        <f t="shared" si="8"/>
        <v>-1.1227586206896547E-4</v>
      </c>
      <c r="G51">
        <f t="shared" si="9"/>
        <v>0.61074479999999998</v>
      </c>
      <c r="H51">
        <f t="shared" si="10"/>
        <v>52.199999999999996</v>
      </c>
      <c r="I51">
        <f t="shared" si="11"/>
        <v>57.326520240000001</v>
      </c>
      <c r="J51">
        <f t="shared" si="0"/>
        <v>52.284981600000002</v>
      </c>
      <c r="K51" s="9">
        <f t="shared" si="1"/>
        <v>95.7</v>
      </c>
      <c r="L51" s="9">
        <f t="shared" si="12"/>
        <v>0.6</v>
      </c>
      <c r="M51" s="9">
        <f t="shared" si="13"/>
        <v>57.42</v>
      </c>
      <c r="N51" s="9"/>
      <c r="O51" s="9"/>
      <c r="P51" s="9"/>
      <c r="Q51" s="9">
        <f t="shared" si="3"/>
        <v>104.39999999999999</v>
      </c>
      <c r="R51" s="9">
        <f t="shared" si="4"/>
        <v>95.7</v>
      </c>
      <c r="S51" s="9">
        <f t="shared" si="5"/>
        <v>0.6</v>
      </c>
      <c r="T51" s="9">
        <f t="shared" si="14"/>
        <v>57.42</v>
      </c>
      <c r="U51" s="9">
        <v>104.39999999999999</v>
      </c>
      <c r="V51" s="29">
        <f t="shared" si="6"/>
        <v>0.59902319999999998</v>
      </c>
      <c r="W51" s="30">
        <f t="shared" si="16"/>
        <v>62.53802207999999</v>
      </c>
      <c r="X51" s="15">
        <v>63</v>
      </c>
      <c r="Y51" s="14">
        <f t="shared" si="7"/>
        <v>24.799560479999993</v>
      </c>
    </row>
    <row r="52" spans="1:25" x14ac:dyDescent="0.25">
      <c r="A52" t="s">
        <v>56</v>
      </c>
      <c r="B52">
        <v>46</v>
      </c>
      <c r="C52">
        <v>0.7</v>
      </c>
      <c r="D52">
        <v>50.6</v>
      </c>
      <c r="E52">
        <v>0.69890730000000001</v>
      </c>
      <c r="F52">
        <f t="shared" si="8"/>
        <v>-2.3754347826085786E-4</v>
      </c>
      <c r="G52">
        <f t="shared" si="9"/>
        <v>0.71201969999999937</v>
      </c>
      <c r="H52">
        <f t="shared" si="10"/>
        <v>32.199999999999996</v>
      </c>
      <c r="I52">
        <f t="shared" si="11"/>
        <v>35.364709380000001</v>
      </c>
      <c r="J52">
        <f t="shared" si="0"/>
        <v>32.250264199999997</v>
      </c>
      <c r="K52" s="9">
        <f t="shared" si="1"/>
        <v>50.6</v>
      </c>
      <c r="L52" s="9">
        <f t="shared" si="12"/>
        <v>0.7</v>
      </c>
      <c r="M52" s="9">
        <f t="shared" si="13"/>
        <v>35.42</v>
      </c>
      <c r="N52" s="9"/>
      <c r="O52" s="9"/>
      <c r="P52" s="9"/>
      <c r="Q52" s="9">
        <f t="shared" si="3"/>
        <v>55.199999999999996</v>
      </c>
      <c r="R52" s="9">
        <f t="shared" si="4"/>
        <v>50.6</v>
      </c>
      <c r="S52" s="9">
        <f t="shared" si="5"/>
        <v>0.7</v>
      </c>
      <c r="T52" s="9">
        <f t="shared" si="14"/>
        <v>35.42</v>
      </c>
      <c r="U52" s="9">
        <v>55.199999999999996</v>
      </c>
      <c r="V52" s="29">
        <f t="shared" si="6"/>
        <v>0.69890730000000001</v>
      </c>
      <c r="W52" s="30">
        <f t="shared" si="16"/>
        <v>38.57968296</v>
      </c>
      <c r="X52" s="15">
        <v>43</v>
      </c>
      <c r="Y52" s="14">
        <f t="shared" si="7"/>
        <v>8.5266690599999979</v>
      </c>
    </row>
    <row r="53" spans="1:25" x14ac:dyDescent="0.25">
      <c r="A53" t="s">
        <v>57</v>
      </c>
      <c r="B53">
        <v>73</v>
      </c>
      <c r="C53">
        <v>0.7</v>
      </c>
      <c r="D53">
        <v>80.300000000000011</v>
      </c>
      <c r="E53">
        <v>0.69640899999999994</v>
      </c>
      <c r="F53">
        <f t="shared" si="8"/>
        <v>-4.9191780821917878E-4</v>
      </c>
      <c r="G53">
        <f t="shared" si="9"/>
        <v>0.73950099999999996</v>
      </c>
      <c r="H53">
        <f t="shared" si="10"/>
        <v>51.099999999999994</v>
      </c>
      <c r="I53">
        <f t="shared" si="11"/>
        <v>55.921642700000007</v>
      </c>
      <c r="J53">
        <f t="shared" si="0"/>
        <v>51.362142999999996</v>
      </c>
      <c r="K53" s="9">
        <f t="shared" si="1"/>
        <v>80.300000000000011</v>
      </c>
      <c r="L53" s="9">
        <f t="shared" si="12"/>
        <v>0.7</v>
      </c>
      <c r="M53" s="9">
        <f t="shared" si="13"/>
        <v>56.21</v>
      </c>
      <c r="N53" s="9"/>
      <c r="O53" s="9"/>
      <c r="P53" s="9"/>
      <c r="Q53" s="9">
        <f t="shared" si="3"/>
        <v>87.6</v>
      </c>
      <c r="R53" s="9">
        <f t="shared" si="4"/>
        <v>80.300000000000011</v>
      </c>
      <c r="S53" s="9">
        <f t="shared" si="5"/>
        <v>0.7</v>
      </c>
      <c r="T53" s="9">
        <f t="shared" si="14"/>
        <v>56.21</v>
      </c>
      <c r="U53" s="9">
        <v>87.6</v>
      </c>
      <c r="V53" s="29">
        <f t="shared" si="6"/>
        <v>0.69640899999999994</v>
      </c>
      <c r="W53" s="30">
        <f t="shared" si="16"/>
        <v>61.005428399999992</v>
      </c>
      <c r="X53" s="15">
        <v>56</v>
      </c>
      <c r="Y53" s="14">
        <f t="shared" si="7"/>
        <v>22.006524399999993</v>
      </c>
    </row>
    <row r="54" spans="1:25" x14ac:dyDescent="0.25">
      <c r="A54" t="s">
        <v>58</v>
      </c>
      <c r="B54">
        <v>81</v>
      </c>
      <c r="C54">
        <v>0.3</v>
      </c>
      <c r="D54">
        <v>89.100000000000009</v>
      </c>
      <c r="E54">
        <v>0.29897639999999998</v>
      </c>
      <c r="F54">
        <f t="shared" si="8"/>
        <v>-1.263703703703719E-4</v>
      </c>
      <c r="G54">
        <f t="shared" si="9"/>
        <v>0.31125960000000014</v>
      </c>
      <c r="H54">
        <f t="shared" si="10"/>
        <v>24.3</v>
      </c>
      <c r="I54">
        <f t="shared" si="11"/>
        <v>26.638797239999999</v>
      </c>
      <c r="J54">
        <f t="shared" si="0"/>
        <v>24.3829116</v>
      </c>
      <c r="K54" s="9">
        <f t="shared" si="1"/>
        <v>89.100000000000009</v>
      </c>
      <c r="L54" s="9">
        <f t="shared" si="12"/>
        <v>0.3</v>
      </c>
      <c r="M54" s="9">
        <f t="shared" si="13"/>
        <v>26.73</v>
      </c>
      <c r="N54" s="9"/>
      <c r="O54" s="9"/>
      <c r="P54" s="9"/>
      <c r="Q54" s="9">
        <f t="shared" si="3"/>
        <v>97.2</v>
      </c>
      <c r="R54" s="9">
        <f t="shared" si="4"/>
        <v>89.100000000000009</v>
      </c>
      <c r="S54" s="9">
        <f t="shared" si="5"/>
        <v>0.3</v>
      </c>
      <c r="T54" s="9">
        <f t="shared" si="14"/>
        <v>26.73</v>
      </c>
      <c r="U54" s="9">
        <v>97.2</v>
      </c>
      <c r="V54" s="29">
        <f t="shared" si="6"/>
        <v>0.29897639999999998</v>
      </c>
      <c r="W54" s="30">
        <f t="shared" si="16"/>
        <v>29.06050608</v>
      </c>
      <c r="X54" s="15">
        <v>57</v>
      </c>
      <c r="Y54" s="14">
        <f t="shared" si="7"/>
        <v>12.01885128</v>
      </c>
    </row>
    <row r="55" spans="1:25" x14ac:dyDescent="0.25">
      <c r="A55" t="s">
        <v>59</v>
      </c>
      <c r="B55">
        <v>103</v>
      </c>
      <c r="C55">
        <v>1.8</v>
      </c>
      <c r="D55">
        <v>113.30000000000001</v>
      </c>
      <c r="E55">
        <v>1.7932374</v>
      </c>
      <c r="F55">
        <f t="shared" si="8"/>
        <v>-6.5656310679612195E-4</v>
      </c>
      <c r="G55">
        <f t="shared" si="9"/>
        <v>1.8743886000000007</v>
      </c>
      <c r="H55">
        <f t="shared" si="10"/>
        <v>185.4</v>
      </c>
      <c r="I55">
        <f t="shared" si="11"/>
        <v>203.17379742000003</v>
      </c>
      <c r="J55">
        <f t="shared" si="0"/>
        <v>186.09654780000002</v>
      </c>
      <c r="K55" s="9">
        <f t="shared" si="1"/>
        <v>113.30000000000001</v>
      </c>
      <c r="L55" s="9">
        <f t="shared" si="12"/>
        <v>1.8</v>
      </c>
      <c r="M55" s="9">
        <f t="shared" si="13"/>
        <v>203.94000000000003</v>
      </c>
      <c r="N55" s="9"/>
      <c r="O55" s="9"/>
      <c r="P55" s="9"/>
      <c r="Q55" s="9">
        <f t="shared" si="3"/>
        <v>123.6</v>
      </c>
      <c r="R55" s="9">
        <f t="shared" si="4"/>
        <v>113.30000000000001</v>
      </c>
      <c r="S55" s="9">
        <f t="shared" si="5"/>
        <v>1.8</v>
      </c>
      <c r="T55" s="9">
        <f t="shared" si="14"/>
        <v>203.94000000000003</v>
      </c>
      <c r="U55" s="9">
        <v>123.59999999999998</v>
      </c>
      <c r="V55" s="29">
        <f t="shared" si="6"/>
        <v>1.7932374</v>
      </c>
      <c r="W55" s="30">
        <f t="shared" si="16"/>
        <v>221.64414263999996</v>
      </c>
      <c r="X55" s="15">
        <v>81</v>
      </c>
      <c r="Y55" s="14">
        <f t="shared" si="7"/>
        <v>76.391913239999965</v>
      </c>
    </row>
    <row r="56" spans="1:25" x14ac:dyDescent="0.25">
      <c r="A56" t="s">
        <v>60</v>
      </c>
      <c r="B56">
        <v>37</v>
      </c>
      <c r="C56">
        <v>2.2000000000000002</v>
      </c>
      <c r="D56">
        <v>40.700000000000003</v>
      </c>
      <c r="E56">
        <v>2.1981322000000003</v>
      </c>
      <c r="F56">
        <f t="shared" si="8"/>
        <v>-5.0481081081077362E-4</v>
      </c>
      <c r="G56">
        <f t="shared" si="9"/>
        <v>2.2205457999999987</v>
      </c>
      <c r="H56">
        <f t="shared" si="10"/>
        <v>81.400000000000006</v>
      </c>
      <c r="I56">
        <f t="shared" si="11"/>
        <v>89.463980540000023</v>
      </c>
      <c r="J56">
        <f t="shared" si="0"/>
        <v>81.469108599999998</v>
      </c>
      <c r="K56" s="9">
        <f t="shared" si="1"/>
        <v>40.700000000000003</v>
      </c>
      <c r="L56" s="9">
        <f t="shared" si="12"/>
        <v>2.2000000000000002</v>
      </c>
      <c r="M56" s="9">
        <f t="shared" si="13"/>
        <v>89.54000000000002</v>
      </c>
      <c r="N56" s="9"/>
      <c r="O56" s="9"/>
      <c r="P56" s="9"/>
      <c r="Q56" s="9">
        <f t="shared" si="3"/>
        <v>44.4</v>
      </c>
      <c r="R56" s="9">
        <f t="shared" si="4"/>
        <v>40.700000000000003</v>
      </c>
      <c r="S56" s="9">
        <f t="shared" si="5"/>
        <v>2.2000000000000002</v>
      </c>
      <c r="T56" s="9">
        <f t="shared" si="14"/>
        <v>89.54000000000002</v>
      </c>
      <c r="U56" s="9">
        <v>44.399999999999991</v>
      </c>
      <c r="V56" s="29">
        <f t="shared" si="6"/>
        <v>2.1981322000000003</v>
      </c>
      <c r="W56" s="30">
        <f t="shared" si="16"/>
        <v>97.59706967999999</v>
      </c>
      <c r="X56" s="15">
        <v>32</v>
      </c>
      <c r="Y56" s="14">
        <f t="shared" si="7"/>
        <v>27.256839279999983</v>
      </c>
    </row>
    <row r="57" spans="1:25" x14ac:dyDescent="0.25">
      <c r="A57" t="s">
        <v>61</v>
      </c>
      <c r="B57">
        <v>53</v>
      </c>
      <c r="C57">
        <v>0.2</v>
      </c>
      <c r="D57">
        <v>58.300000000000004</v>
      </c>
      <c r="E57">
        <v>0.19955720000000002</v>
      </c>
      <c r="F57">
        <f t="shared" si="8"/>
        <v>-8.3547169811319403E-5</v>
      </c>
      <c r="G57">
        <f t="shared" si="9"/>
        <v>0.20487079999999994</v>
      </c>
      <c r="H57">
        <f t="shared" si="10"/>
        <v>10.600000000000001</v>
      </c>
      <c r="I57">
        <f t="shared" si="11"/>
        <v>11.634184760000002</v>
      </c>
      <c r="J57">
        <f t="shared" si="0"/>
        <v>10.6234684</v>
      </c>
      <c r="K57" s="9">
        <f t="shared" si="1"/>
        <v>58.300000000000004</v>
      </c>
      <c r="L57" s="9">
        <f t="shared" si="12"/>
        <v>0.2</v>
      </c>
      <c r="M57" s="9">
        <f t="shared" si="13"/>
        <v>11.660000000000002</v>
      </c>
      <c r="N57" s="9"/>
      <c r="O57" s="9"/>
      <c r="P57" s="9"/>
      <c r="Q57" s="9">
        <f t="shared" si="3"/>
        <v>63.599999999999994</v>
      </c>
      <c r="R57" s="9">
        <f t="shared" si="4"/>
        <v>58.300000000000004</v>
      </c>
      <c r="S57" s="9">
        <f t="shared" si="5"/>
        <v>0.2</v>
      </c>
      <c r="T57" s="9">
        <f t="shared" si="14"/>
        <v>11.660000000000002</v>
      </c>
      <c r="U57" s="9">
        <v>63.599999999999987</v>
      </c>
      <c r="V57" s="29">
        <f t="shared" si="6"/>
        <v>0.19955720000000002</v>
      </c>
      <c r="W57" s="30">
        <f t="shared" si="16"/>
        <v>12.691837919999999</v>
      </c>
      <c r="X57" s="15">
        <v>37</v>
      </c>
      <c r="Y57" s="14">
        <f t="shared" si="7"/>
        <v>5.3082215199999983</v>
      </c>
    </row>
    <row r="58" spans="1:25" x14ac:dyDescent="0.25">
      <c r="A58" t="s">
        <v>62</v>
      </c>
      <c r="B58">
        <v>36</v>
      </c>
      <c r="C58">
        <v>3</v>
      </c>
      <c r="D58">
        <v>39.6</v>
      </c>
      <c r="E58">
        <v>2.9704649999999999</v>
      </c>
      <c r="F58">
        <f t="shared" si="8"/>
        <v>-8.2041666666666877E-3</v>
      </c>
      <c r="G58">
        <f t="shared" si="9"/>
        <v>3.324885000000001</v>
      </c>
      <c r="H58">
        <f t="shared" si="10"/>
        <v>108</v>
      </c>
      <c r="I58">
        <f t="shared" si="11"/>
        <v>117.630414</v>
      </c>
      <c r="J58">
        <f t="shared" si="0"/>
        <v>109.06326000000001</v>
      </c>
      <c r="K58" s="9">
        <f t="shared" si="1"/>
        <v>39.6</v>
      </c>
      <c r="L58" s="9">
        <f t="shared" si="12"/>
        <v>3</v>
      </c>
      <c r="M58" s="9">
        <f t="shared" si="13"/>
        <v>118.80000000000001</v>
      </c>
      <c r="N58" s="9"/>
      <c r="O58" s="9"/>
      <c r="P58" s="9"/>
      <c r="Q58" s="9">
        <f t="shared" si="3"/>
        <v>43.199999999999996</v>
      </c>
      <c r="R58" s="9">
        <f t="shared" si="4"/>
        <v>39.6</v>
      </c>
      <c r="S58" s="9">
        <f t="shared" si="5"/>
        <v>3</v>
      </c>
      <c r="T58" s="9">
        <f t="shared" si="14"/>
        <v>118.80000000000001</v>
      </c>
      <c r="U58" s="9">
        <v>43.199999999999996</v>
      </c>
      <c r="V58" s="29">
        <f t="shared" si="6"/>
        <v>2.9704649999999999</v>
      </c>
      <c r="W58" s="30">
        <f t="shared" si="16"/>
        <v>128.32408799999999</v>
      </c>
      <c r="X58" s="15">
        <v>36</v>
      </c>
      <c r="Y58" s="14">
        <f t="shared" si="7"/>
        <v>21.387347999999985</v>
      </c>
    </row>
    <row r="59" spans="1:25" x14ac:dyDescent="0.25">
      <c r="A59" t="s">
        <v>63</v>
      </c>
      <c r="B59">
        <v>110</v>
      </c>
      <c r="C59">
        <v>1.1000000000000001</v>
      </c>
      <c r="D59">
        <v>121.00000000000001</v>
      </c>
      <c r="E59">
        <v>1.0982290000000001</v>
      </c>
      <c r="F59">
        <f t="shared" si="8"/>
        <v>-1.6099999999999678E-4</v>
      </c>
      <c r="G59">
        <f t="shared" si="9"/>
        <v>1.1194809999999997</v>
      </c>
      <c r="H59">
        <f t="shared" si="10"/>
        <v>121.00000000000001</v>
      </c>
      <c r="I59">
        <f t="shared" si="11"/>
        <v>132.88570900000002</v>
      </c>
      <c r="J59">
        <f t="shared" si="0"/>
        <v>121.19481000000002</v>
      </c>
      <c r="K59" s="9">
        <f t="shared" si="1"/>
        <v>121.00000000000001</v>
      </c>
      <c r="L59" s="9">
        <f t="shared" si="12"/>
        <v>1.1000000000000001</v>
      </c>
      <c r="M59" s="9">
        <f t="shared" si="13"/>
        <v>133.10000000000002</v>
      </c>
      <c r="N59" s="9"/>
      <c r="O59" s="9"/>
      <c r="P59" s="9"/>
      <c r="Q59" s="9">
        <f t="shared" si="3"/>
        <v>132</v>
      </c>
      <c r="R59" s="9">
        <f t="shared" si="4"/>
        <v>121.00000000000001</v>
      </c>
      <c r="S59" s="9">
        <f t="shared" si="5"/>
        <v>1.1000000000000001</v>
      </c>
      <c r="T59" s="9">
        <f t="shared" si="14"/>
        <v>133.10000000000002</v>
      </c>
      <c r="U59" s="9">
        <v>132</v>
      </c>
      <c r="V59" s="29">
        <f t="shared" si="6"/>
        <v>1.0982290000000001</v>
      </c>
      <c r="W59" s="30">
        <f t="shared" si="16"/>
        <v>144.96622800000003</v>
      </c>
      <c r="X59" s="15">
        <v>90</v>
      </c>
      <c r="Y59" s="14">
        <f t="shared" si="7"/>
        <v>46.125618000000003</v>
      </c>
    </row>
    <row r="60" spans="1:25" x14ac:dyDescent="0.25">
      <c r="A60" t="s">
        <v>64</v>
      </c>
      <c r="B60">
        <v>56</v>
      </c>
      <c r="C60">
        <v>0.2</v>
      </c>
      <c r="D60">
        <v>61.600000000000009</v>
      </c>
      <c r="E60">
        <v>0.19810340000000001</v>
      </c>
      <c r="F60">
        <f t="shared" si="8"/>
        <v>-3.3867857142857061E-4</v>
      </c>
      <c r="G60">
        <f t="shared" si="9"/>
        <v>0.22086259999999996</v>
      </c>
      <c r="H60">
        <f t="shared" si="10"/>
        <v>11.200000000000001</v>
      </c>
      <c r="I60">
        <f t="shared" si="11"/>
        <v>12.203169440000002</v>
      </c>
      <c r="J60">
        <f t="shared" si="0"/>
        <v>11.306209600000001</v>
      </c>
      <c r="K60" s="9">
        <f t="shared" si="1"/>
        <v>61.600000000000009</v>
      </c>
      <c r="L60" s="9">
        <f t="shared" si="12"/>
        <v>0.2</v>
      </c>
      <c r="M60" s="9">
        <f t="shared" si="13"/>
        <v>12.320000000000002</v>
      </c>
      <c r="N60" s="9"/>
      <c r="O60" s="9"/>
      <c r="P60" s="9"/>
      <c r="Q60" s="9">
        <f t="shared" si="3"/>
        <v>67.2</v>
      </c>
      <c r="R60" s="9">
        <f t="shared" si="4"/>
        <v>61.600000000000009</v>
      </c>
      <c r="S60" s="9">
        <f t="shared" si="5"/>
        <v>0.2</v>
      </c>
      <c r="T60" s="9">
        <f t="shared" si="14"/>
        <v>12.320000000000002</v>
      </c>
      <c r="U60" s="9">
        <v>67.199999999999989</v>
      </c>
      <c r="V60" s="29">
        <f t="shared" si="6"/>
        <v>0.19810340000000001</v>
      </c>
      <c r="W60" s="30">
        <f t="shared" si="16"/>
        <v>13.312548479999998</v>
      </c>
      <c r="X60" s="15">
        <v>43</v>
      </c>
      <c r="Y60" s="14">
        <f t="shared" si="7"/>
        <v>4.7941022799999979</v>
      </c>
    </row>
    <row r="61" spans="1:25" x14ac:dyDescent="0.25">
      <c r="A61" t="s">
        <v>65</v>
      </c>
      <c r="B61">
        <v>11</v>
      </c>
      <c r="C61">
        <v>2.6</v>
      </c>
      <c r="D61">
        <v>12.100000000000001</v>
      </c>
      <c r="E61">
        <v>2.5876136000000001</v>
      </c>
      <c r="F61">
        <f t="shared" si="8"/>
        <v>-1.126036363636364E-2</v>
      </c>
      <c r="G61">
        <f t="shared" si="9"/>
        <v>2.7362504000000003</v>
      </c>
      <c r="H61">
        <f t="shared" si="10"/>
        <v>28.6</v>
      </c>
      <c r="I61">
        <f t="shared" si="11"/>
        <v>31.310124560000006</v>
      </c>
      <c r="J61">
        <f t="shared" si="0"/>
        <v>28.736250400000003</v>
      </c>
      <c r="K61" s="9">
        <f t="shared" si="1"/>
        <v>12.100000000000001</v>
      </c>
      <c r="L61" s="9">
        <f t="shared" si="12"/>
        <v>2.6</v>
      </c>
      <c r="M61" s="9">
        <f t="shared" si="13"/>
        <v>31.460000000000004</v>
      </c>
      <c r="N61" s="9"/>
      <c r="O61" s="9"/>
      <c r="P61" s="9"/>
      <c r="Q61" s="9">
        <f t="shared" si="3"/>
        <v>13.2</v>
      </c>
      <c r="R61" s="9">
        <f t="shared" si="4"/>
        <v>12.100000000000001</v>
      </c>
      <c r="S61" s="9">
        <f t="shared" si="5"/>
        <v>2.6</v>
      </c>
      <c r="T61" s="9">
        <f t="shared" si="14"/>
        <v>31.460000000000004</v>
      </c>
      <c r="U61" s="9">
        <v>13.199999999999998</v>
      </c>
      <c r="V61" s="29">
        <f t="shared" si="6"/>
        <v>2.5876136000000001</v>
      </c>
      <c r="W61" s="30">
        <f t="shared" si="16"/>
        <v>34.156499519999997</v>
      </c>
      <c r="X61" s="15">
        <v>10</v>
      </c>
      <c r="Y61" s="14">
        <f t="shared" si="7"/>
        <v>8.2803635199999945</v>
      </c>
    </row>
    <row r="62" spans="1:25" x14ac:dyDescent="0.25">
      <c r="A62" t="s">
        <v>66</v>
      </c>
      <c r="B62">
        <v>64</v>
      </c>
      <c r="C62">
        <v>2.2999999999999998</v>
      </c>
      <c r="D62">
        <v>70.400000000000006</v>
      </c>
      <c r="E62">
        <v>2.2871614</v>
      </c>
      <c r="F62">
        <f t="shared" si="8"/>
        <v>-2.0060312499999688E-3</v>
      </c>
      <c r="G62">
        <f t="shared" si="9"/>
        <v>2.4412245999999977</v>
      </c>
      <c r="H62">
        <f t="shared" si="10"/>
        <v>147.19999999999999</v>
      </c>
      <c r="I62">
        <f t="shared" si="11"/>
        <v>161.01616256000003</v>
      </c>
      <c r="J62">
        <f t="shared" si="0"/>
        <v>148.02167039999998</v>
      </c>
      <c r="K62" s="9">
        <f t="shared" si="1"/>
        <v>70.400000000000006</v>
      </c>
      <c r="L62" s="9">
        <f t="shared" si="12"/>
        <v>2.2999999999999998</v>
      </c>
      <c r="M62" s="9">
        <f t="shared" si="13"/>
        <v>161.91999999999999</v>
      </c>
      <c r="N62" s="9"/>
      <c r="O62" s="9"/>
      <c r="P62" s="9"/>
      <c r="Q62" s="9">
        <f t="shared" si="3"/>
        <v>76.8</v>
      </c>
      <c r="R62" s="9">
        <f t="shared" si="4"/>
        <v>70.400000000000006</v>
      </c>
      <c r="S62" s="9">
        <f t="shared" si="5"/>
        <v>2.2999999999999998</v>
      </c>
      <c r="T62" s="9">
        <f t="shared" si="14"/>
        <v>161.91999999999999</v>
      </c>
      <c r="U62" s="9">
        <v>76.799999999999983</v>
      </c>
      <c r="V62" s="29">
        <f t="shared" si="6"/>
        <v>2.2871614</v>
      </c>
      <c r="W62" s="30">
        <f t="shared" si="16"/>
        <v>175.65399551999997</v>
      </c>
      <c r="X62" s="15">
        <v>61</v>
      </c>
      <c r="Y62" s="14">
        <f t="shared" si="7"/>
        <v>36.137150119999959</v>
      </c>
    </row>
    <row r="63" spans="1:25" x14ac:dyDescent="0.25">
      <c r="A63" t="s">
        <v>67</v>
      </c>
      <c r="B63">
        <v>22</v>
      </c>
      <c r="C63">
        <v>1</v>
      </c>
      <c r="D63">
        <v>24.200000000000003</v>
      </c>
      <c r="E63">
        <v>0.99740600000000001</v>
      </c>
      <c r="F63">
        <f t="shared" si="8"/>
        <v>-1.1790909090909009E-3</v>
      </c>
      <c r="G63">
        <f t="shared" si="9"/>
        <v>1.0285339999999998</v>
      </c>
      <c r="H63">
        <f t="shared" si="10"/>
        <v>22</v>
      </c>
      <c r="I63">
        <f t="shared" si="11"/>
        <v>24.137225200000003</v>
      </c>
      <c r="J63">
        <f t="shared" si="0"/>
        <v>22.057068000000001</v>
      </c>
      <c r="K63" s="9">
        <f t="shared" si="1"/>
        <v>24.200000000000003</v>
      </c>
      <c r="L63" s="9">
        <f t="shared" si="12"/>
        <v>1</v>
      </c>
      <c r="M63" s="9">
        <f t="shared" si="13"/>
        <v>24.200000000000003</v>
      </c>
      <c r="N63" s="9"/>
      <c r="O63" s="9"/>
      <c r="P63" s="9"/>
      <c r="Q63" s="9">
        <f t="shared" si="3"/>
        <v>26.4</v>
      </c>
      <c r="R63" s="9">
        <f t="shared" si="4"/>
        <v>24.200000000000003</v>
      </c>
      <c r="S63" s="9">
        <f t="shared" si="5"/>
        <v>1</v>
      </c>
      <c r="T63" s="9">
        <f t="shared" si="14"/>
        <v>24.200000000000003</v>
      </c>
      <c r="U63" s="9">
        <v>26.399999999999995</v>
      </c>
      <c r="V63" s="29">
        <f t="shared" si="6"/>
        <v>0.99740600000000001</v>
      </c>
      <c r="W63" s="30">
        <f t="shared" si="16"/>
        <v>26.331518399999997</v>
      </c>
      <c r="X63" s="15">
        <v>19</v>
      </c>
      <c r="Y63" s="14">
        <f t="shared" si="7"/>
        <v>7.3808043999999953</v>
      </c>
    </row>
    <row r="64" spans="1:25" x14ac:dyDescent="0.25">
      <c r="A64" t="s">
        <v>68</v>
      </c>
      <c r="B64">
        <v>14</v>
      </c>
      <c r="C64">
        <v>2.2000000000000002</v>
      </c>
      <c r="D64">
        <v>15.400000000000002</v>
      </c>
      <c r="E64">
        <v>2.1952150000000001</v>
      </c>
      <c r="F64">
        <f t="shared" si="8"/>
        <v>-3.4178571428571656E-3</v>
      </c>
      <c r="G64">
        <f t="shared" si="9"/>
        <v>2.2526350000000006</v>
      </c>
      <c r="H64">
        <f t="shared" si="10"/>
        <v>30.800000000000004</v>
      </c>
      <c r="I64">
        <f t="shared" si="11"/>
        <v>33.806311000000008</v>
      </c>
      <c r="J64">
        <f t="shared" si="0"/>
        <v>30.866990000000001</v>
      </c>
      <c r="K64" s="9">
        <f t="shared" si="1"/>
        <v>15.400000000000002</v>
      </c>
      <c r="L64" s="9">
        <f t="shared" si="12"/>
        <v>2.2000000000000002</v>
      </c>
      <c r="M64" s="9">
        <f t="shared" si="13"/>
        <v>33.88000000000001</v>
      </c>
      <c r="N64" s="9"/>
      <c r="O64" s="9"/>
      <c r="P64" s="9"/>
      <c r="Q64" s="9">
        <f t="shared" si="3"/>
        <v>16.8</v>
      </c>
      <c r="R64" s="9">
        <f t="shared" si="4"/>
        <v>15.400000000000002</v>
      </c>
      <c r="S64" s="9">
        <f t="shared" si="5"/>
        <v>2.2000000000000002</v>
      </c>
      <c r="T64" s="9">
        <f t="shared" si="14"/>
        <v>33.88000000000001</v>
      </c>
      <c r="U64" s="9">
        <v>16.799999999999997</v>
      </c>
      <c r="V64" s="29">
        <f t="shared" si="6"/>
        <v>2.1952150000000001</v>
      </c>
      <c r="W64" s="30">
        <f t="shared" si="16"/>
        <v>36.879611999999995</v>
      </c>
      <c r="X64" s="15">
        <v>12</v>
      </c>
      <c r="Y64" s="14">
        <f t="shared" si="7"/>
        <v>10.537031999999995</v>
      </c>
    </row>
    <row r="65" spans="1:25" x14ac:dyDescent="0.25">
      <c r="A65" t="s">
        <v>69</v>
      </c>
      <c r="B65">
        <v>101</v>
      </c>
      <c r="C65">
        <v>1.8</v>
      </c>
      <c r="D65">
        <v>111.10000000000001</v>
      </c>
      <c r="E65">
        <v>1.7824914000000001</v>
      </c>
      <c r="F65">
        <f t="shared" si="8"/>
        <v>-1.7335247524752446E-3</v>
      </c>
      <c r="G65">
        <f t="shared" si="9"/>
        <v>1.9925945999999997</v>
      </c>
      <c r="H65">
        <f t="shared" si="10"/>
        <v>181.8</v>
      </c>
      <c r="I65">
        <f t="shared" si="11"/>
        <v>198.03479454000004</v>
      </c>
      <c r="J65">
        <f t="shared" si="0"/>
        <v>183.56836860000001</v>
      </c>
      <c r="K65" s="9">
        <f t="shared" si="1"/>
        <v>111.10000000000001</v>
      </c>
      <c r="L65" s="9">
        <f t="shared" si="12"/>
        <v>1.8</v>
      </c>
      <c r="M65" s="9">
        <f t="shared" si="13"/>
        <v>199.98000000000002</v>
      </c>
      <c r="N65" s="9"/>
      <c r="O65" s="9"/>
      <c r="P65" s="9"/>
      <c r="Q65" s="9">
        <f t="shared" si="3"/>
        <v>121.19999999999999</v>
      </c>
      <c r="R65" s="9">
        <f t="shared" si="4"/>
        <v>111.10000000000001</v>
      </c>
      <c r="S65" s="9">
        <f t="shared" si="5"/>
        <v>1.8</v>
      </c>
      <c r="T65" s="9">
        <f t="shared" si="14"/>
        <v>199.98000000000002</v>
      </c>
      <c r="U65" s="9">
        <v>121.19999999999997</v>
      </c>
      <c r="V65" s="29">
        <f t="shared" si="6"/>
        <v>1.7824914000000001</v>
      </c>
      <c r="W65" s="30">
        <f t="shared" si="16"/>
        <v>216.03795767999995</v>
      </c>
      <c r="X65" s="15">
        <v>91</v>
      </c>
      <c r="Y65" s="14">
        <f t="shared" si="7"/>
        <v>53.831240279999953</v>
      </c>
    </row>
    <row r="66" spans="1:25" x14ac:dyDescent="0.25">
      <c r="A66" t="s">
        <v>70</v>
      </c>
      <c r="B66">
        <v>101</v>
      </c>
      <c r="C66">
        <v>0.8</v>
      </c>
      <c r="D66">
        <v>111.10000000000001</v>
      </c>
      <c r="E66">
        <v>0.79677360000000008</v>
      </c>
      <c r="F66">
        <f t="shared" si="8"/>
        <v>-3.1944554455445146E-4</v>
      </c>
      <c r="G66">
        <f t="shared" si="9"/>
        <v>0.83549039999999963</v>
      </c>
      <c r="H66">
        <f t="shared" si="10"/>
        <v>80.800000000000011</v>
      </c>
      <c r="I66">
        <f t="shared" si="11"/>
        <v>88.521546960000009</v>
      </c>
      <c r="J66">
        <f t="shared" si="0"/>
        <v>81.125866400000007</v>
      </c>
      <c r="K66" s="9">
        <f t="shared" si="1"/>
        <v>111.10000000000001</v>
      </c>
      <c r="L66" s="9">
        <f t="shared" si="12"/>
        <v>0.8</v>
      </c>
      <c r="M66" s="9">
        <f t="shared" si="13"/>
        <v>88.88000000000001</v>
      </c>
      <c r="N66" s="9"/>
      <c r="O66" s="9"/>
      <c r="P66" s="9"/>
      <c r="Q66" s="9">
        <f t="shared" si="3"/>
        <v>121.19999999999999</v>
      </c>
      <c r="R66" s="9">
        <f t="shared" si="4"/>
        <v>111.10000000000001</v>
      </c>
      <c r="S66" s="9">
        <f t="shared" si="5"/>
        <v>0.8</v>
      </c>
      <c r="T66" s="9">
        <f t="shared" si="14"/>
        <v>88.88000000000001</v>
      </c>
      <c r="U66" s="9">
        <v>121.19999999999997</v>
      </c>
      <c r="V66" s="29">
        <f t="shared" si="6"/>
        <v>0.79677360000000008</v>
      </c>
      <c r="W66" s="30">
        <f t="shared" si="16"/>
        <v>96.568960319999988</v>
      </c>
      <c r="X66" s="15">
        <v>99</v>
      </c>
      <c r="Y66" s="14">
        <f t="shared" si="7"/>
        <v>17.688373919999982</v>
      </c>
    </row>
    <row r="67" spans="1:25" x14ac:dyDescent="0.25">
      <c r="A67" t="s">
        <v>71</v>
      </c>
      <c r="B67">
        <v>62</v>
      </c>
      <c r="C67">
        <v>2</v>
      </c>
      <c r="D67">
        <v>68.2</v>
      </c>
      <c r="E67">
        <v>1.9836419999999999</v>
      </c>
      <c r="F67">
        <f t="shared" si="8"/>
        <v>-2.6383870967742074E-3</v>
      </c>
      <c r="G67">
        <f t="shared" si="9"/>
        <v>2.1799380000000008</v>
      </c>
      <c r="H67">
        <f t="shared" si="10"/>
        <v>124</v>
      </c>
      <c r="I67">
        <f t="shared" si="11"/>
        <v>135.28438439999999</v>
      </c>
      <c r="J67">
        <f t="shared" ref="J67:J130" si="17">(F67*B67^2)+(G67*B67)</f>
        <v>125.01419599999998</v>
      </c>
      <c r="K67" s="9">
        <f t="shared" ref="K67:K130" si="18">D67</f>
        <v>68.2</v>
      </c>
      <c r="L67" s="9">
        <f t="shared" ref="L67:L130" si="19">(F67*K67)+G67</f>
        <v>1.9999999999999998</v>
      </c>
      <c r="M67" s="9">
        <f t="shared" si="13"/>
        <v>136.39999999999998</v>
      </c>
      <c r="N67" s="9"/>
      <c r="O67" s="9"/>
      <c r="P67" s="9"/>
      <c r="Q67" s="9">
        <f t="shared" ref="Q67:Q130" si="20">B67*120%</f>
        <v>74.399999999999991</v>
      </c>
      <c r="R67" s="9">
        <f t="shared" ref="R67:R130" si="21">K67</f>
        <v>68.2</v>
      </c>
      <c r="S67" s="9">
        <f t="shared" ref="S67:S130" si="22">(F67*R67)+G67</f>
        <v>1.9999999999999998</v>
      </c>
      <c r="T67" s="9">
        <f t="shared" si="14"/>
        <v>136.39999999999998</v>
      </c>
      <c r="U67" s="9">
        <v>74.399999999999977</v>
      </c>
      <c r="V67" s="29">
        <f t="shared" ref="V67:V130" si="23">(F67*U67)+G67</f>
        <v>1.9836419999999999</v>
      </c>
      <c r="W67" s="30">
        <f t="shared" si="16"/>
        <v>147.58296479999996</v>
      </c>
      <c r="X67" s="15">
        <v>58</v>
      </c>
      <c r="Y67" s="14">
        <f t="shared" ref="Y67:Y130" si="24">(U67-X67)*V67</f>
        <v>32.531728799999954</v>
      </c>
    </row>
    <row r="68" spans="1:25" x14ac:dyDescent="0.25">
      <c r="A68" t="s">
        <v>72</v>
      </c>
      <c r="B68">
        <v>95</v>
      </c>
      <c r="C68">
        <v>0.7</v>
      </c>
      <c r="D68">
        <v>104.50000000000001</v>
      </c>
      <c r="E68">
        <v>0.69396039999999992</v>
      </c>
      <c r="F68">
        <f t="shared" ref="F68:F131" si="25">(C68-E68)/(B68-D68)</f>
        <v>-6.3574736842105526E-4</v>
      </c>
      <c r="G68">
        <f t="shared" ref="G68:G131" si="26">(C68-(F68*D68))</f>
        <v>0.76643560000000022</v>
      </c>
      <c r="H68">
        <f t="shared" ref="H68:H131" si="27">B68*C68</f>
        <v>66.5</v>
      </c>
      <c r="I68">
        <f t="shared" ref="I68:I131" si="28">D68*E68</f>
        <v>72.518861799999996</v>
      </c>
      <c r="J68">
        <f t="shared" si="17"/>
        <v>67.073762000000002</v>
      </c>
      <c r="K68" s="9">
        <f t="shared" si="18"/>
        <v>104.50000000000001</v>
      </c>
      <c r="L68" s="9">
        <f t="shared" si="19"/>
        <v>0.7</v>
      </c>
      <c r="M68" s="9">
        <f t="shared" ref="M68:M131" si="29">K68*L68</f>
        <v>73.150000000000006</v>
      </c>
      <c r="N68" s="9"/>
      <c r="O68" s="9"/>
      <c r="P68" s="9"/>
      <c r="Q68" s="9">
        <f t="shared" si="20"/>
        <v>114</v>
      </c>
      <c r="R68" s="9">
        <f t="shared" si="21"/>
        <v>104.50000000000001</v>
      </c>
      <c r="S68" s="9">
        <f t="shared" si="22"/>
        <v>0.7</v>
      </c>
      <c r="T68" s="9">
        <f t="shared" ref="T68:T131" si="30">R68*S68</f>
        <v>73.150000000000006</v>
      </c>
      <c r="U68" s="9">
        <v>113.99999999999999</v>
      </c>
      <c r="V68" s="29">
        <f t="shared" si="23"/>
        <v>0.69396039999999992</v>
      </c>
      <c r="W68" s="30">
        <f t="shared" si="16"/>
        <v>79.11148559999998</v>
      </c>
      <c r="X68" s="15">
        <v>87</v>
      </c>
      <c r="Y68" s="14">
        <f t="shared" si="24"/>
        <v>18.736930799999989</v>
      </c>
    </row>
    <row r="69" spans="1:25" x14ac:dyDescent="0.25">
      <c r="A69" t="s">
        <v>73</v>
      </c>
      <c r="B69">
        <v>47</v>
      </c>
      <c r="C69">
        <v>2.1</v>
      </c>
      <c r="D69">
        <v>51.7</v>
      </c>
      <c r="E69">
        <v>2.0936433000000001</v>
      </c>
      <c r="F69">
        <f t="shared" si="25"/>
        <v>-1.3524893617021254E-3</v>
      </c>
      <c r="G69">
        <f t="shared" si="26"/>
        <v>2.1699237</v>
      </c>
      <c r="H69">
        <f t="shared" si="27"/>
        <v>98.7</v>
      </c>
      <c r="I69">
        <f t="shared" si="28"/>
        <v>108.24135861000001</v>
      </c>
      <c r="J69">
        <f t="shared" si="17"/>
        <v>98.998764900000012</v>
      </c>
      <c r="K69" s="9">
        <f t="shared" si="18"/>
        <v>51.7</v>
      </c>
      <c r="L69" s="9">
        <f t="shared" si="19"/>
        <v>2.1</v>
      </c>
      <c r="M69" s="9">
        <f t="shared" si="29"/>
        <v>108.57000000000001</v>
      </c>
      <c r="N69" s="9"/>
      <c r="O69" s="9"/>
      <c r="P69" s="9"/>
      <c r="Q69" s="9">
        <f t="shared" si="20"/>
        <v>56.4</v>
      </c>
      <c r="R69" s="9">
        <f t="shared" si="21"/>
        <v>51.7</v>
      </c>
      <c r="S69" s="9">
        <f t="shared" si="22"/>
        <v>2.1</v>
      </c>
      <c r="T69" s="9">
        <f t="shared" si="30"/>
        <v>108.57000000000001</v>
      </c>
      <c r="U69" s="9">
        <v>56.4</v>
      </c>
      <c r="V69" s="29">
        <f t="shared" si="23"/>
        <v>2.0936433000000001</v>
      </c>
      <c r="W69" s="30">
        <f t="shared" si="16"/>
        <v>118.08148212</v>
      </c>
      <c r="X69" s="15">
        <v>34</v>
      </c>
      <c r="Y69" s="14">
        <f t="shared" si="24"/>
        <v>46.897609920000001</v>
      </c>
    </row>
    <row r="70" spans="1:25" x14ac:dyDescent="0.25">
      <c r="A70" t="s">
        <v>74</v>
      </c>
      <c r="B70">
        <v>98</v>
      </c>
      <c r="C70">
        <v>1.9</v>
      </c>
      <c r="D70">
        <v>107.80000000000001</v>
      </c>
      <c r="E70">
        <v>1.893521</v>
      </c>
      <c r="F70">
        <f t="shared" si="25"/>
        <v>-6.6112244897958104E-4</v>
      </c>
      <c r="G70">
        <f t="shared" si="26"/>
        <v>1.9712689999999988</v>
      </c>
      <c r="H70">
        <f t="shared" si="27"/>
        <v>186.2</v>
      </c>
      <c r="I70">
        <f t="shared" si="28"/>
        <v>204.12156380000002</v>
      </c>
      <c r="J70">
        <f t="shared" si="17"/>
        <v>186.83494199999998</v>
      </c>
      <c r="K70" s="9">
        <f t="shared" si="18"/>
        <v>107.80000000000001</v>
      </c>
      <c r="L70" s="9">
        <f t="shared" si="19"/>
        <v>1.9</v>
      </c>
      <c r="M70" s="9">
        <f t="shared" si="29"/>
        <v>204.82000000000002</v>
      </c>
      <c r="N70" s="9"/>
      <c r="O70" s="9"/>
      <c r="P70" s="9"/>
      <c r="Q70" s="9">
        <f t="shared" si="20"/>
        <v>117.6</v>
      </c>
      <c r="R70" s="9">
        <f t="shared" si="21"/>
        <v>107.80000000000001</v>
      </c>
      <c r="S70" s="9">
        <f t="shared" si="22"/>
        <v>1.9</v>
      </c>
      <c r="T70" s="9">
        <f t="shared" si="30"/>
        <v>204.82000000000002</v>
      </c>
      <c r="U70" s="9">
        <v>117.59999999999998</v>
      </c>
      <c r="V70" s="29">
        <f t="shared" si="23"/>
        <v>1.893521</v>
      </c>
      <c r="W70" s="30">
        <f t="shared" ref="W70:W133" si="31">U70*V70</f>
        <v>222.67806959999996</v>
      </c>
      <c r="X70" s="15">
        <v>73</v>
      </c>
      <c r="Y70" s="14">
        <f t="shared" si="24"/>
        <v>84.451036599999966</v>
      </c>
    </row>
    <row r="71" spans="1:25" x14ac:dyDescent="0.25">
      <c r="A71" t="s">
        <v>75</v>
      </c>
      <c r="B71">
        <v>78</v>
      </c>
      <c r="C71">
        <v>1.3</v>
      </c>
      <c r="D71">
        <v>85.800000000000011</v>
      </c>
      <c r="E71">
        <v>1.2957854</v>
      </c>
      <c r="F71">
        <f t="shared" si="25"/>
        <v>-5.4033333333334134E-4</v>
      </c>
      <c r="G71">
        <f t="shared" si="26"/>
        <v>1.3463606000000008</v>
      </c>
      <c r="H71">
        <f t="shared" si="27"/>
        <v>101.4</v>
      </c>
      <c r="I71">
        <f t="shared" si="28"/>
        <v>111.17838732000001</v>
      </c>
      <c r="J71">
        <f t="shared" si="17"/>
        <v>101.72873880000002</v>
      </c>
      <c r="K71" s="9">
        <f t="shared" si="18"/>
        <v>85.800000000000011</v>
      </c>
      <c r="L71" s="9">
        <f t="shared" si="19"/>
        <v>1.3</v>
      </c>
      <c r="M71" s="9">
        <f t="shared" si="29"/>
        <v>111.54000000000002</v>
      </c>
      <c r="N71" s="9"/>
      <c r="O71" s="9"/>
      <c r="P71" s="9"/>
      <c r="Q71" s="9">
        <f t="shared" si="20"/>
        <v>93.6</v>
      </c>
      <c r="R71" s="9">
        <f t="shared" si="21"/>
        <v>85.800000000000011</v>
      </c>
      <c r="S71" s="9">
        <f t="shared" si="22"/>
        <v>1.3</v>
      </c>
      <c r="T71" s="9">
        <f t="shared" si="30"/>
        <v>111.54000000000002</v>
      </c>
      <c r="U71" s="9">
        <v>93.59999999999998</v>
      </c>
      <c r="V71" s="29">
        <f t="shared" si="23"/>
        <v>1.2957854</v>
      </c>
      <c r="W71" s="30">
        <f t="shared" si="31"/>
        <v>121.28551343999997</v>
      </c>
      <c r="X71" s="15">
        <v>58</v>
      </c>
      <c r="Y71" s="14">
        <f t="shared" si="24"/>
        <v>46.129960239999974</v>
      </c>
    </row>
    <row r="72" spans="1:25" x14ac:dyDescent="0.25">
      <c r="A72" t="s">
        <v>76</v>
      </c>
      <c r="B72">
        <v>45</v>
      </c>
      <c r="C72">
        <v>2.2000000000000002</v>
      </c>
      <c r="D72">
        <v>49.500000000000007</v>
      </c>
      <c r="E72">
        <v>2.1914816000000004</v>
      </c>
      <c r="F72">
        <f t="shared" si="25"/>
        <v>-1.8929777777777336E-3</v>
      </c>
      <c r="G72">
        <f t="shared" si="26"/>
        <v>2.2937023999999981</v>
      </c>
      <c r="H72">
        <f t="shared" si="27"/>
        <v>99.000000000000014</v>
      </c>
      <c r="I72">
        <f t="shared" si="28"/>
        <v>108.47833920000004</v>
      </c>
      <c r="J72">
        <f t="shared" si="17"/>
        <v>99.383328000000006</v>
      </c>
      <c r="K72" s="9">
        <f t="shared" si="18"/>
        <v>49.500000000000007</v>
      </c>
      <c r="L72" s="9">
        <f t="shared" si="19"/>
        <v>2.2000000000000002</v>
      </c>
      <c r="M72" s="9">
        <f t="shared" si="29"/>
        <v>108.90000000000002</v>
      </c>
      <c r="N72" s="9"/>
      <c r="O72" s="9"/>
      <c r="P72" s="9"/>
      <c r="Q72" s="9">
        <f t="shared" si="20"/>
        <v>54</v>
      </c>
      <c r="R72" s="9">
        <f t="shared" si="21"/>
        <v>49.500000000000007</v>
      </c>
      <c r="S72" s="9">
        <f t="shared" si="22"/>
        <v>2.2000000000000002</v>
      </c>
      <c r="T72" s="9">
        <f t="shared" si="30"/>
        <v>108.90000000000002</v>
      </c>
      <c r="U72" s="9">
        <v>54.000000000000007</v>
      </c>
      <c r="V72" s="29">
        <f t="shared" si="23"/>
        <v>2.1914816000000004</v>
      </c>
      <c r="W72" s="30">
        <f t="shared" si="31"/>
        <v>118.34000640000004</v>
      </c>
      <c r="X72" s="15">
        <v>40</v>
      </c>
      <c r="Y72" s="14">
        <f t="shared" si="24"/>
        <v>30.680742400000021</v>
      </c>
    </row>
    <row r="73" spans="1:25" x14ac:dyDescent="0.25">
      <c r="A73" t="s">
        <v>77</v>
      </c>
      <c r="B73">
        <v>94</v>
      </c>
      <c r="C73">
        <v>2.2000000000000002</v>
      </c>
      <c r="D73">
        <v>103.4</v>
      </c>
      <c r="E73">
        <v>2.1821778000000003</v>
      </c>
      <c r="F73">
        <f t="shared" si="25"/>
        <v>-1.8959787234042434E-3</v>
      </c>
      <c r="G73">
        <f t="shared" si="26"/>
        <v>2.3960441999999991</v>
      </c>
      <c r="H73">
        <f t="shared" si="27"/>
        <v>206.8</v>
      </c>
      <c r="I73">
        <f t="shared" si="28"/>
        <v>225.63718452000003</v>
      </c>
      <c r="J73">
        <f t="shared" si="17"/>
        <v>208.47528680000002</v>
      </c>
      <c r="K73" s="9">
        <f t="shared" si="18"/>
        <v>103.4</v>
      </c>
      <c r="L73" s="9">
        <f t="shared" si="19"/>
        <v>2.2000000000000002</v>
      </c>
      <c r="M73" s="9">
        <f t="shared" si="29"/>
        <v>227.48000000000002</v>
      </c>
      <c r="N73" s="9"/>
      <c r="O73" s="9"/>
      <c r="P73" s="9"/>
      <c r="Q73" s="9">
        <f t="shared" si="20"/>
        <v>112.8</v>
      </c>
      <c r="R73" s="9">
        <f t="shared" si="21"/>
        <v>103.4</v>
      </c>
      <c r="S73" s="9">
        <f t="shared" si="22"/>
        <v>2.2000000000000002</v>
      </c>
      <c r="T73" s="9">
        <f t="shared" si="30"/>
        <v>227.48000000000002</v>
      </c>
      <c r="U73" s="9">
        <v>112.8</v>
      </c>
      <c r="V73" s="29">
        <f t="shared" si="23"/>
        <v>2.1821778000000003</v>
      </c>
      <c r="W73" s="30">
        <f t="shared" si="31"/>
        <v>246.14965584000004</v>
      </c>
      <c r="X73" s="15">
        <v>75</v>
      </c>
      <c r="Y73" s="14">
        <f t="shared" si="24"/>
        <v>82.486320840000005</v>
      </c>
    </row>
    <row r="74" spans="1:25" x14ac:dyDescent="0.25">
      <c r="A74" t="s">
        <v>78</v>
      </c>
      <c r="B74">
        <v>86</v>
      </c>
      <c r="C74">
        <v>1.5</v>
      </c>
      <c r="D74">
        <v>94.600000000000009</v>
      </c>
      <c r="E74">
        <v>1.4993114999999999</v>
      </c>
      <c r="F74">
        <f t="shared" si="25"/>
        <v>-8.0058139534894312E-5</v>
      </c>
      <c r="G74">
        <f t="shared" si="26"/>
        <v>1.507573500000001</v>
      </c>
      <c r="H74">
        <f t="shared" si="27"/>
        <v>129</v>
      </c>
      <c r="I74">
        <f t="shared" si="28"/>
        <v>141.83486790000001</v>
      </c>
      <c r="J74">
        <f t="shared" si="17"/>
        <v>129.059211</v>
      </c>
      <c r="K74" s="9">
        <f t="shared" si="18"/>
        <v>94.600000000000009</v>
      </c>
      <c r="L74" s="9">
        <f t="shared" si="19"/>
        <v>1.5</v>
      </c>
      <c r="M74" s="9">
        <f t="shared" si="29"/>
        <v>141.9</v>
      </c>
      <c r="N74" s="9"/>
      <c r="O74" s="9"/>
      <c r="P74" s="9"/>
      <c r="Q74" s="9">
        <f t="shared" si="20"/>
        <v>103.2</v>
      </c>
      <c r="R74" s="9">
        <f t="shared" si="21"/>
        <v>94.600000000000009</v>
      </c>
      <c r="S74" s="9">
        <f t="shared" si="22"/>
        <v>1.5</v>
      </c>
      <c r="T74" s="9">
        <f t="shared" si="30"/>
        <v>141.9</v>
      </c>
      <c r="U74" s="9">
        <v>103.2</v>
      </c>
      <c r="V74" s="29">
        <f t="shared" si="23"/>
        <v>1.4993114999999999</v>
      </c>
      <c r="W74" s="30">
        <f t="shared" si="31"/>
        <v>154.72894679999999</v>
      </c>
      <c r="X74" s="15">
        <v>83</v>
      </c>
      <c r="Y74" s="14">
        <f t="shared" si="24"/>
        <v>30.286092300000004</v>
      </c>
    </row>
    <row r="75" spans="1:25" x14ac:dyDescent="0.25">
      <c r="A75" t="s">
        <v>79</v>
      </c>
      <c r="B75">
        <v>53</v>
      </c>
      <c r="C75">
        <v>2</v>
      </c>
      <c r="D75">
        <v>58.300000000000004</v>
      </c>
      <c r="E75">
        <v>1.984008</v>
      </c>
      <c r="F75">
        <f t="shared" si="25"/>
        <v>-3.0173584905660365E-3</v>
      </c>
      <c r="G75">
        <f t="shared" si="26"/>
        <v>2.1759119999999998</v>
      </c>
      <c r="H75">
        <f t="shared" si="27"/>
        <v>106</v>
      </c>
      <c r="I75">
        <f t="shared" si="28"/>
        <v>115.6676664</v>
      </c>
      <c r="J75">
        <f t="shared" si="17"/>
        <v>106.847576</v>
      </c>
      <c r="K75" s="9">
        <f t="shared" si="18"/>
        <v>58.300000000000004</v>
      </c>
      <c r="L75" s="9">
        <f t="shared" si="19"/>
        <v>2</v>
      </c>
      <c r="M75" s="9">
        <f t="shared" si="29"/>
        <v>116.60000000000001</v>
      </c>
      <c r="N75" s="9"/>
      <c r="O75" s="9"/>
      <c r="P75" s="9"/>
      <c r="Q75" s="9">
        <f t="shared" si="20"/>
        <v>63.599999999999994</v>
      </c>
      <c r="R75" s="9">
        <f t="shared" si="21"/>
        <v>58.300000000000004</v>
      </c>
      <c r="S75" s="9">
        <f t="shared" si="22"/>
        <v>2</v>
      </c>
      <c r="T75" s="9">
        <f t="shared" si="30"/>
        <v>116.60000000000001</v>
      </c>
      <c r="U75" s="9">
        <v>63.599999999999987</v>
      </c>
      <c r="V75" s="29">
        <f t="shared" si="23"/>
        <v>1.984008</v>
      </c>
      <c r="W75" s="30">
        <f t="shared" si="31"/>
        <v>126.18290879999998</v>
      </c>
      <c r="X75" s="15">
        <v>41</v>
      </c>
      <c r="Y75" s="14">
        <f t="shared" si="24"/>
        <v>44.838580799999974</v>
      </c>
    </row>
    <row r="76" spans="1:25" x14ac:dyDescent="0.25">
      <c r="A76" t="s">
        <v>80</v>
      </c>
      <c r="B76">
        <v>23</v>
      </c>
      <c r="C76">
        <v>2.2000000000000002</v>
      </c>
      <c r="D76">
        <v>25.3</v>
      </c>
      <c r="E76">
        <v>2.1791286000000003</v>
      </c>
      <c r="F76">
        <f t="shared" si="25"/>
        <v>-9.074521739130377E-3</v>
      </c>
      <c r="G76">
        <f t="shared" si="26"/>
        <v>2.4295853999999988</v>
      </c>
      <c r="H76">
        <f t="shared" si="27"/>
        <v>50.6</v>
      </c>
      <c r="I76">
        <f t="shared" si="28"/>
        <v>55.131953580000008</v>
      </c>
      <c r="J76">
        <f t="shared" si="17"/>
        <v>51.080042200000001</v>
      </c>
      <c r="K76" s="9">
        <f t="shared" si="18"/>
        <v>25.3</v>
      </c>
      <c r="L76" s="9">
        <f t="shared" si="19"/>
        <v>2.2000000000000002</v>
      </c>
      <c r="M76" s="9">
        <f t="shared" si="29"/>
        <v>55.660000000000004</v>
      </c>
      <c r="N76" s="9"/>
      <c r="O76" s="9"/>
      <c r="P76" s="9"/>
      <c r="Q76" s="9">
        <f t="shared" si="20"/>
        <v>27.599999999999998</v>
      </c>
      <c r="R76" s="9">
        <f t="shared" si="21"/>
        <v>25.3</v>
      </c>
      <c r="S76" s="9">
        <f t="shared" si="22"/>
        <v>2.2000000000000002</v>
      </c>
      <c r="T76" s="9">
        <f t="shared" si="30"/>
        <v>55.660000000000004</v>
      </c>
      <c r="U76" s="9">
        <v>27.599999999999998</v>
      </c>
      <c r="V76" s="29">
        <f t="shared" si="23"/>
        <v>2.1791286000000003</v>
      </c>
      <c r="W76" s="30">
        <f t="shared" si="31"/>
        <v>60.143949360000001</v>
      </c>
      <c r="X76" s="15">
        <v>20</v>
      </c>
      <c r="Y76" s="14">
        <f t="shared" si="24"/>
        <v>16.561377359999998</v>
      </c>
    </row>
    <row r="77" spans="1:25" x14ac:dyDescent="0.25">
      <c r="A77" t="s">
        <v>81</v>
      </c>
      <c r="B77">
        <v>90</v>
      </c>
      <c r="C77">
        <v>0.4</v>
      </c>
      <c r="D77">
        <v>99.000000000000014</v>
      </c>
      <c r="E77">
        <v>0.39716560000000001</v>
      </c>
      <c r="F77">
        <f t="shared" si="25"/>
        <v>-3.1493333333333445E-4</v>
      </c>
      <c r="G77">
        <f t="shared" si="26"/>
        <v>0.43117840000000013</v>
      </c>
      <c r="H77">
        <f t="shared" si="27"/>
        <v>36</v>
      </c>
      <c r="I77">
        <f t="shared" si="28"/>
        <v>39.319394400000007</v>
      </c>
      <c r="J77">
        <f t="shared" si="17"/>
        <v>36.255096000000002</v>
      </c>
      <c r="K77" s="9">
        <f t="shared" si="18"/>
        <v>99.000000000000014</v>
      </c>
      <c r="L77" s="9">
        <f t="shared" si="19"/>
        <v>0.4</v>
      </c>
      <c r="M77" s="9">
        <f t="shared" si="29"/>
        <v>39.600000000000009</v>
      </c>
      <c r="N77" s="9"/>
      <c r="O77" s="9"/>
      <c r="P77" s="9"/>
      <c r="Q77" s="9">
        <f t="shared" si="20"/>
        <v>108</v>
      </c>
      <c r="R77" s="9">
        <f t="shared" si="21"/>
        <v>99.000000000000014</v>
      </c>
      <c r="S77" s="9">
        <f t="shared" si="22"/>
        <v>0.4</v>
      </c>
      <c r="T77" s="9">
        <f t="shared" si="30"/>
        <v>39.600000000000009</v>
      </c>
      <c r="U77" s="9">
        <v>108.00000000000001</v>
      </c>
      <c r="V77" s="29">
        <f t="shared" si="23"/>
        <v>0.39716560000000001</v>
      </c>
      <c r="W77" s="30">
        <f t="shared" si="31"/>
        <v>42.893884800000009</v>
      </c>
      <c r="X77" s="15">
        <v>75</v>
      </c>
      <c r="Y77" s="14">
        <f t="shared" si="24"/>
        <v>13.106464800000007</v>
      </c>
    </row>
    <row r="78" spans="1:25" x14ac:dyDescent="0.25">
      <c r="A78" t="s">
        <v>82</v>
      </c>
      <c r="B78">
        <v>44</v>
      </c>
      <c r="C78">
        <v>2.4</v>
      </c>
      <c r="D78">
        <v>48.400000000000006</v>
      </c>
      <c r="E78">
        <v>2.3885543999999999</v>
      </c>
      <c r="F78">
        <f t="shared" si="25"/>
        <v>-2.6012727272727368E-3</v>
      </c>
      <c r="G78">
        <f t="shared" si="26"/>
        <v>2.5259016000000005</v>
      </c>
      <c r="H78">
        <f t="shared" si="27"/>
        <v>105.6</v>
      </c>
      <c r="I78">
        <f t="shared" si="28"/>
        <v>115.60603296000001</v>
      </c>
      <c r="J78">
        <f t="shared" si="17"/>
        <v>106.1036064</v>
      </c>
      <c r="K78" s="9">
        <f t="shared" si="18"/>
        <v>48.400000000000006</v>
      </c>
      <c r="L78" s="9">
        <f t="shared" si="19"/>
        <v>2.4</v>
      </c>
      <c r="M78" s="9">
        <f t="shared" si="29"/>
        <v>116.16000000000001</v>
      </c>
      <c r="N78" s="9"/>
      <c r="O78" s="9"/>
      <c r="P78" s="9"/>
      <c r="Q78" s="9">
        <f t="shared" si="20"/>
        <v>52.8</v>
      </c>
      <c r="R78" s="9">
        <f t="shared" si="21"/>
        <v>48.400000000000006</v>
      </c>
      <c r="S78" s="9">
        <f t="shared" si="22"/>
        <v>2.4</v>
      </c>
      <c r="T78" s="9">
        <f t="shared" si="30"/>
        <v>116.16000000000001</v>
      </c>
      <c r="U78" s="9">
        <v>52.79999999999999</v>
      </c>
      <c r="V78" s="29">
        <f t="shared" si="23"/>
        <v>2.3885543999999999</v>
      </c>
      <c r="W78" s="30">
        <f t="shared" si="31"/>
        <v>126.11567231999997</v>
      </c>
      <c r="X78" s="15">
        <v>32</v>
      </c>
      <c r="Y78" s="14">
        <f t="shared" si="24"/>
        <v>49.681931519999971</v>
      </c>
    </row>
    <row r="79" spans="1:25" x14ac:dyDescent="0.25">
      <c r="A79" t="s">
        <v>83</v>
      </c>
      <c r="B79">
        <v>60</v>
      </c>
      <c r="C79">
        <v>1.9</v>
      </c>
      <c r="D79">
        <v>66</v>
      </c>
      <c r="E79">
        <v>1.8839716</v>
      </c>
      <c r="F79">
        <f t="shared" si="25"/>
        <v>-2.6713999999999904E-3</v>
      </c>
      <c r="G79">
        <f t="shared" si="26"/>
        <v>2.0763123999999991</v>
      </c>
      <c r="H79">
        <f t="shared" si="27"/>
        <v>114</v>
      </c>
      <c r="I79">
        <f t="shared" si="28"/>
        <v>124.3421256</v>
      </c>
      <c r="J79">
        <f t="shared" si="17"/>
        <v>114.96170399999998</v>
      </c>
      <c r="K79" s="9">
        <f t="shared" si="18"/>
        <v>66</v>
      </c>
      <c r="L79" s="9">
        <f t="shared" si="19"/>
        <v>1.8999999999999997</v>
      </c>
      <c r="M79" s="9">
        <f t="shared" si="29"/>
        <v>125.39999999999998</v>
      </c>
      <c r="N79" s="9"/>
      <c r="O79" s="9"/>
      <c r="P79" s="9"/>
      <c r="Q79" s="9">
        <f t="shared" si="20"/>
        <v>72</v>
      </c>
      <c r="R79" s="9">
        <f t="shared" si="21"/>
        <v>66</v>
      </c>
      <c r="S79" s="9">
        <f t="shared" si="22"/>
        <v>1.8999999999999997</v>
      </c>
      <c r="T79" s="9">
        <f t="shared" si="30"/>
        <v>125.39999999999998</v>
      </c>
      <c r="U79" s="9">
        <v>72</v>
      </c>
      <c r="V79" s="29">
        <f t="shared" si="23"/>
        <v>1.8839715999999997</v>
      </c>
      <c r="W79" s="30">
        <f t="shared" si="31"/>
        <v>135.64595519999997</v>
      </c>
      <c r="X79" s="15">
        <v>52</v>
      </c>
      <c r="Y79" s="14">
        <f t="shared" si="24"/>
        <v>37.679431999999991</v>
      </c>
    </row>
    <row r="80" spans="1:25" x14ac:dyDescent="0.25">
      <c r="A80" t="s">
        <v>84</v>
      </c>
      <c r="B80">
        <v>71</v>
      </c>
      <c r="C80">
        <v>1.2</v>
      </c>
      <c r="D80">
        <v>78.100000000000009</v>
      </c>
      <c r="E80">
        <v>1.190604</v>
      </c>
      <c r="F80">
        <f t="shared" si="25"/>
        <v>-1.3233802816901335E-3</v>
      </c>
      <c r="G80">
        <f t="shared" si="26"/>
        <v>1.3033559999999993</v>
      </c>
      <c r="H80">
        <f t="shared" si="27"/>
        <v>85.2</v>
      </c>
      <c r="I80">
        <f t="shared" si="28"/>
        <v>92.986172400000015</v>
      </c>
      <c r="J80">
        <f t="shared" si="17"/>
        <v>85.867115999999996</v>
      </c>
      <c r="K80" s="9">
        <f t="shared" si="18"/>
        <v>78.100000000000009</v>
      </c>
      <c r="L80" s="9">
        <f t="shared" si="19"/>
        <v>1.2</v>
      </c>
      <c r="M80" s="9">
        <f t="shared" si="29"/>
        <v>93.720000000000013</v>
      </c>
      <c r="N80" s="9"/>
      <c r="O80" s="9"/>
      <c r="P80" s="9"/>
      <c r="Q80" s="9">
        <f t="shared" si="20"/>
        <v>85.2</v>
      </c>
      <c r="R80" s="9">
        <f t="shared" si="21"/>
        <v>78.100000000000009</v>
      </c>
      <c r="S80" s="9">
        <f t="shared" si="22"/>
        <v>1.2</v>
      </c>
      <c r="T80" s="9">
        <f t="shared" si="30"/>
        <v>93.720000000000013</v>
      </c>
      <c r="U80" s="9">
        <v>85.2</v>
      </c>
      <c r="V80" s="29">
        <f t="shared" si="23"/>
        <v>1.190604</v>
      </c>
      <c r="W80" s="30">
        <f t="shared" si="31"/>
        <v>101.43946080000001</v>
      </c>
      <c r="X80" s="15">
        <v>59</v>
      </c>
      <c r="Y80" s="14">
        <f t="shared" si="24"/>
        <v>31.193824800000002</v>
      </c>
    </row>
    <row r="81" spans="1:25" x14ac:dyDescent="0.25">
      <c r="A81" t="s">
        <v>85</v>
      </c>
      <c r="B81">
        <v>42</v>
      </c>
      <c r="C81">
        <v>1.4</v>
      </c>
      <c r="D81">
        <v>46.2</v>
      </c>
      <c r="E81">
        <v>1.3871129999999998</v>
      </c>
      <c r="F81">
        <f t="shared" si="25"/>
        <v>-3.0683333333333535E-3</v>
      </c>
      <c r="G81">
        <f t="shared" si="26"/>
        <v>1.5417570000000009</v>
      </c>
      <c r="H81">
        <f t="shared" si="27"/>
        <v>58.8</v>
      </c>
      <c r="I81">
        <f t="shared" si="28"/>
        <v>64.084620599999994</v>
      </c>
      <c r="J81">
        <f t="shared" si="17"/>
        <v>59.341254000000006</v>
      </c>
      <c r="K81" s="9">
        <f t="shared" si="18"/>
        <v>46.2</v>
      </c>
      <c r="L81" s="9">
        <f t="shared" si="19"/>
        <v>1.4</v>
      </c>
      <c r="M81" s="9">
        <f t="shared" si="29"/>
        <v>64.680000000000007</v>
      </c>
      <c r="N81" s="9"/>
      <c r="O81" s="9"/>
      <c r="P81" s="9"/>
      <c r="Q81" s="9">
        <f t="shared" si="20"/>
        <v>50.4</v>
      </c>
      <c r="R81" s="9">
        <f t="shared" si="21"/>
        <v>46.2</v>
      </c>
      <c r="S81" s="9">
        <f t="shared" si="22"/>
        <v>1.4</v>
      </c>
      <c r="T81" s="9">
        <f t="shared" si="30"/>
        <v>64.680000000000007</v>
      </c>
      <c r="U81" s="9">
        <v>50.4</v>
      </c>
      <c r="V81" s="29">
        <f t="shared" si="23"/>
        <v>1.3871129999999998</v>
      </c>
      <c r="W81" s="30">
        <f t="shared" si="31"/>
        <v>69.910495199999986</v>
      </c>
      <c r="X81" s="15">
        <v>33</v>
      </c>
      <c r="Y81" s="14">
        <f t="shared" si="24"/>
        <v>24.135766199999996</v>
      </c>
    </row>
    <row r="82" spans="1:25" x14ac:dyDescent="0.25">
      <c r="A82" t="s">
        <v>86</v>
      </c>
      <c r="B82">
        <v>78</v>
      </c>
      <c r="C82">
        <v>1.7</v>
      </c>
      <c r="D82">
        <v>85.800000000000011</v>
      </c>
      <c r="E82">
        <v>1.6894362000000001</v>
      </c>
      <c r="F82">
        <f t="shared" si="25"/>
        <v>-1.3543333333333187E-3</v>
      </c>
      <c r="G82">
        <f t="shared" si="26"/>
        <v>1.8162017999999986</v>
      </c>
      <c r="H82">
        <f t="shared" si="27"/>
        <v>132.6</v>
      </c>
      <c r="I82">
        <f t="shared" si="28"/>
        <v>144.95362596000001</v>
      </c>
      <c r="J82">
        <f t="shared" si="17"/>
        <v>133.42397639999996</v>
      </c>
      <c r="K82" s="9">
        <f t="shared" si="18"/>
        <v>85.800000000000011</v>
      </c>
      <c r="L82" s="9">
        <f t="shared" si="19"/>
        <v>1.7</v>
      </c>
      <c r="M82" s="9">
        <f t="shared" si="29"/>
        <v>145.86000000000001</v>
      </c>
      <c r="N82" s="9"/>
      <c r="O82" s="9"/>
      <c r="P82" s="9"/>
      <c r="Q82" s="9">
        <f t="shared" si="20"/>
        <v>93.6</v>
      </c>
      <c r="R82" s="9">
        <f t="shared" si="21"/>
        <v>85.800000000000011</v>
      </c>
      <c r="S82" s="9">
        <f t="shared" si="22"/>
        <v>1.7</v>
      </c>
      <c r="T82" s="9">
        <f t="shared" si="30"/>
        <v>145.86000000000001</v>
      </c>
      <c r="U82" s="9">
        <v>93.59999999999998</v>
      </c>
      <c r="V82" s="29">
        <f t="shared" si="23"/>
        <v>1.6894362000000001</v>
      </c>
      <c r="W82" s="30">
        <f t="shared" si="31"/>
        <v>158.13122831999996</v>
      </c>
      <c r="X82" s="15">
        <v>70</v>
      </c>
      <c r="Y82" s="14">
        <f t="shared" si="24"/>
        <v>39.87069431999997</v>
      </c>
    </row>
    <row r="83" spans="1:25" x14ac:dyDescent="0.25">
      <c r="A83" t="s">
        <v>87</v>
      </c>
      <c r="B83">
        <v>57</v>
      </c>
      <c r="C83">
        <v>2.4</v>
      </c>
      <c r="D83">
        <v>62.7</v>
      </c>
      <c r="E83">
        <v>2.3899727999999998</v>
      </c>
      <c r="F83">
        <f t="shared" si="25"/>
        <v>-1.7591578947368631E-3</v>
      </c>
      <c r="G83">
        <f t="shared" si="26"/>
        <v>2.5102992000000013</v>
      </c>
      <c r="H83">
        <f t="shared" si="27"/>
        <v>136.79999999999998</v>
      </c>
      <c r="I83">
        <f t="shared" si="28"/>
        <v>149.85129455999999</v>
      </c>
      <c r="J83">
        <f t="shared" si="17"/>
        <v>137.37155040000002</v>
      </c>
      <c r="K83" s="9">
        <f t="shared" si="18"/>
        <v>62.7</v>
      </c>
      <c r="L83" s="9">
        <f t="shared" si="19"/>
        <v>2.4</v>
      </c>
      <c r="M83" s="9">
        <f t="shared" si="29"/>
        <v>150.47999999999999</v>
      </c>
      <c r="N83" s="9"/>
      <c r="O83" s="9"/>
      <c r="P83" s="9"/>
      <c r="Q83" s="9">
        <f t="shared" si="20"/>
        <v>68.399999999999991</v>
      </c>
      <c r="R83" s="9">
        <f t="shared" si="21"/>
        <v>62.7</v>
      </c>
      <c r="S83" s="9">
        <f t="shared" si="22"/>
        <v>2.4</v>
      </c>
      <c r="T83" s="9">
        <f t="shared" si="30"/>
        <v>150.47999999999999</v>
      </c>
      <c r="U83" s="9">
        <v>68.399999999999977</v>
      </c>
      <c r="V83" s="29">
        <f t="shared" si="23"/>
        <v>2.3899727999999998</v>
      </c>
      <c r="W83" s="30">
        <f t="shared" si="31"/>
        <v>163.47413951999994</v>
      </c>
      <c r="X83" s="15">
        <v>50</v>
      </c>
      <c r="Y83" s="14">
        <f t="shared" si="24"/>
        <v>43.975499519999943</v>
      </c>
    </row>
    <row r="84" spans="1:25" x14ac:dyDescent="0.25">
      <c r="A84" t="s">
        <v>88</v>
      </c>
      <c r="B84">
        <v>18</v>
      </c>
      <c r="C84">
        <v>0.2</v>
      </c>
      <c r="D84">
        <v>19.8</v>
      </c>
      <c r="E84">
        <v>0.1983482</v>
      </c>
      <c r="F84">
        <f t="shared" si="25"/>
        <v>-9.1766666666667123E-4</v>
      </c>
      <c r="G84">
        <f t="shared" si="26"/>
        <v>0.21816980000000011</v>
      </c>
      <c r="H84">
        <f t="shared" si="27"/>
        <v>3.6</v>
      </c>
      <c r="I84">
        <f t="shared" si="28"/>
        <v>3.9272943600000003</v>
      </c>
      <c r="J84">
        <f t="shared" si="17"/>
        <v>3.6297324000000004</v>
      </c>
      <c r="K84" s="9">
        <f t="shared" si="18"/>
        <v>19.8</v>
      </c>
      <c r="L84" s="9">
        <f t="shared" si="19"/>
        <v>0.2</v>
      </c>
      <c r="M84" s="9">
        <f t="shared" si="29"/>
        <v>3.9600000000000004</v>
      </c>
      <c r="N84" s="9"/>
      <c r="O84" s="9"/>
      <c r="P84" s="9"/>
      <c r="Q84" s="9">
        <f t="shared" si="20"/>
        <v>21.599999999999998</v>
      </c>
      <c r="R84" s="9">
        <f t="shared" si="21"/>
        <v>19.8</v>
      </c>
      <c r="S84" s="9">
        <f t="shared" si="22"/>
        <v>0.2</v>
      </c>
      <c r="T84" s="9">
        <f t="shared" si="30"/>
        <v>3.9600000000000004</v>
      </c>
      <c r="U84" s="9">
        <v>21.599999999999998</v>
      </c>
      <c r="V84" s="29">
        <f t="shared" si="23"/>
        <v>0.1983482</v>
      </c>
      <c r="W84" s="30">
        <f t="shared" si="31"/>
        <v>4.2843211199999995</v>
      </c>
      <c r="X84" s="15">
        <v>15</v>
      </c>
      <c r="Y84" s="14">
        <f t="shared" si="24"/>
        <v>1.3090981199999996</v>
      </c>
    </row>
    <row r="85" spans="1:25" x14ac:dyDescent="0.25">
      <c r="A85" t="s">
        <v>89</v>
      </c>
      <c r="B85">
        <v>78</v>
      </c>
      <c r="C85">
        <v>1.3</v>
      </c>
      <c r="D85">
        <v>85.800000000000011</v>
      </c>
      <c r="E85">
        <v>1.2997231</v>
      </c>
      <c r="F85">
        <f t="shared" si="25"/>
        <v>-3.5500000000003072E-5</v>
      </c>
      <c r="G85">
        <f t="shared" si="26"/>
        <v>1.3030459000000003</v>
      </c>
      <c r="H85">
        <f t="shared" si="27"/>
        <v>101.4</v>
      </c>
      <c r="I85">
        <f t="shared" si="28"/>
        <v>111.51624198000002</v>
      </c>
      <c r="J85">
        <f t="shared" si="17"/>
        <v>101.42159820000001</v>
      </c>
      <c r="K85" s="9">
        <f t="shared" si="18"/>
        <v>85.800000000000011</v>
      </c>
      <c r="L85" s="9">
        <f t="shared" si="19"/>
        <v>1.3</v>
      </c>
      <c r="M85" s="9">
        <f t="shared" si="29"/>
        <v>111.54000000000002</v>
      </c>
      <c r="N85" s="9"/>
      <c r="O85" s="9"/>
      <c r="P85" s="9"/>
      <c r="Q85" s="9">
        <f t="shared" si="20"/>
        <v>93.6</v>
      </c>
      <c r="R85" s="9">
        <f t="shared" si="21"/>
        <v>85.800000000000011</v>
      </c>
      <c r="S85" s="9">
        <f t="shared" si="22"/>
        <v>1.3</v>
      </c>
      <c r="T85" s="9">
        <f t="shared" si="30"/>
        <v>111.54000000000002</v>
      </c>
      <c r="U85" s="9">
        <v>93.59999999999998</v>
      </c>
      <c r="V85" s="29">
        <f t="shared" si="23"/>
        <v>1.2997231</v>
      </c>
      <c r="W85" s="30">
        <f t="shared" si="31"/>
        <v>121.65408215999997</v>
      </c>
      <c r="X85" s="15">
        <v>56</v>
      </c>
      <c r="Y85" s="14">
        <f t="shared" si="24"/>
        <v>48.869588559999976</v>
      </c>
    </row>
    <row r="86" spans="1:25" x14ac:dyDescent="0.25">
      <c r="A86" t="s">
        <v>90</v>
      </c>
      <c r="B86">
        <v>52</v>
      </c>
      <c r="C86">
        <v>2.8</v>
      </c>
      <c r="D86">
        <v>57.2</v>
      </c>
      <c r="E86">
        <v>2.7979615999999998</v>
      </c>
      <c r="F86">
        <f t="shared" si="25"/>
        <v>-3.9199999999999896E-4</v>
      </c>
      <c r="G86">
        <f t="shared" si="26"/>
        <v>2.8224223999999998</v>
      </c>
      <c r="H86">
        <f t="shared" si="27"/>
        <v>145.6</v>
      </c>
      <c r="I86">
        <f t="shared" si="28"/>
        <v>160.04340352</v>
      </c>
      <c r="J86">
        <f t="shared" si="17"/>
        <v>145.70599679999998</v>
      </c>
      <c r="K86" s="9">
        <f t="shared" si="18"/>
        <v>57.2</v>
      </c>
      <c r="L86" s="9">
        <f t="shared" si="19"/>
        <v>2.8</v>
      </c>
      <c r="M86" s="9">
        <f t="shared" si="29"/>
        <v>160.16</v>
      </c>
      <c r="N86" s="9"/>
      <c r="O86" s="9"/>
      <c r="P86" s="9"/>
      <c r="Q86" s="9">
        <f t="shared" si="20"/>
        <v>62.4</v>
      </c>
      <c r="R86" s="9">
        <f t="shared" si="21"/>
        <v>57.2</v>
      </c>
      <c r="S86" s="9">
        <f t="shared" si="22"/>
        <v>2.8</v>
      </c>
      <c r="T86" s="9">
        <f t="shared" si="30"/>
        <v>160.16</v>
      </c>
      <c r="U86" s="9">
        <v>62.4</v>
      </c>
      <c r="V86" s="29">
        <f t="shared" si="23"/>
        <v>2.7979615999999998</v>
      </c>
      <c r="W86" s="30">
        <f t="shared" si="31"/>
        <v>174.59280383999999</v>
      </c>
      <c r="X86" s="15">
        <v>47</v>
      </c>
      <c r="Y86" s="14">
        <f t="shared" si="24"/>
        <v>43.088608639999997</v>
      </c>
    </row>
    <row r="87" spans="1:25" x14ac:dyDescent="0.25">
      <c r="A87" t="s">
        <v>91</v>
      </c>
      <c r="B87">
        <v>21</v>
      </c>
      <c r="C87">
        <v>2.2000000000000002</v>
      </c>
      <c r="D87">
        <v>23.1</v>
      </c>
      <c r="E87">
        <v>2.1980882000000004</v>
      </c>
      <c r="F87">
        <f t="shared" si="25"/>
        <v>-9.1038095238085508E-4</v>
      </c>
      <c r="G87">
        <f t="shared" si="26"/>
        <v>2.2210297999999979</v>
      </c>
      <c r="H87">
        <f t="shared" si="27"/>
        <v>46.2</v>
      </c>
      <c r="I87">
        <f t="shared" si="28"/>
        <v>50.775837420000009</v>
      </c>
      <c r="J87">
        <f t="shared" si="17"/>
        <v>46.240147800000003</v>
      </c>
      <c r="K87" s="9">
        <f t="shared" si="18"/>
        <v>23.1</v>
      </c>
      <c r="L87" s="9">
        <f t="shared" si="19"/>
        <v>2.2000000000000002</v>
      </c>
      <c r="M87" s="9">
        <f t="shared" si="29"/>
        <v>50.820000000000007</v>
      </c>
      <c r="N87" s="9"/>
      <c r="O87" s="9"/>
      <c r="P87" s="9"/>
      <c r="Q87" s="9">
        <f t="shared" si="20"/>
        <v>25.2</v>
      </c>
      <c r="R87" s="9">
        <f t="shared" si="21"/>
        <v>23.1</v>
      </c>
      <c r="S87" s="9">
        <f t="shared" si="22"/>
        <v>2.2000000000000002</v>
      </c>
      <c r="T87" s="9">
        <f t="shared" si="30"/>
        <v>50.820000000000007</v>
      </c>
      <c r="U87" s="9">
        <v>25.2</v>
      </c>
      <c r="V87" s="29">
        <f t="shared" si="23"/>
        <v>2.1980882000000004</v>
      </c>
      <c r="W87" s="30">
        <f t="shared" si="31"/>
        <v>55.391822640000008</v>
      </c>
      <c r="X87" s="15">
        <v>16</v>
      </c>
      <c r="Y87" s="14">
        <f t="shared" si="24"/>
        <v>20.222411440000002</v>
      </c>
    </row>
    <row r="88" spans="1:25" x14ac:dyDescent="0.25">
      <c r="A88" t="s">
        <v>92</v>
      </c>
      <c r="B88">
        <v>55</v>
      </c>
      <c r="C88">
        <v>1.1000000000000001</v>
      </c>
      <c r="D88">
        <v>60.500000000000007</v>
      </c>
      <c r="E88">
        <v>1.0986195000000001</v>
      </c>
      <c r="F88">
        <f t="shared" si="25"/>
        <v>-2.510000000000009E-4</v>
      </c>
      <c r="G88">
        <f t="shared" si="26"/>
        <v>1.1151855000000002</v>
      </c>
      <c r="H88">
        <f t="shared" si="27"/>
        <v>60.500000000000007</v>
      </c>
      <c r="I88">
        <f t="shared" si="28"/>
        <v>66.466479750000019</v>
      </c>
      <c r="J88">
        <f t="shared" si="17"/>
        <v>60.575927500000006</v>
      </c>
      <c r="K88" s="9">
        <f t="shared" si="18"/>
        <v>60.500000000000007</v>
      </c>
      <c r="L88" s="9">
        <f t="shared" si="19"/>
        <v>1.1000000000000001</v>
      </c>
      <c r="M88" s="9">
        <f t="shared" si="29"/>
        <v>66.550000000000011</v>
      </c>
      <c r="N88" s="9"/>
      <c r="O88" s="9"/>
      <c r="P88" s="9"/>
      <c r="Q88" s="9">
        <f t="shared" si="20"/>
        <v>66</v>
      </c>
      <c r="R88" s="9">
        <f t="shared" si="21"/>
        <v>60.500000000000007</v>
      </c>
      <c r="S88" s="9">
        <f t="shared" si="22"/>
        <v>1.1000000000000001</v>
      </c>
      <c r="T88" s="9">
        <f t="shared" si="30"/>
        <v>66.550000000000011</v>
      </c>
      <c r="U88" s="9">
        <v>66</v>
      </c>
      <c r="V88" s="29">
        <f t="shared" si="23"/>
        <v>1.0986195000000001</v>
      </c>
      <c r="W88" s="30">
        <f t="shared" si="31"/>
        <v>72.508887000000001</v>
      </c>
      <c r="X88" s="15">
        <v>43</v>
      </c>
      <c r="Y88" s="14">
        <f t="shared" si="24"/>
        <v>25.268248500000002</v>
      </c>
    </row>
    <row r="89" spans="1:25" x14ac:dyDescent="0.25">
      <c r="A89" t="s">
        <v>93</v>
      </c>
      <c r="B89">
        <v>24</v>
      </c>
      <c r="C89">
        <v>2.8</v>
      </c>
      <c r="D89">
        <v>26.400000000000002</v>
      </c>
      <c r="E89">
        <v>2.7797055999999998</v>
      </c>
      <c r="F89">
        <f t="shared" si="25"/>
        <v>-8.4560000000000121E-3</v>
      </c>
      <c r="G89">
        <f t="shared" si="26"/>
        <v>3.0232384000000003</v>
      </c>
      <c r="H89">
        <f t="shared" si="27"/>
        <v>67.199999999999989</v>
      </c>
      <c r="I89">
        <f t="shared" si="28"/>
        <v>73.384227839999994</v>
      </c>
      <c r="J89">
        <f t="shared" si="17"/>
        <v>67.687065599999997</v>
      </c>
      <c r="K89" s="9">
        <f t="shared" si="18"/>
        <v>26.400000000000002</v>
      </c>
      <c r="L89" s="9">
        <f t="shared" si="19"/>
        <v>2.8</v>
      </c>
      <c r="M89" s="9">
        <f t="shared" si="29"/>
        <v>73.92</v>
      </c>
      <c r="N89" s="9"/>
      <c r="O89" s="9"/>
      <c r="P89" s="9"/>
      <c r="Q89" s="9">
        <f t="shared" si="20"/>
        <v>28.799999999999997</v>
      </c>
      <c r="R89" s="9">
        <f t="shared" si="21"/>
        <v>26.400000000000002</v>
      </c>
      <c r="S89" s="9">
        <f t="shared" si="22"/>
        <v>2.8</v>
      </c>
      <c r="T89" s="9">
        <f t="shared" si="30"/>
        <v>73.92</v>
      </c>
      <c r="U89" s="9">
        <v>28.799999999999994</v>
      </c>
      <c r="V89" s="29">
        <f t="shared" si="23"/>
        <v>2.7797056000000002</v>
      </c>
      <c r="W89" s="30">
        <f t="shared" si="31"/>
        <v>80.055521279999994</v>
      </c>
      <c r="X89" s="15">
        <v>24</v>
      </c>
      <c r="Y89" s="14">
        <f t="shared" si="24"/>
        <v>13.342586879999983</v>
      </c>
    </row>
    <row r="90" spans="1:25" x14ac:dyDescent="0.25">
      <c r="A90" t="s">
        <v>94</v>
      </c>
      <c r="B90">
        <v>89</v>
      </c>
      <c r="C90">
        <v>0.3</v>
      </c>
      <c r="D90">
        <v>97.9</v>
      </c>
      <c r="E90">
        <v>0.29938769999999998</v>
      </c>
      <c r="F90">
        <f t="shared" si="25"/>
        <v>-6.8797752808989854E-5</v>
      </c>
      <c r="G90">
        <f t="shared" si="26"/>
        <v>0.3067353000000001</v>
      </c>
      <c r="H90">
        <f t="shared" si="27"/>
        <v>26.7</v>
      </c>
      <c r="I90">
        <f t="shared" si="28"/>
        <v>29.31005583</v>
      </c>
      <c r="J90">
        <f t="shared" si="17"/>
        <v>26.754494700000002</v>
      </c>
      <c r="K90" s="9">
        <f t="shared" si="18"/>
        <v>97.9</v>
      </c>
      <c r="L90" s="9">
        <f t="shared" si="19"/>
        <v>0.3</v>
      </c>
      <c r="M90" s="9">
        <f t="shared" si="29"/>
        <v>29.37</v>
      </c>
      <c r="N90" s="9"/>
      <c r="O90" s="9"/>
      <c r="P90" s="9"/>
      <c r="Q90" s="9">
        <f t="shared" si="20"/>
        <v>106.8</v>
      </c>
      <c r="R90" s="9">
        <f t="shared" si="21"/>
        <v>97.9</v>
      </c>
      <c r="S90" s="9">
        <f t="shared" si="22"/>
        <v>0.3</v>
      </c>
      <c r="T90" s="9">
        <f t="shared" si="30"/>
        <v>29.37</v>
      </c>
      <c r="U90" s="9">
        <v>106.8</v>
      </c>
      <c r="V90" s="29">
        <f t="shared" si="23"/>
        <v>0.29938769999999998</v>
      </c>
      <c r="W90" s="30">
        <f t="shared" si="31"/>
        <v>31.974606359999996</v>
      </c>
      <c r="X90" s="15">
        <v>84</v>
      </c>
      <c r="Y90" s="14">
        <f t="shared" si="24"/>
        <v>6.826039559999999</v>
      </c>
    </row>
    <row r="91" spans="1:25" x14ac:dyDescent="0.25">
      <c r="A91" t="s">
        <v>95</v>
      </c>
      <c r="B91">
        <v>82</v>
      </c>
      <c r="C91">
        <v>1.7</v>
      </c>
      <c r="D91">
        <v>90.2</v>
      </c>
      <c r="E91">
        <v>1.6866431</v>
      </c>
      <c r="F91">
        <f t="shared" si="25"/>
        <v>-1.6288902439024391E-3</v>
      </c>
      <c r="G91">
        <f t="shared" si="26"/>
        <v>1.8469259</v>
      </c>
      <c r="H91">
        <f t="shared" si="27"/>
        <v>139.4</v>
      </c>
      <c r="I91">
        <f t="shared" si="28"/>
        <v>152.13520761999999</v>
      </c>
      <c r="J91">
        <f t="shared" si="17"/>
        <v>140.49526580000003</v>
      </c>
      <c r="K91" s="9">
        <f t="shared" si="18"/>
        <v>90.2</v>
      </c>
      <c r="L91" s="9">
        <f t="shared" si="19"/>
        <v>1.7</v>
      </c>
      <c r="M91" s="9">
        <f t="shared" si="29"/>
        <v>153.34</v>
      </c>
      <c r="N91" s="9"/>
      <c r="O91" s="9"/>
      <c r="P91" s="9"/>
      <c r="Q91" s="9">
        <f t="shared" si="20"/>
        <v>98.399999999999991</v>
      </c>
      <c r="R91" s="9">
        <f t="shared" si="21"/>
        <v>90.2</v>
      </c>
      <c r="S91" s="9">
        <f t="shared" si="22"/>
        <v>1.7</v>
      </c>
      <c r="T91" s="9">
        <f t="shared" si="30"/>
        <v>153.34</v>
      </c>
      <c r="U91" s="9">
        <v>98.399999999999977</v>
      </c>
      <c r="V91" s="29">
        <f t="shared" si="23"/>
        <v>1.6866431</v>
      </c>
      <c r="W91" s="30">
        <f t="shared" si="31"/>
        <v>165.96568103999996</v>
      </c>
      <c r="X91" s="15">
        <v>74</v>
      </c>
      <c r="Y91" s="14">
        <f t="shared" si="24"/>
        <v>41.154091639999962</v>
      </c>
    </row>
    <row r="92" spans="1:25" x14ac:dyDescent="0.25">
      <c r="A92" t="s">
        <v>96</v>
      </c>
      <c r="B92">
        <v>110</v>
      </c>
      <c r="C92">
        <v>2.2999999999999998</v>
      </c>
      <c r="D92">
        <v>121.00000000000001</v>
      </c>
      <c r="E92">
        <v>2.2782282</v>
      </c>
      <c r="F92">
        <f t="shared" si="25"/>
        <v>-1.9792545454545233E-3</v>
      </c>
      <c r="G92">
        <f t="shared" si="26"/>
        <v>2.539489799999997</v>
      </c>
      <c r="H92">
        <f t="shared" si="27"/>
        <v>252.99999999999997</v>
      </c>
      <c r="I92">
        <f t="shared" si="28"/>
        <v>275.66561220000006</v>
      </c>
      <c r="J92">
        <f t="shared" si="17"/>
        <v>255.39489799999996</v>
      </c>
      <c r="K92" s="9">
        <f t="shared" si="18"/>
        <v>121.00000000000001</v>
      </c>
      <c r="L92" s="9">
        <f t="shared" si="19"/>
        <v>2.2999999999999998</v>
      </c>
      <c r="M92" s="9">
        <f t="shared" si="29"/>
        <v>278.3</v>
      </c>
      <c r="N92" s="9"/>
      <c r="O92" s="9"/>
      <c r="P92" s="9"/>
      <c r="Q92" s="9">
        <f t="shared" si="20"/>
        <v>132</v>
      </c>
      <c r="R92" s="9">
        <f t="shared" si="21"/>
        <v>121.00000000000001</v>
      </c>
      <c r="S92" s="9">
        <f t="shared" si="22"/>
        <v>2.2999999999999998</v>
      </c>
      <c r="T92" s="9">
        <f t="shared" si="30"/>
        <v>278.3</v>
      </c>
      <c r="U92" s="9">
        <v>132</v>
      </c>
      <c r="V92" s="29">
        <f t="shared" si="23"/>
        <v>2.2782282</v>
      </c>
      <c r="W92" s="30">
        <f t="shared" si="31"/>
        <v>300.72612240000001</v>
      </c>
      <c r="X92" s="15">
        <v>84</v>
      </c>
      <c r="Y92" s="14">
        <f t="shared" si="24"/>
        <v>109.3549536</v>
      </c>
    </row>
    <row r="93" spans="1:25" x14ac:dyDescent="0.25">
      <c r="A93" t="s">
        <v>97</v>
      </c>
      <c r="B93">
        <v>51</v>
      </c>
      <c r="C93">
        <v>3</v>
      </c>
      <c r="D93">
        <v>56.1</v>
      </c>
      <c r="E93">
        <v>2.9826299999999999</v>
      </c>
      <c r="F93">
        <f t="shared" si="25"/>
        <v>-3.4058823529411965E-3</v>
      </c>
      <c r="G93">
        <f t="shared" si="26"/>
        <v>3.1910700000000012</v>
      </c>
      <c r="H93">
        <f t="shared" si="27"/>
        <v>153</v>
      </c>
      <c r="I93">
        <f t="shared" si="28"/>
        <v>167.32554300000001</v>
      </c>
      <c r="J93">
        <f t="shared" si="17"/>
        <v>153.88587000000001</v>
      </c>
      <c r="K93" s="9">
        <f t="shared" si="18"/>
        <v>56.1</v>
      </c>
      <c r="L93" s="9">
        <f t="shared" si="19"/>
        <v>3</v>
      </c>
      <c r="M93" s="9">
        <f t="shared" si="29"/>
        <v>168.3</v>
      </c>
      <c r="N93" s="9"/>
      <c r="O93" s="9"/>
      <c r="P93" s="9"/>
      <c r="Q93" s="9">
        <f t="shared" si="20"/>
        <v>61.199999999999996</v>
      </c>
      <c r="R93" s="9">
        <f t="shared" si="21"/>
        <v>56.1</v>
      </c>
      <c r="S93" s="9">
        <f t="shared" si="22"/>
        <v>3</v>
      </c>
      <c r="T93" s="9">
        <f t="shared" si="30"/>
        <v>168.3</v>
      </c>
      <c r="U93" s="9">
        <v>61.199999999999996</v>
      </c>
      <c r="V93" s="29">
        <f t="shared" si="23"/>
        <v>2.9826299999999999</v>
      </c>
      <c r="W93" s="30">
        <f t="shared" si="31"/>
        <v>182.53695599999998</v>
      </c>
      <c r="X93" s="15">
        <v>42</v>
      </c>
      <c r="Y93" s="14">
        <f t="shared" si="24"/>
        <v>57.266495999999982</v>
      </c>
    </row>
    <row r="94" spans="1:25" x14ac:dyDescent="0.25">
      <c r="A94" t="s">
        <v>98</v>
      </c>
      <c r="B94">
        <v>86</v>
      </c>
      <c r="C94">
        <v>1.1000000000000001</v>
      </c>
      <c r="D94">
        <v>94.600000000000009</v>
      </c>
      <c r="E94">
        <v>1.0911890000000002</v>
      </c>
      <c r="F94">
        <f t="shared" si="25"/>
        <v>-1.0245348837209177E-3</v>
      </c>
      <c r="G94">
        <f t="shared" si="26"/>
        <v>1.196920999999999</v>
      </c>
      <c r="H94">
        <f t="shared" si="27"/>
        <v>94.600000000000009</v>
      </c>
      <c r="I94">
        <f t="shared" si="28"/>
        <v>103.22647940000003</v>
      </c>
      <c r="J94">
        <f t="shared" si="17"/>
        <v>95.357746000000006</v>
      </c>
      <c r="K94" s="9">
        <f t="shared" si="18"/>
        <v>94.600000000000009</v>
      </c>
      <c r="L94" s="9">
        <f t="shared" si="19"/>
        <v>1.1000000000000001</v>
      </c>
      <c r="M94" s="9">
        <f t="shared" si="29"/>
        <v>104.06000000000002</v>
      </c>
      <c r="N94" s="9"/>
      <c r="O94" s="9"/>
      <c r="P94" s="9"/>
      <c r="Q94" s="9">
        <f t="shared" si="20"/>
        <v>103.2</v>
      </c>
      <c r="R94" s="9">
        <f t="shared" si="21"/>
        <v>94.600000000000009</v>
      </c>
      <c r="S94" s="9">
        <f t="shared" si="22"/>
        <v>1.1000000000000001</v>
      </c>
      <c r="T94" s="9">
        <f t="shared" si="30"/>
        <v>104.06000000000002</v>
      </c>
      <c r="U94" s="9">
        <v>103.2</v>
      </c>
      <c r="V94" s="29">
        <f t="shared" si="23"/>
        <v>1.0911890000000004</v>
      </c>
      <c r="W94" s="30">
        <f t="shared" si="31"/>
        <v>112.61070480000005</v>
      </c>
      <c r="X94" s="15">
        <v>74</v>
      </c>
      <c r="Y94" s="14">
        <f t="shared" si="24"/>
        <v>31.862718800000014</v>
      </c>
    </row>
    <row r="95" spans="1:25" x14ac:dyDescent="0.25">
      <c r="A95" t="s">
        <v>99</v>
      </c>
      <c r="B95">
        <v>66</v>
      </c>
      <c r="C95">
        <v>0.9</v>
      </c>
      <c r="D95">
        <v>72.600000000000009</v>
      </c>
      <c r="E95">
        <v>0.89917020000000003</v>
      </c>
      <c r="F95">
        <f t="shared" si="25"/>
        <v>-1.2572727272727131E-4</v>
      </c>
      <c r="G95">
        <f t="shared" si="26"/>
        <v>0.90912779999999993</v>
      </c>
      <c r="H95">
        <f t="shared" si="27"/>
        <v>59.4</v>
      </c>
      <c r="I95">
        <f t="shared" si="28"/>
        <v>65.279756520000007</v>
      </c>
      <c r="J95">
        <f t="shared" si="17"/>
        <v>59.454766800000002</v>
      </c>
      <c r="K95" s="9">
        <f t="shared" si="18"/>
        <v>72.600000000000009</v>
      </c>
      <c r="L95" s="9">
        <f t="shared" si="19"/>
        <v>0.9</v>
      </c>
      <c r="M95" s="9">
        <f t="shared" si="29"/>
        <v>65.34</v>
      </c>
      <c r="N95" s="9"/>
      <c r="O95" s="9"/>
      <c r="P95" s="9"/>
      <c r="Q95" s="9">
        <f t="shared" si="20"/>
        <v>79.2</v>
      </c>
      <c r="R95" s="9">
        <f t="shared" si="21"/>
        <v>72.600000000000009</v>
      </c>
      <c r="S95" s="9">
        <f t="shared" si="22"/>
        <v>0.9</v>
      </c>
      <c r="T95" s="9">
        <f t="shared" si="30"/>
        <v>65.34</v>
      </c>
      <c r="U95" s="9">
        <v>79.2</v>
      </c>
      <c r="V95" s="29">
        <f t="shared" si="23"/>
        <v>0.89917020000000003</v>
      </c>
      <c r="W95" s="30">
        <f t="shared" si="31"/>
        <v>71.214279840000003</v>
      </c>
      <c r="X95" s="15">
        <v>63</v>
      </c>
      <c r="Y95" s="14">
        <f t="shared" si="24"/>
        <v>14.566557240000003</v>
      </c>
    </row>
    <row r="96" spans="1:25" x14ac:dyDescent="0.25">
      <c r="A96" t="s">
        <v>100</v>
      </c>
      <c r="B96">
        <v>75</v>
      </c>
      <c r="C96">
        <v>1.3</v>
      </c>
      <c r="D96">
        <v>82.5</v>
      </c>
      <c r="E96">
        <v>1.2889591</v>
      </c>
      <c r="F96">
        <f t="shared" si="25"/>
        <v>-1.4721200000000028E-3</v>
      </c>
      <c r="G96">
        <f t="shared" si="26"/>
        <v>1.4214499000000003</v>
      </c>
      <c r="H96">
        <f t="shared" si="27"/>
        <v>97.5</v>
      </c>
      <c r="I96">
        <f t="shared" si="28"/>
        <v>106.33912575000001</v>
      </c>
      <c r="J96">
        <f t="shared" si="17"/>
        <v>98.328067500000003</v>
      </c>
      <c r="K96" s="9">
        <f t="shared" si="18"/>
        <v>82.5</v>
      </c>
      <c r="L96" s="9">
        <f t="shared" si="19"/>
        <v>1.3</v>
      </c>
      <c r="M96" s="9">
        <f t="shared" si="29"/>
        <v>107.25</v>
      </c>
      <c r="N96" s="9"/>
      <c r="O96" s="9"/>
      <c r="P96" s="9"/>
      <c r="Q96" s="9">
        <f t="shared" si="20"/>
        <v>90</v>
      </c>
      <c r="R96" s="9">
        <f t="shared" si="21"/>
        <v>82.5</v>
      </c>
      <c r="S96" s="9">
        <f t="shared" si="22"/>
        <v>1.3</v>
      </c>
      <c r="T96" s="9">
        <f t="shared" si="30"/>
        <v>107.25</v>
      </c>
      <c r="U96" s="9">
        <v>90</v>
      </c>
      <c r="V96" s="29">
        <f t="shared" si="23"/>
        <v>1.2889591</v>
      </c>
      <c r="W96" s="30">
        <f t="shared" si="31"/>
        <v>116.006319</v>
      </c>
      <c r="X96" s="15">
        <v>68</v>
      </c>
      <c r="Y96" s="14">
        <f t="shared" si="24"/>
        <v>28.357100200000001</v>
      </c>
    </row>
    <row r="97" spans="1:25" x14ac:dyDescent="0.25">
      <c r="A97" t="s">
        <v>101</v>
      </c>
      <c r="B97">
        <v>35</v>
      </c>
      <c r="C97">
        <v>1.8</v>
      </c>
      <c r="D97">
        <v>38.5</v>
      </c>
      <c r="E97">
        <v>1.7901738</v>
      </c>
      <c r="F97">
        <f t="shared" si="25"/>
        <v>-2.8074857142857163E-3</v>
      </c>
      <c r="G97">
        <f t="shared" si="26"/>
        <v>1.9080882000000001</v>
      </c>
      <c r="H97">
        <f t="shared" si="27"/>
        <v>63</v>
      </c>
      <c r="I97">
        <f t="shared" si="28"/>
        <v>68.921691300000006</v>
      </c>
      <c r="J97">
        <f t="shared" si="17"/>
        <v>63.343917000000005</v>
      </c>
      <c r="K97" s="9">
        <f t="shared" si="18"/>
        <v>38.5</v>
      </c>
      <c r="L97" s="9">
        <f t="shared" si="19"/>
        <v>1.8</v>
      </c>
      <c r="M97" s="9">
        <f t="shared" si="29"/>
        <v>69.3</v>
      </c>
      <c r="N97" s="9"/>
      <c r="O97" s="9"/>
      <c r="P97" s="9"/>
      <c r="Q97" s="9">
        <f t="shared" si="20"/>
        <v>42</v>
      </c>
      <c r="R97" s="9">
        <f t="shared" si="21"/>
        <v>38.5</v>
      </c>
      <c r="S97" s="9">
        <f t="shared" si="22"/>
        <v>1.8</v>
      </c>
      <c r="T97" s="9">
        <f t="shared" si="30"/>
        <v>69.3</v>
      </c>
      <c r="U97" s="9">
        <v>42</v>
      </c>
      <c r="V97" s="29">
        <f t="shared" si="23"/>
        <v>1.7901738</v>
      </c>
      <c r="W97" s="30">
        <f t="shared" si="31"/>
        <v>75.187299600000003</v>
      </c>
      <c r="X97" s="15">
        <v>32</v>
      </c>
      <c r="Y97" s="14">
        <f t="shared" si="24"/>
        <v>17.901738000000002</v>
      </c>
    </row>
    <row r="98" spans="1:25" x14ac:dyDescent="0.25">
      <c r="A98" t="s">
        <v>102</v>
      </c>
      <c r="B98">
        <v>86</v>
      </c>
      <c r="C98">
        <v>0.2</v>
      </c>
      <c r="D98">
        <v>94.600000000000009</v>
      </c>
      <c r="E98">
        <v>0.19877260000000002</v>
      </c>
      <c r="F98">
        <f t="shared" si="25"/>
        <v>-1.427209302325568E-4</v>
      </c>
      <c r="G98">
        <f t="shared" si="26"/>
        <v>0.2135013999999999</v>
      </c>
      <c r="H98">
        <f t="shared" si="27"/>
        <v>17.2</v>
      </c>
      <c r="I98">
        <f t="shared" si="28"/>
        <v>18.803887960000004</v>
      </c>
      <c r="J98">
        <f t="shared" si="17"/>
        <v>17.3055564</v>
      </c>
      <c r="K98" s="9">
        <f t="shared" si="18"/>
        <v>94.600000000000009</v>
      </c>
      <c r="L98" s="9">
        <f t="shared" si="19"/>
        <v>0.2</v>
      </c>
      <c r="M98" s="9">
        <f t="shared" si="29"/>
        <v>18.920000000000002</v>
      </c>
      <c r="N98" s="9"/>
      <c r="O98" s="9"/>
      <c r="P98" s="9"/>
      <c r="Q98" s="9">
        <f t="shared" si="20"/>
        <v>103.2</v>
      </c>
      <c r="R98" s="9">
        <f t="shared" si="21"/>
        <v>94.600000000000009</v>
      </c>
      <c r="S98" s="9">
        <f t="shared" si="22"/>
        <v>0.2</v>
      </c>
      <c r="T98" s="9">
        <f t="shared" si="30"/>
        <v>18.920000000000002</v>
      </c>
      <c r="U98" s="9">
        <v>103.2</v>
      </c>
      <c r="V98" s="29">
        <f t="shared" si="23"/>
        <v>0.19877260000000002</v>
      </c>
      <c r="W98" s="30">
        <f t="shared" si="31"/>
        <v>20.513332320000004</v>
      </c>
      <c r="X98" s="15">
        <v>73</v>
      </c>
      <c r="Y98" s="14">
        <f t="shared" si="24"/>
        <v>6.0029325200000008</v>
      </c>
    </row>
    <row r="99" spans="1:25" x14ac:dyDescent="0.25">
      <c r="A99" t="s">
        <v>103</v>
      </c>
      <c r="B99">
        <v>87</v>
      </c>
      <c r="C99">
        <v>0.2</v>
      </c>
      <c r="D99">
        <v>95.7</v>
      </c>
      <c r="E99">
        <v>0.19840940000000001</v>
      </c>
      <c r="F99">
        <f t="shared" si="25"/>
        <v>-1.8282758620689622E-4</v>
      </c>
      <c r="G99">
        <f t="shared" si="26"/>
        <v>0.21749659999999998</v>
      </c>
      <c r="H99">
        <f t="shared" si="27"/>
        <v>17.400000000000002</v>
      </c>
      <c r="I99">
        <f t="shared" si="28"/>
        <v>18.987779580000002</v>
      </c>
      <c r="J99">
        <f t="shared" si="17"/>
        <v>17.538382200000001</v>
      </c>
      <c r="K99" s="9">
        <f t="shared" si="18"/>
        <v>95.7</v>
      </c>
      <c r="L99" s="9">
        <f t="shared" si="19"/>
        <v>0.2</v>
      </c>
      <c r="M99" s="9">
        <f t="shared" si="29"/>
        <v>19.14</v>
      </c>
      <c r="N99" s="9"/>
      <c r="O99" s="9"/>
      <c r="P99" s="9"/>
      <c r="Q99" s="9">
        <f t="shared" si="20"/>
        <v>104.39999999999999</v>
      </c>
      <c r="R99" s="9">
        <f t="shared" si="21"/>
        <v>95.7</v>
      </c>
      <c r="S99" s="9">
        <f t="shared" si="22"/>
        <v>0.2</v>
      </c>
      <c r="T99" s="9">
        <f t="shared" si="30"/>
        <v>19.14</v>
      </c>
      <c r="U99" s="9">
        <v>104.39999999999998</v>
      </c>
      <c r="V99" s="29">
        <f t="shared" si="23"/>
        <v>0.19840940000000001</v>
      </c>
      <c r="W99" s="30">
        <f t="shared" si="31"/>
        <v>20.713941359999996</v>
      </c>
      <c r="X99" s="15">
        <v>62</v>
      </c>
      <c r="Y99" s="14">
        <f t="shared" si="24"/>
        <v>8.4125585599999955</v>
      </c>
    </row>
    <row r="100" spans="1:25" x14ac:dyDescent="0.25">
      <c r="A100" t="s">
        <v>104</v>
      </c>
      <c r="B100">
        <v>56</v>
      </c>
      <c r="C100">
        <v>2.5</v>
      </c>
      <c r="D100">
        <v>61.600000000000009</v>
      </c>
      <c r="E100">
        <v>2.4814224999999999</v>
      </c>
      <c r="F100">
        <f t="shared" si="25"/>
        <v>-3.3174107142857332E-3</v>
      </c>
      <c r="G100">
        <f t="shared" si="26"/>
        <v>2.704352500000001</v>
      </c>
      <c r="H100">
        <f t="shared" si="27"/>
        <v>140</v>
      </c>
      <c r="I100">
        <f t="shared" si="28"/>
        <v>152.855626</v>
      </c>
      <c r="J100">
        <f t="shared" si="17"/>
        <v>141.04033999999999</v>
      </c>
      <c r="K100" s="9">
        <f t="shared" si="18"/>
        <v>61.600000000000009</v>
      </c>
      <c r="L100" s="9">
        <f t="shared" si="19"/>
        <v>2.5</v>
      </c>
      <c r="M100" s="9">
        <f t="shared" si="29"/>
        <v>154.00000000000003</v>
      </c>
      <c r="N100" s="9"/>
      <c r="O100" s="9"/>
      <c r="P100" s="9"/>
      <c r="Q100" s="9">
        <f t="shared" si="20"/>
        <v>67.2</v>
      </c>
      <c r="R100" s="9">
        <f t="shared" si="21"/>
        <v>61.600000000000009</v>
      </c>
      <c r="S100" s="9">
        <f t="shared" si="22"/>
        <v>2.5</v>
      </c>
      <c r="T100" s="9">
        <f t="shared" si="30"/>
        <v>154.00000000000003</v>
      </c>
      <c r="U100" s="9">
        <v>67.199999999999989</v>
      </c>
      <c r="V100" s="29">
        <f t="shared" si="23"/>
        <v>2.4814224999999999</v>
      </c>
      <c r="W100" s="30">
        <f t="shared" si="31"/>
        <v>166.75159199999996</v>
      </c>
      <c r="X100" s="15">
        <v>50</v>
      </c>
      <c r="Y100" s="14">
        <f t="shared" si="24"/>
        <v>42.680466999999972</v>
      </c>
    </row>
    <row r="101" spans="1:25" x14ac:dyDescent="0.25">
      <c r="A101" t="s">
        <v>105</v>
      </c>
      <c r="B101">
        <v>68</v>
      </c>
      <c r="C101">
        <v>1.2</v>
      </c>
      <c r="D101">
        <v>74.800000000000011</v>
      </c>
      <c r="E101">
        <v>1.1924484</v>
      </c>
      <c r="F101">
        <f t="shared" si="25"/>
        <v>-1.1105294117647027E-3</v>
      </c>
      <c r="G101">
        <f t="shared" si="26"/>
        <v>1.2830675999999996</v>
      </c>
      <c r="H101">
        <f t="shared" si="27"/>
        <v>81.599999999999994</v>
      </c>
      <c r="I101">
        <f t="shared" si="28"/>
        <v>89.195140320000007</v>
      </c>
      <c r="J101">
        <f t="shared" si="17"/>
        <v>82.113508799999991</v>
      </c>
      <c r="K101" s="9">
        <f t="shared" si="18"/>
        <v>74.800000000000011</v>
      </c>
      <c r="L101" s="9">
        <f t="shared" si="19"/>
        <v>1.2</v>
      </c>
      <c r="M101" s="9">
        <f t="shared" si="29"/>
        <v>89.76</v>
      </c>
      <c r="N101" s="9"/>
      <c r="O101" s="9"/>
      <c r="P101" s="9"/>
      <c r="Q101" s="9">
        <f t="shared" si="20"/>
        <v>81.599999999999994</v>
      </c>
      <c r="R101" s="9">
        <f t="shared" si="21"/>
        <v>74.800000000000011</v>
      </c>
      <c r="S101" s="9">
        <f t="shared" si="22"/>
        <v>1.2</v>
      </c>
      <c r="T101" s="9">
        <f t="shared" si="30"/>
        <v>89.76</v>
      </c>
      <c r="U101" s="9">
        <v>81.599999999999994</v>
      </c>
      <c r="V101" s="29">
        <f t="shared" si="23"/>
        <v>1.1924484</v>
      </c>
      <c r="W101" s="30">
        <f t="shared" si="31"/>
        <v>97.303789439999989</v>
      </c>
      <c r="X101" s="15">
        <v>66</v>
      </c>
      <c r="Y101" s="14">
        <f t="shared" si="24"/>
        <v>18.602195039999991</v>
      </c>
    </row>
    <row r="102" spans="1:25" x14ac:dyDescent="0.25">
      <c r="A102" t="s">
        <v>106</v>
      </c>
      <c r="B102">
        <v>66</v>
      </c>
      <c r="C102">
        <v>2</v>
      </c>
      <c r="D102">
        <v>72.600000000000009</v>
      </c>
      <c r="E102">
        <v>1.990766</v>
      </c>
      <c r="F102">
        <f t="shared" si="25"/>
        <v>-1.3990909090909019E-3</v>
      </c>
      <c r="G102">
        <f t="shared" si="26"/>
        <v>2.1015739999999994</v>
      </c>
      <c r="H102">
        <f t="shared" si="27"/>
        <v>132</v>
      </c>
      <c r="I102">
        <f t="shared" si="28"/>
        <v>144.52961160000001</v>
      </c>
      <c r="J102">
        <f t="shared" si="17"/>
        <v>132.609444</v>
      </c>
      <c r="K102" s="9">
        <f t="shared" si="18"/>
        <v>72.600000000000009</v>
      </c>
      <c r="L102" s="9">
        <f t="shared" si="19"/>
        <v>2</v>
      </c>
      <c r="M102" s="9">
        <f t="shared" si="29"/>
        <v>145.20000000000002</v>
      </c>
      <c r="N102" s="9"/>
      <c r="O102" s="9"/>
      <c r="P102" s="9"/>
      <c r="Q102" s="9">
        <f t="shared" si="20"/>
        <v>79.2</v>
      </c>
      <c r="R102" s="9">
        <f t="shared" si="21"/>
        <v>72.600000000000009</v>
      </c>
      <c r="S102" s="9">
        <f t="shared" si="22"/>
        <v>2</v>
      </c>
      <c r="T102" s="9">
        <f t="shared" si="30"/>
        <v>145.20000000000002</v>
      </c>
      <c r="U102" s="9">
        <v>79.2</v>
      </c>
      <c r="V102" s="29">
        <f t="shared" si="23"/>
        <v>1.990766</v>
      </c>
      <c r="W102" s="30">
        <f t="shared" si="31"/>
        <v>157.66866720000002</v>
      </c>
      <c r="X102" s="15">
        <v>53</v>
      </c>
      <c r="Y102" s="14">
        <f t="shared" si="24"/>
        <v>52.158069200000007</v>
      </c>
    </row>
    <row r="103" spans="1:25" x14ac:dyDescent="0.25">
      <c r="A103" t="s">
        <v>107</v>
      </c>
      <c r="B103">
        <v>46</v>
      </c>
      <c r="C103">
        <v>0.1</v>
      </c>
      <c r="D103">
        <v>50.6</v>
      </c>
      <c r="E103">
        <v>9.9079300000000009E-2</v>
      </c>
      <c r="F103">
        <f t="shared" si="25"/>
        <v>-2.0015217391304265E-4</v>
      </c>
      <c r="G103">
        <f t="shared" si="26"/>
        <v>0.11012769999999997</v>
      </c>
      <c r="H103">
        <f t="shared" si="27"/>
        <v>4.6000000000000005</v>
      </c>
      <c r="I103">
        <f t="shared" si="28"/>
        <v>5.0134125800000007</v>
      </c>
      <c r="J103">
        <f t="shared" si="17"/>
        <v>4.6423522000000004</v>
      </c>
      <c r="K103" s="9">
        <f t="shared" si="18"/>
        <v>50.6</v>
      </c>
      <c r="L103" s="9">
        <f t="shared" si="19"/>
        <v>0.1</v>
      </c>
      <c r="M103" s="9">
        <f t="shared" si="29"/>
        <v>5.0600000000000005</v>
      </c>
      <c r="N103" s="9"/>
      <c r="O103" s="9"/>
      <c r="P103" s="9"/>
      <c r="Q103" s="9">
        <f t="shared" si="20"/>
        <v>55.199999999999996</v>
      </c>
      <c r="R103" s="9">
        <f t="shared" si="21"/>
        <v>50.6</v>
      </c>
      <c r="S103" s="9">
        <f t="shared" si="22"/>
        <v>0.1</v>
      </c>
      <c r="T103" s="9">
        <f t="shared" si="30"/>
        <v>5.0600000000000005</v>
      </c>
      <c r="U103" s="9">
        <v>55.199999999999996</v>
      </c>
      <c r="V103" s="29">
        <f t="shared" si="23"/>
        <v>9.9079300000000009E-2</v>
      </c>
      <c r="W103" s="30">
        <f t="shared" si="31"/>
        <v>5.4691773599999998</v>
      </c>
      <c r="X103" s="15">
        <v>39</v>
      </c>
      <c r="Y103" s="14">
        <f t="shared" si="24"/>
        <v>1.6050846599999997</v>
      </c>
    </row>
    <row r="104" spans="1:25" x14ac:dyDescent="0.25">
      <c r="A104" t="s">
        <v>108</v>
      </c>
      <c r="B104">
        <v>107</v>
      </c>
      <c r="C104">
        <v>0.7</v>
      </c>
      <c r="D104">
        <v>117.7</v>
      </c>
      <c r="E104">
        <v>0.69503909999999991</v>
      </c>
      <c r="F104">
        <f t="shared" si="25"/>
        <v>-4.6363551401869577E-4</v>
      </c>
      <c r="G104">
        <f t="shared" si="26"/>
        <v>0.75456990000000046</v>
      </c>
      <c r="H104">
        <f t="shared" si="27"/>
        <v>74.899999999999991</v>
      </c>
      <c r="I104">
        <f t="shared" si="28"/>
        <v>81.806102069999994</v>
      </c>
      <c r="J104">
        <f t="shared" si="17"/>
        <v>75.430816300000004</v>
      </c>
      <c r="K104" s="9">
        <f t="shared" si="18"/>
        <v>117.7</v>
      </c>
      <c r="L104" s="9">
        <f t="shared" si="19"/>
        <v>0.7</v>
      </c>
      <c r="M104" s="9">
        <f t="shared" si="29"/>
        <v>82.39</v>
      </c>
      <c r="N104" s="9"/>
      <c r="O104" s="9"/>
      <c r="P104" s="9"/>
      <c r="Q104" s="9">
        <f t="shared" si="20"/>
        <v>128.4</v>
      </c>
      <c r="R104" s="9">
        <f t="shared" si="21"/>
        <v>117.7</v>
      </c>
      <c r="S104" s="9">
        <f t="shared" si="22"/>
        <v>0.7</v>
      </c>
      <c r="T104" s="9">
        <f t="shared" si="30"/>
        <v>82.39</v>
      </c>
      <c r="U104" s="9">
        <v>128.4</v>
      </c>
      <c r="V104" s="29">
        <f t="shared" si="23"/>
        <v>0.69503909999999991</v>
      </c>
      <c r="W104" s="30">
        <f t="shared" si="31"/>
        <v>89.243020439999995</v>
      </c>
      <c r="X104" s="15">
        <v>84</v>
      </c>
      <c r="Y104" s="14">
        <f t="shared" si="24"/>
        <v>30.859736040000001</v>
      </c>
    </row>
    <row r="105" spans="1:25" x14ac:dyDescent="0.25">
      <c r="A105" t="s">
        <v>109</v>
      </c>
      <c r="B105">
        <v>110</v>
      </c>
      <c r="C105">
        <v>0.2</v>
      </c>
      <c r="D105">
        <v>121.00000000000001</v>
      </c>
      <c r="E105">
        <v>0.199987</v>
      </c>
      <c r="F105">
        <f t="shared" si="25"/>
        <v>-1.1818181818193621E-6</v>
      </c>
      <c r="G105">
        <f t="shared" si="26"/>
        <v>0.20014300000000015</v>
      </c>
      <c r="H105">
        <f t="shared" si="27"/>
        <v>22</v>
      </c>
      <c r="I105">
        <f t="shared" si="28"/>
        <v>24.198427000000002</v>
      </c>
      <c r="J105">
        <f t="shared" si="17"/>
        <v>22.001430000000003</v>
      </c>
      <c r="K105" s="9">
        <f t="shared" si="18"/>
        <v>121.00000000000001</v>
      </c>
      <c r="L105" s="9">
        <f t="shared" si="19"/>
        <v>0.2</v>
      </c>
      <c r="M105" s="9">
        <f t="shared" si="29"/>
        <v>24.200000000000003</v>
      </c>
      <c r="N105" s="9"/>
      <c r="O105" s="9"/>
      <c r="P105" s="9"/>
      <c r="Q105" s="9">
        <f t="shared" si="20"/>
        <v>132</v>
      </c>
      <c r="R105" s="9">
        <f t="shared" si="21"/>
        <v>121.00000000000001</v>
      </c>
      <c r="S105" s="9">
        <f t="shared" si="22"/>
        <v>0.2</v>
      </c>
      <c r="T105" s="9">
        <f t="shared" si="30"/>
        <v>24.200000000000003</v>
      </c>
      <c r="U105" s="9">
        <v>132</v>
      </c>
      <c r="V105" s="29">
        <f t="shared" si="23"/>
        <v>0.199987</v>
      </c>
      <c r="W105" s="30">
        <f t="shared" si="31"/>
        <v>26.398284</v>
      </c>
      <c r="X105" s="15">
        <v>105</v>
      </c>
      <c r="Y105" s="14">
        <f t="shared" si="24"/>
        <v>5.3996490000000001</v>
      </c>
    </row>
    <row r="106" spans="1:25" x14ac:dyDescent="0.25">
      <c r="A106" t="s">
        <v>110</v>
      </c>
      <c r="B106">
        <v>57</v>
      </c>
      <c r="C106">
        <v>1.3</v>
      </c>
      <c r="D106">
        <v>62.7</v>
      </c>
      <c r="E106">
        <v>1.2902149000000001</v>
      </c>
      <c r="F106">
        <f t="shared" si="25"/>
        <v>-1.7166842105263134E-3</v>
      </c>
      <c r="G106">
        <f t="shared" si="26"/>
        <v>1.4076360999999999</v>
      </c>
      <c r="H106">
        <f t="shared" si="27"/>
        <v>74.100000000000009</v>
      </c>
      <c r="I106">
        <f t="shared" si="28"/>
        <v>80.89647423000001</v>
      </c>
      <c r="J106">
        <f t="shared" si="17"/>
        <v>74.657750699999994</v>
      </c>
      <c r="K106" s="9">
        <f t="shared" si="18"/>
        <v>62.7</v>
      </c>
      <c r="L106" s="9">
        <f t="shared" si="19"/>
        <v>1.3</v>
      </c>
      <c r="M106" s="9">
        <f t="shared" si="29"/>
        <v>81.510000000000005</v>
      </c>
      <c r="N106" s="9"/>
      <c r="O106" s="9"/>
      <c r="P106" s="9"/>
      <c r="Q106" s="9">
        <f t="shared" si="20"/>
        <v>68.399999999999991</v>
      </c>
      <c r="R106" s="9">
        <f t="shared" si="21"/>
        <v>62.7</v>
      </c>
      <c r="S106" s="9">
        <f t="shared" si="22"/>
        <v>1.3</v>
      </c>
      <c r="T106" s="9">
        <f t="shared" si="30"/>
        <v>81.510000000000005</v>
      </c>
      <c r="U106" s="9">
        <v>68.399999999999977</v>
      </c>
      <c r="V106" s="29">
        <f t="shared" si="23"/>
        <v>1.2902149000000001</v>
      </c>
      <c r="W106" s="30">
        <f t="shared" si="31"/>
        <v>88.250699159999968</v>
      </c>
      <c r="X106" s="15">
        <v>47</v>
      </c>
      <c r="Y106" s="14">
        <f t="shared" si="24"/>
        <v>27.610598859999971</v>
      </c>
    </row>
    <row r="107" spans="1:25" x14ac:dyDescent="0.25">
      <c r="A107" t="s">
        <v>111</v>
      </c>
      <c r="B107">
        <v>73</v>
      </c>
      <c r="C107">
        <v>0.6</v>
      </c>
      <c r="D107">
        <v>80.300000000000011</v>
      </c>
      <c r="E107">
        <v>0.59959319999999994</v>
      </c>
      <c r="F107">
        <f t="shared" si="25"/>
        <v>-5.5726027397265732E-5</v>
      </c>
      <c r="G107">
        <f t="shared" si="26"/>
        <v>0.60447480000000042</v>
      </c>
      <c r="H107">
        <f t="shared" si="27"/>
        <v>43.8</v>
      </c>
      <c r="I107">
        <f t="shared" si="28"/>
        <v>48.147333960000005</v>
      </c>
      <c r="J107">
        <f t="shared" si="17"/>
        <v>43.829696400000003</v>
      </c>
      <c r="K107" s="9">
        <f t="shared" si="18"/>
        <v>80.300000000000011</v>
      </c>
      <c r="L107" s="9">
        <f t="shared" si="19"/>
        <v>0.6</v>
      </c>
      <c r="M107" s="9">
        <f t="shared" si="29"/>
        <v>48.180000000000007</v>
      </c>
      <c r="N107" s="9"/>
      <c r="O107" s="9"/>
      <c r="P107" s="9"/>
      <c r="Q107" s="9">
        <f t="shared" si="20"/>
        <v>87.6</v>
      </c>
      <c r="R107" s="9">
        <f t="shared" si="21"/>
        <v>80.300000000000011</v>
      </c>
      <c r="S107" s="9">
        <f t="shared" si="22"/>
        <v>0.6</v>
      </c>
      <c r="T107" s="9">
        <f t="shared" si="30"/>
        <v>48.180000000000007</v>
      </c>
      <c r="U107" s="9">
        <v>87.6</v>
      </c>
      <c r="V107" s="29">
        <f t="shared" si="23"/>
        <v>0.59959319999999994</v>
      </c>
      <c r="W107" s="30">
        <f t="shared" si="31"/>
        <v>52.524364319999989</v>
      </c>
      <c r="X107" s="15">
        <v>69</v>
      </c>
      <c r="Y107" s="14">
        <f t="shared" si="24"/>
        <v>11.152433519999995</v>
      </c>
    </row>
    <row r="108" spans="1:25" x14ac:dyDescent="0.25">
      <c r="A108" t="s">
        <v>112</v>
      </c>
      <c r="B108">
        <v>34</v>
      </c>
      <c r="C108">
        <v>2.9</v>
      </c>
      <c r="D108">
        <v>37.400000000000006</v>
      </c>
      <c r="E108">
        <v>2.8910882999999998</v>
      </c>
      <c r="F108">
        <f t="shared" si="25"/>
        <v>-2.6210882352941363E-3</v>
      </c>
      <c r="G108">
        <f t="shared" si="26"/>
        <v>2.9980287000000008</v>
      </c>
      <c r="H108">
        <f t="shared" si="27"/>
        <v>98.6</v>
      </c>
      <c r="I108">
        <f t="shared" si="28"/>
        <v>108.12670242000002</v>
      </c>
      <c r="J108">
        <f t="shared" si="17"/>
        <v>98.902997799999994</v>
      </c>
      <c r="K108" s="9">
        <f t="shared" si="18"/>
        <v>37.400000000000006</v>
      </c>
      <c r="L108" s="9">
        <f t="shared" si="19"/>
        <v>2.9</v>
      </c>
      <c r="M108" s="9">
        <f t="shared" si="29"/>
        <v>108.46000000000001</v>
      </c>
      <c r="N108" s="9"/>
      <c r="O108" s="9"/>
      <c r="P108" s="9"/>
      <c r="Q108" s="9">
        <f t="shared" si="20"/>
        <v>40.799999999999997</v>
      </c>
      <c r="R108" s="9">
        <f t="shared" si="21"/>
        <v>37.400000000000006</v>
      </c>
      <c r="S108" s="9">
        <f t="shared" si="22"/>
        <v>2.9</v>
      </c>
      <c r="T108" s="9">
        <f t="shared" si="30"/>
        <v>108.46000000000001</v>
      </c>
      <c r="U108" s="9">
        <v>40.799999999999997</v>
      </c>
      <c r="V108" s="29">
        <f t="shared" si="23"/>
        <v>2.8910882999999998</v>
      </c>
      <c r="W108" s="30">
        <f t="shared" si="31"/>
        <v>117.95640263999998</v>
      </c>
      <c r="X108" s="15">
        <v>28</v>
      </c>
      <c r="Y108" s="14">
        <f t="shared" si="24"/>
        <v>37.005930239999991</v>
      </c>
    </row>
    <row r="109" spans="1:25" x14ac:dyDescent="0.25">
      <c r="A109" t="s">
        <v>113</v>
      </c>
      <c r="B109">
        <v>104</v>
      </c>
      <c r="C109">
        <v>2.5</v>
      </c>
      <c r="D109">
        <v>114.4</v>
      </c>
      <c r="E109">
        <v>2.4998075000000002</v>
      </c>
      <c r="F109">
        <f t="shared" si="25"/>
        <v>-1.8509615384597858E-5</v>
      </c>
      <c r="G109">
        <f t="shared" si="26"/>
        <v>2.502117499999998</v>
      </c>
      <c r="H109">
        <f t="shared" si="27"/>
        <v>260</v>
      </c>
      <c r="I109">
        <f t="shared" si="28"/>
        <v>285.97797800000001</v>
      </c>
      <c r="J109">
        <f t="shared" si="17"/>
        <v>260.02001999999999</v>
      </c>
      <c r="K109" s="9">
        <f t="shared" si="18"/>
        <v>114.4</v>
      </c>
      <c r="L109" s="9">
        <f t="shared" si="19"/>
        <v>2.5</v>
      </c>
      <c r="M109" s="9">
        <f t="shared" si="29"/>
        <v>286</v>
      </c>
      <c r="N109" s="9"/>
      <c r="O109" s="9"/>
      <c r="P109" s="9"/>
      <c r="Q109" s="9">
        <f t="shared" si="20"/>
        <v>124.8</v>
      </c>
      <c r="R109" s="9">
        <f t="shared" si="21"/>
        <v>114.4</v>
      </c>
      <c r="S109" s="9">
        <f t="shared" si="22"/>
        <v>2.5</v>
      </c>
      <c r="T109" s="9">
        <f t="shared" si="30"/>
        <v>286</v>
      </c>
      <c r="U109" s="9">
        <v>124.8</v>
      </c>
      <c r="V109" s="29">
        <f t="shared" si="23"/>
        <v>2.4998075000000002</v>
      </c>
      <c r="W109" s="30">
        <f t="shared" si="31"/>
        <v>311.975976</v>
      </c>
      <c r="X109" s="15">
        <v>78</v>
      </c>
      <c r="Y109" s="14">
        <f t="shared" si="24"/>
        <v>116.99099100000001</v>
      </c>
    </row>
    <row r="110" spans="1:25" x14ac:dyDescent="0.25">
      <c r="A110" t="s">
        <v>114</v>
      </c>
      <c r="B110">
        <v>96</v>
      </c>
      <c r="C110">
        <v>1.9</v>
      </c>
      <c r="D110">
        <v>105.60000000000001</v>
      </c>
      <c r="E110">
        <v>1.8929718999999998</v>
      </c>
      <c r="F110">
        <f t="shared" si="25"/>
        <v>-7.32093750000009E-4</v>
      </c>
      <c r="G110">
        <f t="shared" si="26"/>
        <v>1.9773091000000009</v>
      </c>
      <c r="H110">
        <f t="shared" si="27"/>
        <v>182.39999999999998</v>
      </c>
      <c r="I110">
        <f t="shared" si="28"/>
        <v>199.89783263999999</v>
      </c>
      <c r="J110">
        <f t="shared" si="17"/>
        <v>183.07469760000001</v>
      </c>
      <c r="K110" s="9">
        <f t="shared" si="18"/>
        <v>105.60000000000001</v>
      </c>
      <c r="L110" s="9">
        <f t="shared" si="19"/>
        <v>1.9</v>
      </c>
      <c r="M110" s="9">
        <f t="shared" si="29"/>
        <v>200.64000000000001</v>
      </c>
      <c r="N110" s="9"/>
      <c r="O110" s="9"/>
      <c r="P110" s="9"/>
      <c r="Q110" s="9">
        <f t="shared" si="20"/>
        <v>115.19999999999999</v>
      </c>
      <c r="R110" s="9">
        <f t="shared" si="21"/>
        <v>105.60000000000001</v>
      </c>
      <c r="S110" s="9">
        <f t="shared" si="22"/>
        <v>1.9</v>
      </c>
      <c r="T110" s="9">
        <f t="shared" si="30"/>
        <v>200.64000000000001</v>
      </c>
      <c r="U110" s="9">
        <v>115.19999999999997</v>
      </c>
      <c r="V110" s="29">
        <f t="shared" si="23"/>
        <v>1.8929718999999998</v>
      </c>
      <c r="W110" s="30">
        <f t="shared" si="31"/>
        <v>218.07036287999992</v>
      </c>
      <c r="X110" s="15">
        <v>84</v>
      </c>
      <c r="Y110" s="14">
        <f t="shared" si="24"/>
        <v>59.060723279999948</v>
      </c>
    </row>
    <row r="111" spans="1:25" x14ac:dyDescent="0.25">
      <c r="A111" t="s">
        <v>115</v>
      </c>
      <c r="B111">
        <v>14</v>
      </c>
      <c r="C111">
        <v>2.7</v>
      </c>
      <c r="D111">
        <v>15.400000000000002</v>
      </c>
      <c r="E111">
        <v>2.6819829000000004</v>
      </c>
      <c r="F111">
        <f t="shared" si="25"/>
        <v>-1.2869357142856971E-2</v>
      </c>
      <c r="G111">
        <f t="shared" si="26"/>
        <v>2.8981880999999974</v>
      </c>
      <c r="H111">
        <f t="shared" si="27"/>
        <v>37.800000000000004</v>
      </c>
      <c r="I111">
        <f t="shared" si="28"/>
        <v>41.302536660000008</v>
      </c>
      <c r="J111">
        <f t="shared" si="17"/>
        <v>38.052239399999998</v>
      </c>
      <c r="K111" s="9">
        <f t="shared" si="18"/>
        <v>15.400000000000002</v>
      </c>
      <c r="L111" s="9">
        <f t="shared" si="19"/>
        <v>2.7</v>
      </c>
      <c r="M111" s="9">
        <f t="shared" si="29"/>
        <v>41.580000000000005</v>
      </c>
      <c r="N111" s="9"/>
      <c r="O111" s="9"/>
      <c r="P111" s="9"/>
      <c r="Q111" s="9">
        <f t="shared" si="20"/>
        <v>16.8</v>
      </c>
      <c r="R111" s="9">
        <f t="shared" si="21"/>
        <v>15.400000000000002</v>
      </c>
      <c r="S111" s="9">
        <f t="shared" si="22"/>
        <v>2.7</v>
      </c>
      <c r="T111" s="9">
        <f t="shared" si="30"/>
        <v>41.580000000000005</v>
      </c>
      <c r="U111" s="9">
        <v>16.799999999999997</v>
      </c>
      <c r="V111" s="29">
        <f t="shared" si="23"/>
        <v>2.6819829000000004</v>
      </c>
      <c r="W111" s="30">
        <f t="shared" si="31"/>
        <v>45.057312719999999</v>
      </c>
      <c r="X111" s="15">
        <v>14</v>
      </c>
      <c r="Y111" s="14">
        <f t="shared" si="24"/>
        <v>7.5095521199999933</v>
      </c>
    </row>
    <row r="112" spans="1:25" x14ac:dyDescent="0.25">
      <c r="A112" t="s">
        <v>116</v>
      </c>
      <c r="B112">
        <v>64</v>
      </c>
      <c r="C112">
        <v>1.1000000000000001</v>
      </c>
      <c r="D112">
        <v>70.400000000000006</v>
      </c>
      <c r="E112">
        <v>1.0945374000000001</v>
      </c>
      <c r="F112">
        <f t="shared" si="25"/>
        <v>-8.5353124999999676E-4</v>
      </c>
      <c r="G112">
        <f t="shared" si="26"/>
        <v>1.1600885999999999</v>
      </c>
      <c r="H112">
        <f t="shared" si="27"/>
        <v>70.400000000000006</v>
      </c>
      <c r="I112">
        <f t="shared" si="28"/>
        <v>77.055432960000019</v>
      </c>
      <c r="J112">
        <f t="shared" si="17"/>
        <v>70.749606400000005</v>
      </c>
      <c r="K112" s="9">
        <f t="shared" si="18"/>
        <v>70.400000000000006</v>
      </c>
      <c r="L112" s="9">
        <f t="shared" si="19"/>
        <v>1.1000000000000001</v>
      </c>
      <c r="M112" s="9">
        <f t="shared" si="29"/>
        <v>77.440000000000012</v>
      </c>
      <c r="N112" s="9"/>
      <c r="O112" s="9"/>
      <c r="P112" s="9"/>
      <c r="Q112" s="9">
        <f t="shared" si="20"/>
        <v>76.8</v>
      </c>
      <c r="R112" s="9">
        <f t="shared" si="21"/>
        <v>70.400000000000006</v>
      </c>
      <c r="S112" s="9">
        <f t="shared" si="22"/>
        <v>1.1000000000000001</v>
      </c>
      <c r="T112" s="9">
        <f t="shared" si="30"/>
        <v>77.440000000000012</v>
      </c>
      <c r="U112" s="9">
        <v>76.799999999999983</v>
      </c>
      <c r="V112" s="29">
        <f t="shared" si="23"/>
        <v>1.0945374000000001</v>
      </c>
      <c r="W112" s="30">
        <f t="shared" si="31"/>
        <v>84.060472319999988</v>
      </c>
      <c r="X112" s="15">
        <v>48</v>
      </c>
      <c r="Y112" s="14">
        <f t="shared" si="24"/>
        <v>31.522677119999983</v>
      </c>
    </row>
    <row r="113" spans="1:25" x14ac:dyDescent="0.25">
      <c r="A113" t="s">
        <v>117</v>
      </c>
      <c r="B113">
        <v>99</v>
      </c>
      <c r="C113">
        <v>2</v>
      </c>
      <c r="D113">
        <v>108.9</v>
      </c>
      <c r="E113">
        <v>1.9818739999999999</v>
      </c>
      <c r="F113">
        <f t="shared" si="25"/>
        <v>-1.8309090909090985E-3</v>
      </c>
      <c r="G113">
        <f t="shared" si="26"/>
        <v>2.199386000000001</v>
      </c>
      <c r="H113">
        <f t="shared" si="27"/>
        <v>198</v>
      </c>
      <c r="I113">
        <f t="shared" si="28"/>
        <v>215.82607859999999</v>
      </c>
      <c r="J113">
        <f t="shared" si="17"/>
        <v>199.79447400000001</v>
      </c>
      <c r="K113" s="9">
        <f t="shared" si="18"/>
        <v>108.9</v>
      </c>
      <c r="L113" s="9">
        <f t="shared" si="19"/>
        <v>2</v>
      </c>
      <c r="M113" s="9">
        <f t="shared" si="29"/>
        <v>217.8</v>
      </c>
      <c r="N113" s="9"/>
      <c r="O113" s="9"/>
      <c r="P113" s="9"/>
      <c r="Q113" s="9">
        <f t="shared" si="20"/>
        <v>118.8</v>
      </c>
      <c r="R113" s="9">
        <f t="shared" si="21"/>
        <v>108.9</v>
      </c>
      <c r="S113" s="9">
        <f t="shared" si="22"/>
        <v>2</v>
      </c>
      <c r="T113" s="9">
        <f t="shared" si="30"/>
        <v>217.8</v>
      </c>
      <c r="U113" s="9">
        <v>118.8</v>
      </c>
      <c r="V113" s="29">
        <f t="shared" si="23"/>
        <v>1.9818740000000001</v>
      </c>
      <c r="W113" s="30">
        <f t="shared" si="31"/>
        <v>235.44663120000001</v>
      </c>
      <c r="X113" s="15">
        <v>96</v>
      </c>
      <c r="Y113" s="14">
        <f t="shared" si="24"/>
        <v>45.1867272</v>
      </c>
    </row>
    <row r="114" spans="1:25" x14ac:dyDescent="0.25">
      <c r="A114" t="s">
        <v>118</v>
      </c>
      <c r="B114">
        <v>66</v>
      </c>
      <c r="C114">
        <v>2.4</v>
      </c>
      <c r="D114">
        <v>72.600000000000009</v>
      </c>
      <c r="E114">
        <v>2.3946503999999997</v>
      </c>
      <c r="F114">
        <f t="shared" si="25"/>
        <v>-8.1054545454548022E-4</v>
      </c>
      <c r="G114">
        <f t="shared" si="26"/>
        <v>2.4588456000000019</v>
      </c>
      <c r="H114">
        <f t="shared" si="27"/>
        <v>158.4</v>
      </c>
      <c r="I114">
        <f t="shared" si="28"/>
        <v>173.85161904</v>
      </c>
      <c r="J114">
        <f t="shared" si="17"/>
        <v>158.75307360000002</v>
      </c>
      <c r="K114" s="9">
        <f t="shared" si="18"/>
        <v>72.600000000000009</v>
      </c>
      <c r="L114" s="9">
        <f t="shared" si="19"/>
        <v>2.4</v>
      </c>
      <c r="M114" s="9">
        <f t="shared" si="29"/>
        <v>174.24</v>
      </c>
      <c r="N114" s="9"/>
      <c r="O114" s="9"/>
      <c r="P114" s="9"/>
      <c r="Q114" s="9">
        <f t="shared" si="20"/>
        <v>79.2</v>
      </c>
      <c r="R114" s="9">
        <f t="shared" si="21"/>
        <v>72.600000000000009</v>
      </c>
      <c r="S114" s="9">
        <f t="shared" si="22"/>
        <v>2.4</v>
      </c>
      <c r="T114" s="9">
        <f t="shared" si="30"/>
        <v>174.24</v>
      </c>
      <c r="U114" s="9">
        <v>79.2</v>
      </c>
      <c r="V114" s="29">
        <f t="shared" si="23"/>
        <v>2.3946503999999997</v>
      </c>
      <c r="W114" s="30">
        <f t="shared" si="31"/>
        <v>189.65631167999999</v>
      </c>
      <c r="X114" s="15">
        <v>65</v>
      </c>
      <c r="Y114" s="14">
        <f t="shared" si="24"/>
        <v>34.004035680000001</v>
      </c>
    </row>
    <row r="115" spans="1:25" x14ac:dyDescent="0.25">
      <c r="A115" t="s">
        <v>119</v>
      </c>
      <c r="B115">
        <v>69</v>
      </c>
      <c r="C115">
        <v>2.2000000000000002</v>
      </c>
      <c r="D115">
        <v>75.900000000000006</v>
      </c>
      <c r="E115">
        <v>2.1782354000000002</v>
      </c>
      <c r="F115">
        <f t="shared" si="25"/>
        <v>-3.1542898550724644E-3</v>
      </c>
      <c r="G115">
        <f t="shared" si="26"/>
        <v>2.4394106000000004</v>
      </c>
      <c r="H115">
        <f t="shared" si="27"/>
        <v>151.80000000000001</v>
      </c>
      <c r="I115">
        <f t="shared" si="28"/>
        <v>165.32806686000004</v>
      </c>
      <c r="J115">
        <f t="shared" si="17"/>
        <v>153.30175740000004</v>
      </c>
      <c r="K115" s="9">
        <f t="shared" si="18"/>
        <v>75.900000000000006</v>
      </c>
      <c r="L115" s="9">
        <f t="shared" si="19"/>
        <v>2.2000000000000002</v>
      </c>
      <c r="M115" s="9">
        <f t="shared" si="29"/>
        <v>166.98000000000002</v>
      </c>
      <c r="N115" s="9"/>
      <c r="O115" s="9"/>
      <c r="P115" s="9"/>
      <c r="Q115" s="9">
        <f t="shared" si="20"/>
        <v>82.8</v>
      </c>
      <c r="R115" s="9">
        <f t="shared" si="21"/>
        <v>75.900000000000006</v>
      </c>
      <c r="S115" s="9">
        <f t="shared" si="22"/>
        <v>2.2000000000000002</v>
      </c>
      <c r="T115" s="9">
        <f t="shared" si="30"/>
        <v>166.98000000000002</v>
      </c>
      <c r="U115" s="9">
        <v>82.8</v>
      </c>
      <c r="V115" s="29">
        <f t="shared" si="23"/>
        <v>2.1782354000000002</v>
      </c>
      <c r="W115" s="30">
        <f t="shared" si="31"/>
        <v>180.35789112000001</v>
      </c>
      <c r="X115" s="15">
        <v>63</v>
      </c>
      <c r="Y115" s="14">
        <f t="shared" si="24"/>
        <v>43.129060919999993</v>
      </c>
    </row>
    <row r="116" spans="1:25" x14ac:dyDescent="0.25">
      <c r="A116" t="s">
        <v>120</v>
      </c>
      <c r="B116">
        <v>63</v>
      </c>
      <c r="C116">
        <v>0.5</v>
      </c>
      <c r="D116">
        <v>69.300000000000011</v>
      </c>
      <c r="E116">
        <v>0.497585</v>
      </c>
      <c r="F116">
        <f t="shared" si="25"/>
        <v>-3.8333333333333269E-4</v>
      </c>
      <c r="G116">
        <f t="shared" si="26"/>
        <v>0.52656499999999995</v>
      </c>
      <c r="H116">
        <f t="shared" si="27"/>
        <v>31.5</v>
      </c>
      <c r="I116">
        <f t="shared" si="28"/>
        <v>34.482640500000002</v>
      </c>
      <c r="J116">
        <f t="shared" si="17"/>
        <v>31.652145000000001</v>
      </c>
      <c r="K116" s="9">
        <f t="shared" si="18"/>
        <v>69.300000000000011</v>
      </c>
      <c r="L116" s="9">
        <f t="shared" si="19"/>
        <v>0.5</v>
      </c>
      <c r="M116" s="9">
        <f t="shared" si="29"/>
        <v>34.650000000000006</v>
      </c>
      <c r="N116" s="9"/>
      <c r="O116" s="9"/>
      <c r="P116" s="9"/>
      <c r="Q116" s="9">
        <f t="shared" si="20"/>
        <v>75.599999999999994</v>
      </c>
      <c r="R116" s="9">
        <f t="shared" si="21"/>
        <v>69.300000000000011</v>
      </c>
      <c r="S116" s="9">
        <f t="shared" si="22"/>
        <v>0.5</v>
      </c>
      <c r="T116" s="9">
        <f t="shared" si="30"/>
        <v>34.650000000000006</v>
      </c>
      <c r="U116" s="9">
        <v>75.599999999999994</v>
      </c>
      <c r="V116" s="29">
        <f t="shared" si="23"/>
        <v>0.497585</v>
      </c>
      <c r="W116" s="30">
        <f t="shared" si="31"/>
        <v>37.617425999999995</v>
      </c>
      <c r="X116" s="15">
        <v>53</v>
      </c>
      <c r="Y116" s="14">
        <f t="shared" si="24"/>
        <v>11.245420999999997</v>
      </c>
    </row>
    <row r="117" spans="1:25" x14ac:dyDescent="0.25">
      <c r="A117" t="s">
        <v>121</v>
      </c>
      <c r="B117">
        <v>55</v>
      </c>
      <c r="C117">
        <v>2.1</v>
      </c>
      <c r="D117">
        <v>60.500000000000007</v>
      </c>
      <c r="E117">
        <v>2.0956950000000001</v>
      </c>
      <c r="F117">
        <f t="shared" si="25"/>
        <v>-7.8272727272727229E-4</v>
      </c>
      <c r="G117">
        <f t="shared" si="26"/>
        <v>2.1473550000000001</v>
      </c>
      <c r="H117">
        <f t="shared" si="27"/>
        <v>115.5</v>
      </c>
      <c r="I117">
        <f t="shared" si="28"/>
        <v>126.78954750000003</v>
      </c>
      <c r="J117">
        <f t="shared" si="17"/>
        <v>115.73677500000001</v>
      </c>
      <c r="K117" s="9">
        <f t="shared" si="18"/>
        <v>60.500000000000007</v>
      </c>
      <c r="L117" s="9">
        <f t="shared" si="19"/>
        <v>2.1</v>
      </c>
      <c r="M117" s="9">
        <f t="shared" si="29"/>
        <v>127.05000000000003</v>
      </c>
      <c r="N117" s="9"/>
      <c r="O117" s="9"/>
      <c r="P117" s="9"/>
      <c r="Q117" s="9">
        <f t="shared" si="20"/>
        <v>66</v>
      </c>
      <c r="R117" s="9">
        <f t="shared" si="21"/>
        <v>60.500000000000007</v>
      </c>
      <c r="S117" s="9">
        <f t="shared" si="22"/>
        <v>2.1</v>
      </c>
      <c r="T117" s="9">
        <f t="shared" si="30"/>
        <v>127.05000000000003</v>
      </c>
      <c r="U117" s="9">
        <v>66</v>
      </c>
      <c r="V117" s="29">
        <f t="shared" si="23"/>
        <v>2.0956950000000001</v>
      </c>
      <c r="W117" s="30">
        <f t="shared" si="31"/>
        <v>138.31587000000002</v>
      </c>
      <c r="X117" s="15">
        <v>47</v>
      </c>
      <c r="Y117" s="14">
        <f t="shared" si="24"/>
        <v>39.818204999999999</v>
      </c>
    </row>
    <row r="118" spans="1:25" x14ac:dyDescent="0.25">
      <c r="A118" t="s">
        <v>122</v>
      </c>
      <c r="B118">
        <v>65</v>
      </c>
      <c r="C118">
        <v>1.6</v>
      </c>
      <c r="D118">
        <v>71.5</v>
      </c>
      <c r="E118">
        <v>1.5842432000000002</v>
      </c>
      <c r="F118">
        <f t="shared" si="25"/>
        <v>-2.4241230769230624E-3</v>
      </c>
      <c r="G118">
        <f t="shared" si="26"/>
        <v>1.773324799999999</v>
      </c>
      <c r="H118">
        <f t="shared" si="27"/>
        <v>104</v>
      </c>
      <c r="I118">
        <f t="shared" si="28"/>
        <v>113.27338880000001</v>
      </c>
      <c r="J118">
        <f t="shared" si="17"/>
        <v>105.024192</v>
      </c>
      <c r="K118" s="9">
        <f t="shared" si="18"/>
        <v>71.5</v>
      </c>
      <c r="L118" s="9">
        <f t="shared" si="19"/>
        <v>1.6</v>
      </c>
      <c r="M118" s="9">
        <f t="shared" si="29"/>
        <v>114.4</v>
      </c>
      <c r="N118" s="9"/>
      <c r="O118" s="9"/>
      <c r="P118" s="9"/>
      <c r="Q118" s="9">
        <f t="shared" si="20"/>
        <v>78</v>
      </c>
      <c r="R118" s="9">
        <f t="shared" si="21"/>
        <v>71.5</v>
      </c>
      <c r="S118" s="9">
        <f t="shared" si="22"/>
        <v>1.6</v>
      </c>
      <c r="T118" s="9">
        <f t="shared" si="30"/>
        <v>114.4</v>
      </c>
      <c r="U118" s="9">
        <v>78</v>
      </c>
      <c r="V118" s="29">
        <f t="shared" si="23"/>
        <v>1.5842432000000002</v>
      </c>
      <c r="W118" s="30">
        <f t="shared" si="31"/>
        <v>123.57096960000001</v>
      </c>
      <c r="X118" s="15">
        <v>61</v>
      </c>
      <c r="Y118" s="14">
        <f t="shared" si="24"/>
        <v>26.932134400000002</v>
      </c>
    </row>
    <row r="119" spans="1:25" x14ac:dyDescent="0.25">
      <c r="A119" t="s">
        <v>123</v>
      </c>
      <c r="B119">
        <v>20</v>
      </c>
      <c r="C119">
        <v>0.3</v>
      </c>
      <c r="D119">
        <v>22</v>
      </c>
      <c r="E119">
        <v>0.29935889999999998</v>
      </c>
      <c r="F119">
        <f t="shared" si="25"/>
        <v>-3.2055000000000278E-4</v>
      </c>
      <c r="G119">
        <f t="shared" si="26"/>
        <v>0.30705210000000005</v>
      </c>
      <c r="H119">
        <f t="shared" si="27"/>
        <v>6</v>
      </c>
      <c r="I119">
        <f t="shared" si="28"/>
        <v>6.5858957999999994</v>
      </c>
      <c r="J119">
        <f t="shared" si="17"/>
        <v>6.0128219999999999</v>
      </c>
      <c r="K119" s="9">
        <f t="shared" si="18"/>
        <v>22</v>
      </c>
      <c r="L119" s="9">
        <f t="shared" si="19"/>
        <v>0.3</v>
      </c>
      <c r="M119" s="9">
        <f t="shared" si="29"/>
        <v>6.6</v>
      </c>
      <c r="N119" s="9"/>
      <c r="O119" s="9"/>
      <c r="P119" s="9"/>
      <c r="Q119" s="9">
        <f t="shared" si="20"/>
        <v>24</v>
      </c>
      <c r="R119" s="9">
        <f t="shared" si="21"/>
        <v>22</v>
      </c>
      <c r="S119" s="9">
        <f t="shared" si="22"/>
        <v>0.3</v>
      </c>
      <c r="T119" s="9">
        <f t="shared" si="30"/>
        <v>6.6</v>
      </c>
      <c r="U119" s="9">
        <v>24</v>
      </c>
      <c r="V119" s="29">
        <f t="shared" si="23"/>
        <v>0.29935889999999998</v>
      </c>
      <c r="W119" s="30">
        <f t="shared" si="31"/>
        <v>7.1846135999999996</v>
      </c>
      <c r="X119" s="15">
        <v>18</v>
      </c>
      <c r="Y119" s="14">
        <f t="shared" si="24"/>
        <v>1.7961533999999999</v>
      </c>
    </row>
    <row r="120" spans="1:25" x14ac:dyDescent="0.25">
      <c r="A120" t="s">
        <v>124</v>
      </c>
      <c r="B120">
        <v>110</v>
      </c>
      <c r="C120">
        <v>1</v>
      </c>
      <c r="D120">
        <v>121.00000000000001</v>
      </c>
      <c r="E120">
        <v>0.99416499999999997</v>
      </c>
      <c r="F120">
        <f t="shared" si="25"/>
        <v>-5.3045454545454793E-4</v>
      </c>
      <c r="G120">
        <f t="shared" si="26"/>
        <v>1.0641850000000004</v>
      </c>
      <c r="H120">
        <f t="shared" si="27"/>
        <v>110</v>
      </c>
      <c r="I120">
        <f t="shared" si="28"/>
        <v>120.29396500000001</v>
      </c>
      <c r="J120">
        <f t="shared" si="17"/>
        <v>110.64185000000001</v>
      </c>
      <c r="K120" s="9">
        <f t="shared" si="18"/>
        <v>121.00000000000001</v>
      </c>
      <c r="L120" s="9">
        <f t="shared" si="19"/>
        <v>1</v>
      </c>
      <c r="M120" s="9">
        <f t="shared" si="29"/>
        <v>121.00000000000001</v>
      </c>
      <c r="N120" s="9"/>
      <c r="O120" s="9"/>
      <c r="P120" s="9"/>
      <c r="Q120" s="9">
        <f t="shared" si="20"/>
        <v>132</v>
      </c>
      <c r="R120" s="9">
        <f t="shared" si="21"/>
        <v>121.00000000000001</v>
      </c>
      <c r="S120" s="9">
        <f t="shared" si="22"/>
        <v>1</v>
      </c>
      <c r="T120" s="9">
        <f t="shared" si="30"/>
        <v>121.00000000000001</v>
      </c>
      <c r="U120" s="9">
        <v>131.99999999999997</v>
      </c>
      <c r="V120" s="29">
        <f t="shared" si="23"/>
        <v>0.99416500000000008</v>
      </c>
      <c r="W120" s="30">
        <f t="shared" si="31"/>
        <v>131.22977999999998</v>
      </c>
      <c r="X120" s="15">
        <v>86</v>
      </c>
      <c r="Y120" s="14">
        <f t="shared" si="24"/>
        <v>45.731589999999976</v>
      </c>
    </row>
    <row r="121" spans="1:25" x14ac:dyDescent="0.25">
      <c r="A121" t="s">
        <v>125</v>
      </c>
      <c r="B121">
        <v>23</v>
      </c>
      <c r="C121">
        <v>1.1000000000000001</v>
      </c>
      <c r="D121">
        <v>25.3</v>
      </c>
      <c r="E121">
        <v>1.0894807000000002</v>
      </c>
      <c r="F121">
        <f t="shared" si="25"/>
        <v>-4.5736086956521286E-3</v>
      </c>
      <c r="G121">
        <f t="shared" si="26"/>
        <v>1.215712299999999</v>
      </c>
      <c r="H121">
        <f t="shared" si="27"/>
        <v>25.3</v>
      </c>
      <c r="I121">
        <f t="shared" si="28"/>
        <v>27.563861710000005</v>
      </c>
      <c r="J121">
        <f t="shared" si="17"/>
        <v>25.5419439</v>
      </c>
      <c r="K121" s="9">
        <f t="shared" si="18"/>
        <v>25.3</v>
      </c>
      <c r="L121" s="9">
        <f t="shared" si="19"/>
        <v>1.1000000000000001</v>
      </c>
      <c r="M121" s="9">
        <f t="shared" si="29"/>
        <v>27.830000000000002</v>
      </c>
      <c r="N121" s="9"/>
      <c r="O121" s="9"/>
      <c r="P121" s="9"/>
      <c r="Q121" s="9">
        <f t="shared" si="20"/>
        <v>27.599999999999998</v>
      </c>
      <c r="R121" s="9">
        <f t="shared" si="21"/>
        <v>25.3</v>
      </c>
      <c r="S121" s="9">
        <f t="shared" si="22"/>
        <v>1.1000000000000001</v>
      </c>
      <c r="T121" s="9">
        <f t="shared" si="30"/>
        <v>27.830000000000002</v>
      </c>
      <c r="U121" s="9">
        <v>27.599999999999998</v>
      </c>
      <c r="V121" s="29">
        <f t="shared" si="23"/>
        <v>1.0894807000000002</v>
      </c>
      <c r="W121" s="30">
        <f t="shared" si="31"/>
        <v>30.069667320000004</v>
      </c>
      <c r="X121" s="15">
        <v>19</v>
      </c>
      <c r="Y121" s="14">
        <f t="shared" si="24"/>
        <v>9.3695340199999997</v>
      </c>
    </row>
    <row r="122" spans="1:25" x14ac:dyDescent="0.25">
      <c r="A122" t="s">
        <v>126</v>
      </c>
      <c r="B122">
        <v>65</v>
      </c>
      <c r="C122">
        <v>0.4</v>
      </c>
      <c r="D122">
        <v>71.5</v>
      </c>
      <c r="E122">
        <v>0.3972908</v>
      </c>
      <c r="F122">
        <f t="shared" si="25"/>
        <v>-4.1680000000000352E-4</v>
      </c>
      <c r="G122">
        <f t="shared" si="26"/>
        <v>0.42980120000000027</v>
      </c>
      <c r="H122">
        <f t="shared" si="27"/>
        <v>26</v>
      </c>
      <c r="I122">
        <f t="shared" si="28"/>
        <v>28.406292199999999</v>
      </c>
      <c r="J122">
        <f t="shared" si="17"/>
        <v>26.176098000000003</v>
      </c>
      <c r="K122" s="9">
        <f t="shared" si="18"/>
        <v>71.5</v>
      </c>
      <c r="L122" s="9">
        <f t="shared" si="19"/>
        <v>0.4</v>
      </c>
      <c r="M122" s="9">
        <f t="shared" si="29"/>
        <v>28.6</v>
      </c>
      <c r="N122" s="9"/>
      <c r="O122" s="9"/>
      <c r="P122" s="9"/>
      <c r="Q122" s="9">
        <f t="shared" si="20"/>
        <v>78</v>
      </c>
      <c r="R122" s="9">
        <f t="shared" si="21"/>
        <v>71.5</v>
      </c>
      <c r="S122" s="9">
        <f t="shared" si="22"/>
        <v>0.4</v>
      </c>
      <c r="T122" s="9">
        <f t="shared" si="30"/>
        <v>28.6</v>
      </c>
      <c r="U122" s="9">
        <v>78</v>
      </c>
      <c r="V122" s="29">
        <f t="shared" si="23"/>
        <v>0.3972908</v>
      </c>
      <c r="W122" s="30">
        <f t="shared" si="31"/>
        <v>30.988682399999998</v>
      </c>
      <c r="X122" s="15">
        <v>55</v>
      </c>
      <c r="Y122" s="14">
        <f t="shared" si="24"/>
        <v>9.1376884</v>
      </c>
    </row>
    <row r="123" spans="1:25" x14ac:dyDescent="0.25">
      <c r="A123" t="s">
        <v>127</v>
      </c>
      <c r="B123">
        <v>35</v>
      </c>
      <c r="C123">
        <v>2.7</v>
      </c>
      <c r="D123">
        <v>38.5</v>
      </c>
      <c r="E123">
        <v>2.6820234000000003</v>
      </c>
      <c r="F123">
        <f t="shared" si="25"/>
        <v>-5.1361714285713999E-3</v>
      </c>
      <c r="G123">
        <f t="shared" si="26"/>
        <v>2.8977425999999991</v>
      </c>
      <c r="H123">
        <f t="shared" si="27"/>
        <v>94.5</v>
      </c>
      <c r="I123">
        <f t="shared" si="28"/>
        <v>103.25790090000001</v>
      </c>
      <c r="J123">
        <f t="shared" si="17"/>
        <v>95.129181000000003</v>
      </c>
      <c r="K123" s="9">
        <f t="shared" si="18"/>
        <v>38.5</v>
      </c>
      <c r="L123" s="9">
        <f t="shared" si="19"/>
        <v>2.7</v>
      </c>
      <c r="M123" s="9">
        <f t="shared" si="29"/>
        <v>103.95</v>
      </c>
      <c r="N123" s="9"/>
      <c r="O123" s="9"/>
      <c r="P123" s="9"/>
      <c r="Q123" s="9">
        <f t="shared" si="20"/>
        <v>42</v>
      </c>
      <c r="R123" s="9">
        <f t="shared" si="21"/>
        <v>38.5</v>
      </c>
      <c r="S123" s="9">
        <f t="shared" si="22"/>
        <v>2.7</v>
      </c>
      <c r="T123" s="9">
        <f t="shared" si="30"/>
        <v>103.95</v>
      </c>
      <c r="U123" s="9">
        <v>42</v>
      </c>
      <c r="V123" s="29">
        <f t="shared" si="23"/>
        <v>2.6820234000000003</v>
      </c>
      <c r="W123" s="30">
        <f t="shared" si="31"/>
        <v>112.64498280000001</v>
      </c>
      <c r="X123" s="15">
        <v>32</v>
      </c>
      <c r="Y123" s="14">
        <f t="shared" si="24"/>
        <v>26.820234000000003</v>
      </c>
    </row>
    <row r="124" spans="1:25" x14ac:dyDescent="0.25">
      <c r="A124" t="s">
        <v>128</v>
      </c>
      <c r="B124">
        <v>96</v>
      </c>
      <c r="C124">
        <v>0.2</v>
      </c>
      <c r="D124">
        <v>105.60000000000001</v>
      </c>
      <c r="E124">
        <v>0.19936380000000001</v>
      </c>
      <c r="F124">
        <f t="shared" si="25"/>
        <v>-6.6270833333333627E-5</v>
      </c>
      <c r="G124">
        <f t="shared" si="26"/>
        <v>0.20699820000000005</v>
      </c>
      <c r="H124">
        <f t="shared" si="27"/>
        <v>19.200000000000003</v>
      </c>
      <c r="I124">
        <f t="shared" si="28"/>
        <v>21.052817280000003</v>
      </c>
      <c r="J124">
        <f t="shared" si="17"/>
        <v>19.261075200000004</v>
      </c>
      <c r="K124" s="9">
        <f t="shared" si="18"/>
        <v>105.60000000000001</v>
      </c>
      <c r="L124" s="9">
        <f t="shared" si="19"/>
        <v>0.2</v>
      </c>
      <c r="M124" s="9">
        <f t="shared" si="29"/>
        <v>21.120000000000005</v>
      </c>
      <c r="N124" s="9"/>
      <c r="O124" s="9"/>
      <c r="P124" s="9"/>
      <c r="Q124" s="9">
        <f t="shared" si="20"/>
        <v>115.19999999999999</v>
      </c>
      <c r="R124" s="9">
        <f t="shared" si="21"/>
        <v>105.60000000000001</v>
      </c>
      <c r="S124" s="9">
        <f t="shared" si="22"/>
        <v>0.2</v>
      </c>
      <c r="T124" s="9">
        <f t="shared" si="30"/>
        <v>21.120000000000005</v>
      </c>
      <c r="U124" s="9">
        <v>115.19999999999997</v>
      </c>
      <c r="V124" s="29">
        <f t="shared" si="23"/>
        <v>0.19936380000000001</v>
      </c>
      <c r="W124" s="30">
        <f t="shared" si="31"/>
        <v>22.966709759999997</v>
      </c>
      <c r="X124" s="15">
        <v>83</v>
      </c>
      <c r="Y124" s="14">
        <f t="shared" si="24"/>
        <v>6.4195143599999955</v>
      </c>
    </row>
    <row r="125" spans="1:25" x14ac:dyDescent="0.25">
      <c r="A125" t="s">
        <v>129</v>
      </c>
      <c r="B125">
        <v>77</v>
      </c>
      <c r="C125">
        <v>2.1</v>
      </c>
      <c r="D125">
        <v>84.7</v>
      </c>
      <c r="E125">
        <v>2.0884773000000001</v>
      </c>
      <c r="F125">
        <f t="shared" si="25"/>
        <v>-1.4964545454545445E-3</v>
      </c>
      <c r="G125">
        <f t="shared" si="26"/>
        <v>2.2267497000000001</v>
      </c>
      <c r="H125">
        <f t="shared" si="27"/>
        <v>161.70000000000002</v>
      </c>
      <c r="I125">
        <f t="shared" si="28"/>
        <v>176.89402731000001</v>
      </c>
      <c r="J125">
        <f t="shared" si="17"/>
        <v>162.58724789999999</v>
      </c>
      <c r="K125" s="9">
        <f t="shared" si="18"/>
        <v>84.7</v>
      </c>
      <c r="L125" s="9">
        <f t="shared" si="19"/>
        <v>2.1</v>
      </c>
      <c r="M125" s="9">
        <f t="shared" si="29"/>
        <v>177.87</v>
      </c>
      <c r="N125" s="9"/>
      <c r="O125" s="9"/>
      <c r="P125" s="9"/>
      <c r="Q125" s="9">
        <f t="shared" si="20"/>
        <v>92.399999999999991</v>
      </c>
      <c r="R125" s="9">
        <f t="shared" si="21"/>
        <v>84.7</v>
      </c>
      <c r="S125" s="9">
        <f t="shared" si="22"/>
        <v>2.1</v>
      </c>
      <c r="T125" s="9">
        <f t="shared" si="30"/>
        <v>177.87</v>
      </c>
      <c r="U125" s="9">
        <v>92.399999999999977</v>
      </c>
      <c r="V125" s="29">
        <f t="shared" si="23"/>
        <v>2.0884773000000001</v>
      </c>
      <c r="W125" s="30">
        <f t="shared" si="31"/>
        <v>192.97530251999996</v>
      </c>
      <c r="X125" s="15">
        <v>54</v>
      </c>
      <c r="Y125" s="14">
        <f t="shared" si="24"/>
        <v>80.197528319999961</v>
      </c>
    </row>
    <row r="126" spans="1:25" x14ac:dyDescent="0.25">
      <c r="A126" t="s">
        <v>130</v>
      </c>
      <c r="B126">
        <v>102</v>
      </c>
      <c r="C126">
        <v>2.2000000000000002</v>
      </c>
      <c r="D126">
        <v>112.2</v>
      </c>
      <c r="E126">
        <v>2.1997338000000002</v>
      </c>
      <c r="F126">
        <f t="shared" si="25"/>
        <v>-2.6098039215685701E-5</v>
      </c>
      <c r="G126">
        <f t="shared" si="26"/>
        <v>2.2029282000000001</v>
      </c>
      <c r="H126">
        <f t="shared" si="27"/>
        <v>224.4</v>
      </c>
      <c r="I126">
        <f t="shared" si="28"/>
        <v>246.81013236000004</v>
      </c>
      <c r="J126">
        <f t="shared" si="17"/>
        <v>224.42715240000001</v>
      </c>
      <c r="K126" s="9">
        <f t="shared" si="18"/>
        <v>112.2</v>
      </c>
      <c r="L126" s="9">
        <f t="shared" si="19"/>
        <v>2.2000000000000002</v>
      </c>
      <c r="M126" s="9">
        <f t="shared" si="29"/>
        <v>246.84000000000003</v>
      </c>
      <c r="N126" s="9"/>
      <c r="O126" s="9"/>
      <c r="P126" s="9"/>
      <c r="Q126" s="9">
        <f t="shared" si="20"/>
        <v>122.39999999999999</v>
      </c>
      <c r="R126" s="9">
        <f t="shared" si="21"/>
        <v>112.2</v>
      </c>
      <c r="S126" s="9">
        <f t="shared" si="22"/>
        <v>2.2000000000000002</v>
      </c>
      <c r="T126" s="9">
        <f t="shared" si="30"/>
        <v>246.84000000000003</v>
      </c>
      <c r="U126" s="9">
        <v>122.39999999999999</v>
      </c>
      <c r="V126" s="29">
        <f t="shared" si="23"/>
        <v>2.1997338000000002</v>
      </c>
      <c r="W126" s="30">
        <f t="shared" si="31"/>
        <v>269.24741712000002</v>
      </c>
      <c r="X126" s="15">
        <v>90</v>
      </c>
      <c r="Y126" s="14">
        <f t="shared" si="24"/>
        <v>71.271375119999988</v>
      </c>
    </row>
    <row r="127" spans="1:25" x14ac:dyDescent="0.25">
      <c r="A127" t="s">
        <v>131</v>
      </c>
      <c r="B127">
        <v>27</v>
      </c>
      <c r="C127">
        <v>1.4</v>
      </c>
      <c r="D127">
        <v>29.700000000000003</v>
      </c>
      <c r="E127">
        <v>1.3930798</v>
      </c>
      <c r="F127">
        <f t="shared" si="25"/>
        <v>-2.5630370370370091E-3</v>
      </c>
      <c r="G127">
        <f t="shared" si="26"/>
        <v>1.4761221999999992</v>
      </c>
      <c r="H127">
        <f t="shared" si="27"/>
        <v>37.799999999999997</v>
      </c>
      <c r="I127">
        <f t="shared" si="28"/>
        <v>41.37447006</v>
      </c>
      <c r="J127">
        <f t="shared" si="17"/>
        <v>37.9868454</v>
      </c>
      <c r="K127" s="9">
        <f t="shared" si="18"/>
        <v>29.700000000000003</v>
      </c>
      <c r="L127" s="9">
        <f t="shared" si="19"/>
        <v>1.4</v>
      </c>
      <c r="M127" s="9">
        <f t="shared" si="29"/>
        <v>41.58</v>
      </c>
      <c r="N127" s="9"/>
      <c r="O127" s="9"/>
      <c r="P127" s="9"/>
      <c r="Q127" s="9">
        <f t="shared" si="20"/>
        <v>32.4</v>
      </c>
      <c r="R127" s="9">
        <f t="shared" si="21"/>
        <v>29.700000000000003</v>
      </c>
      <c r="S127" s="9">
        <f t="shared" si="22"/>
        <v>1.4</v>
      </c>
      <c r="T127" s="9">
        <f t="shared" si="30"/>
        <v>41.58</v>
      </c>
      <c r="U127" s="9">
        <v>32.399999999999991</v>
      </c>
      <c r="V127" s="29">
        <f t="shared" si="23"/>
        <v>1.3930798000000002</v>
      </c>
      <c r="W127" s="30">
        <f t="shared" si="31"/>
        <v>45.135785519999992</v>
      </c>
      <c r="X127" s="15">
        <v>26</v>
      </c>
      <c r="Y127" s="14">
        <f t="shared" si="24"/>
        <v>8.9157107199999892</v>
      </c>
    </row>
    <row r="128" spans="1:25" x14ac:dyDescent="0.25">
      <c r="A128" t="s">
        <v>132</v>
      </c>
      <c r="B128">
        <v>94</v>
      </c>
      <c r="C128">
        <v>1.2</v>
      </c>
      <c r="D128">
        <v>103.4</v>
      </c>
      <c r="E128">
        <v>1.1947715999999999</v>
      </c>
      <c r="F128">
        <f t="shared" si="25"/>
        <v>-5.5621276595744877E-4</v>
      </c>
      <c r="G128">
        <f t="shared" si="26"/>
        <v>1.2575124000000002</v>
      </c>
      <c r="H128">
        <f t="shared" si="27"/>
        <v>112.8</v>
      </c>
      <c r="I128">
        <f t="shared" si="28"/>
        <v>123.53938343999999</v>
      </c>
      <c r="J128">
        <f t="shared" si="17"/>
        <v>113.2914696</v>
      </c>
      <c r="K128" s="9">
        <f t="shared" si="18"/>
        <v>103.4</v>
      </c>
      <c r="L128" s="9">
        <f t="shared" si="19"/>
        <v>1.2</v>
      </c>
      <c r="M128" s="9">
        <f t="shared" si="29"/>
        <v>124.08</v>
      </c>
      <c r="N128" s="9"/>
      <c r="O128" s="9"/>
      <c r="P128" s="9"/>
      <c r="Q128" s="9">
        <f t="shared" si="20"/>
        <v>112.8</v>
      </c>
      <c r="R128" s="9">
        <f t="shared" si="21"/>
        <v>103.4</v>
      </c>
      <c r="S128" s="9">
        <f t="shared" si="22"/>
        <v>1.2</v>
      </c>
      <c r="T128" s="9">
        <f t="shared" si="30"/>
        <v>124.08</v>
      </c>
      <c r="U128" s="9">
        <v>112.8</v>
      </c>
      <c r="V128" s="29">
        <f t="shared" si="23"/>
        <v>1.1947715999999999</v>
      </c>
      <c r="W128" s="30">
        <f t="shared" si="31"/>
        <v>134.77023647999999</v>
      </c>
      <c r="X128" s="15">
        <v>77</v>
      </c>
      <c r="Y128" s="14">
        <f t="shared" si="24"/>
        <v>42.772823279999997</v>
      </c>
    </row>
    <row r="129" spans="1:25" x14ac:dyDescent="0.25">
      <c r="A129" t="s">
        <v>133</v>
      </c>
      <c r="B129">
        <v>17</v>
      </c>
      <c r="C129">
        <v>1.4</v>
      </c>
      <c r="D129">
        <v>18.700000000000003</v>
      </c>
      <c r="E129">
        <v>1.3894271999999999</v>
      </c>
      <c r="F129">
        <f t="shared" si="25"/>
        <v>-6.2192941176470772E-3</v>
      </c>
      <c r="G129">
        <f t="shared" si="26"/>
        <v>1.5163008000000002</v>
      </c>
      <c r="H129">
        <f t="shared" si="27"/>
        <v>23.799999999999997</v>
      </c>
      <c r="I129">
        <f t="shared" si="28"/>
        <v>25.98228864</v>
      </c>
      <c r="J129">
        <f t="shared" si="17"/>
        <v>23.979737599999996</v>
      </c>
      <c r="K129" s="9">
        <f t="shared" si="18"/>
        <v>18.700000000000003</v>
      </c>
      <c r="L129" s="9">
        <f t="shared" si="19"/>
        <v>1.4</v>
      </c>
      <c r="M129" s="9">
        <f t="shared" si="29"/>
        <v>26.180000000000003</v>
      </c>
      <c r="N129" s="9"/>
      <c r="O129" s="9"/>
      <c r="P129" s="9"/>
      <c r="Q129" s="9">
        <f t="shared" si="20"/>
        <v>20.399999999999999</v>
      </c>
      <c r="R129" s="9">
        <f t="shared" si="21"/>
        <v>18.700000000000003</v>
      </c>
      <c r="S129" s="9">
        <f t="shared" si="22"/>
        <v>1.4</v>
      </c>
      <c r="T129" s="9">
        <f t="shared" si="30"/>
        <v>26.180000000000003</v>
      </c>
      <c r="U129" s="9">
        <v>20.399999999999999</v>
      </c>
      <c r="V129" s="29">
        <f t="shared" si="23"/>
        <v>1.3894271999999999</v>
      </c>
      <c r="W129" s="30">
        <f t="shared" si="31"/>
        <v>28.344314879999995</v>
      </c>
      <c r="X129" s="15">
        <v>13</v>
      </c>
      <c r="Y129" s="14">
        <f t="shared" si="24"/>
        <v>10.281761279999998</v>
      </c>
    </row>
    <row r="130" spans="1:25" x14ac:dyDescent="0.25">
      <c r="A130" t="s">
        <v>134</v>
      </c>
      <c r="B130">
        <v>31</v>
      </c>
      <c r="C130">
        <v>1</v>
      </c>
      <c r="D130">
        <v>34.1</v>
      </c>
      <c r="E130">
        <v>0.99387499999999995</v>
      </c>
      <c r="F130">
        <f t="shared" si="25"/>
        <v>-1.9758064516129173E-3</v>
      </c>
      <c r="G130">
        <f t="shared" si="26"/>
        <v>1.0673750000000004</v>
      </c>
      <c r="H130">
        <f t="shared" si="27"/>
        <v>31</v>
      </c>
      <c r="I130">
        <f t="shared" si="28"/>
        <v>33.891137499999999</v>
      </c>
      <c r="J130">
        <f t="shared" si="17"/>
        <v>31.189875000000001</v>
      </c>
      <c r="K130" s="9">
        <f t="shared" si="18"/>
        <v>34.1</v>
      </c>
      <c r="L130" s="9">
        <f t="shared" si="19"/>
        <v>0.99999999999999989</v>
      </c>
      <c r="M130" s="9">
        <f t="shared" si="29"/>
        <v>34.099999999999994</v>
      </c>
      <c r="N130" s="9"/>
      <c r="O130" s="9"/>
      <c r="P130" s="9"/>
      <c r="Q130" s="9">
        <f t="shared" si="20"/>
        <v>37.199999999999996</v>
      </c>
      <c r="R130" s="9">
        <f t="shared" si="21"/>
        <v>34.1</v>
      </c>
      <c r="S130" s="9">
        <f t="shared" si="22"/>
        <v>0.99999999999999989</v>
      </c>
      <c r="T130" s="9">
        <f t="shared" si="30"/>
        <v>34.099999999999994</v>
      </c>
      <c r="U130" s="9">
        <v>37.199999999999989</v>
      </c>
      <c r="V130" s="29">
        <f t="shared" si="23"/>
        <v>0.99387499999999995</v>
      </c>
      <c r="W130" s="30">
        <f t="shared" si="31"/>
        <v>36.972149999999985</v>
      </c>
      <c r="X130" s="15">
        <v>29</v>
      </c>
      <c r="Y130" s="14">
        <f t="shared" si="24"/>
        <v>8.1497749999999876</v>
      </c>
    </row>
    <row r="131" spans="1:25" x14ac:dyDescent="0.25">
      <c r="A131" t="s">
        <v>135</v>
      </c>
      <c r="B131">
        <v>55</v>
      </c>
      <c r="C131">
        <v>1</v>
      </c>
      <c r="D131">
        <v>60.500000000000007</v>
      </c>
      <c r="E131">
        <v>0.99737699999999996</v>
      </c>
      <c r="F131">
        <f t="shared" si="25"/>
        <v>-4.7690909090909793E-4</v>
      </c>
      <c r="G131">
        <f t="shared" si="26"/>
        <v>1.0288530000000005</v>
      </c>
      <c r="H131">
        <f t="shared" si="27"/>
        <v>55</v>
      </c>
      <c r="I131">
        <f t="shared" si="28"/>
        <v>60.341308500000004</v>
      </c>
      <c r="J131">
        <f t="shared" ref="J131:J194" si="32">(F131*B131^2)+(G131*B131)</f>
        <v>55.144265000000004</v>
      </c>
      <c r="K131" s="9">
        <f t="shared" ref="K131:K194" si="33">D131</f>
        <v>60.500000000000007</v>
      </c>
      <c r="L131" s="9">
        <f t="shared" ref="L131:L194" si="34">(F131*K131)+G131</f>
        <v>1</v>
      </c>
      <c r="M131" s="9">
        <f t="shared" si="29"/>
        <v>60.500000000000007</v>
      </c>
      <c r="N131" s="9"/>
      <c r="O131" s="9"/>
      <c r="P131" s="9"/>
      <c r="Q131" s="9">
        <f t="shared" ref="Q131:Q194" si="35">B131*120%</f>
        <v>66</v>
      </c>
      <c r="R131" s="9">
        <f t="shared" ref="R131:R194" si="36">K131</f>
        <v>60.500000000000007</v>
      </c>
      <c r="S131" s="9">
        <f t="shared" ref="S131:S194" si="37">(F131*R131)+G131</f>
        <v>1</v>
      </c>
      <c r="T131" s="9">
        <f t="shared" si="30"/>
        <v>60.500000000000007</v>
      </c>
      <c r="U131" s="9">
        <v>65.999999999999986</v>
      </c>
      <c r="V131" s="29">
        <f t="shared" ref="V131:V194" si="38">(F131*U131)+G131</f>
        <v>0.99737699999999996</v>
      </c>
      <c r="W131" s="30">
        <f t="shared" si="31"/>
        <v>65.826881999999983</v>
      </c>
      <c r="X131" s="15">
        <v>55</v>
      </c>
      <c r="Y131" s="14">
        <f t="shared" ref="Y131:Y194" si="39">(U131-X131)*V131</f>
        <v>10.971146999999986</v>
      </c>
    </row>
    <row r="132" spans="1:25" x14ac:dyDescent="0.25">
      <c r="A132" t="s">
        <v>136</v>
      </c>
      <c r="B132">
        <v>42</v>
      </c>
      <c r="C132">
        <v>1.5</v>
      </c>
      <c r="D132">
        <v>46.2</v>
      </c>
      <c r="E132">
        <v>1.4993805</v>
      </c>
      <c r="F132">
        <f t="shared" ref="F132:F195" si="40">(C132-E132)/(B132-D132)</f>
        <v>-1.4749999999999873E-4</v>
      </c>
      <c r="G132">
        <f t="shared" ref="G132:G195" si="41">(C132-(F132*D132))</f>
        <v>1.5068144999999999</v>
      </c>
      <c r="H132">
        <f t="shared" ref="H132:H195" si="42">B132*C132</f>
        <v>63</v>
      </c>
      <c r="I132">
        <f t="shared" ref="I132:I195" si="43">D132*E132</f>
        <v>69.271379100000004</v>
      </c>
      <c r="J132">
        <f t="shared" si="32"/>
        <v>63.026019000000005</v>
      </c>
      <c r="K132" s="9">
        <f t="shared" si="33"/>
        <v>46.2</v>
      </c>
      <c r="L132" s="9">
        <f t="shared" si="34"/>
        <v>1.5</v>
      </c>
      <c r="M132" s="9">
        <f t="shared" ref="M132:M195" si="44">K132*L132</f>
        <v>69.300000000000011</v>
      </c>
      <c r="N132" s="9"/>
      <c r="O132" s="9"/>
      <c r="P132" s="9"/>
      <c r="Q132" s="9">
        <f t="shared" si="35"/>
        <v>50.4</v>
      </c>
      <c r="R132" s="9">
        <f t="shared" si="36"/>
        <v>46.2</v>
      </c>
      <c r="S132" s="9">
        <f t="shared" si="37"/>
        <v>1.5</v>
      </c>
      <c r="T132" s="9">
        <f t="shared" ref="T132:T195" si="45">R132*S132</f>
        <v>69.300000000000011</v>
      </c>
      <c r="U132" s="9">
        <v>50.4</v>
      </c>
      <c r="V132" s="29">
        <f t="shared" si="38"/>
        <v>1.4993805</v>
      </c>
      <c r="W132" s="30">
        <f t="shared" si="31"/>
        <v>75.5687772</v>
      </c>
      <c r="X132" s="15">
        <v>42</v>
      </c>
      <c r="Y132" s="14">
        <f t="shared" si="39"/>
        <v>12.594796199999998</v>
      </c>
    </row>
    <row r="133" spans="1:25" x14ac:dyDescent="0.25">
      <c r="A133" t="s">
        <v>137</v>
      </c>
      <c r="B133">
        <v>56</v>
      </c>
      <c r="C133">
        <v>2.6</v>
      </c>
      <c r="D133">
        <v>61.600000000000009</v>
      </c>
      <c r="E133">
        <v>2.5836434000000001</v>
      </c>
      <c r="F133">
        <f t="shared" si="40"/>
        <v>-2.9208214285714141E-3</v>
      </c>
      <c r="G133">
        <f t="shared" si="41"/>
        <v>2.779922599999999</v>
      </c>
      <c r="H133">
        <f t="shared" si="42"/>
        <v>145.6</v>
      </c>
      <c r="I133">
        <f t="shared" si="43"/>
        <v>159.15243344000004</v>
      </c>
      <c r="J133">
        <f t="shared" si="32"/>
        <v>146.51596960000001</v>
      </c>
      <c r="K133" s="9">
        <f t="shared" si="33"/>
        <v>61.600000000000009</v>
      </c>
      <c r="L133" s="9">
        <f t="shared" si="34"/>
        <v>2.6</v>
      </c>
      <c r="M133" s="9">
        <f t="shared" si="44"/>
        <v>160.16000000000003</v>
      </c>
      <c r="N133" s="9"/>
      <c r="O133" s="9"/>
      <c r="P133" s="9"/>
      <c r="Q133" s="9">
        <f t="shared" si="35"/>
        <v>67.2</v>
      </c>
      <c r="R133" s="9">
        <f t="shared" si="36"/>
        <v>61.600000000000009</v>
      </c>
      <c r="S133" s="9">
        <f t="shared" si="37"/>
        <v>2.6</v>
      </c>
      <c r="T133" s="9">
        <f t="shared" si="45"/>
        <v>160.16000000000003</v>
      </c>
      <c r="U133" s="9">
        <v>67.199999999999989</v>
      </c>
      <c r="V133" s="29">
        <f t="shared" si="38"/>
        <v>2.5836434000000001</v>
      </c>
      <c r="W133" s="30">
        <f t="shared" si="31"/>
        <v>173.62083647999998</v>
      </c>
      <c r="X133" s="15">
        <v>48</v>
      </c>
      <c r="Y133" s="14">
        <f t="shared" si="39"/>
        <v>49.605953279999973</v>
      </c>
    </row>
    <row r="134" spans="1:25" x14ac:dyDescent="0.25">
      <c r="A134" t="s">
        <v>138</v>
      </c>
      <c r="B134">
        <v>34</v>
      </c>
      <c r="C134">
        <v>2.2000000000000002</v>
      </c>
      <c r="D134">
        <v>37.400000000000006</v>
      </c>
      <c r="E134">
        <v>2.1889318000000002</v>
      </c>
      <c r="F134">
        <f t="shared" si="40"/>
        <v>-3.2553529411764571E-3</v>
      </c>
      <c r="G134">
        <f t="shared" si="41"/>
        <v>2.3217501999999999</v>
      </c>
      <c r="H134">
        <f t="shared" si="42"/>
        <v>74.800000000000011</v>
      </c>
      <c r="I134">
        <f t="shared" si="43"/>
        <v>81.866049320000016</v>
      </c>
      <c r="J134">
        <f t="shared" si="32"/>
        <v>75.176318800000004</v>
      </c>
      <c r="K134" s="9">
        <f t="shared" si="33"/>
        <v>37.400000000000006</v>
      </c>
      <c r="L134" s="9">
        <f t="shared" si="34"/>
        <v>2.2000000000000002</v>
      </c>
      <c r="M134" s="9">
        <f t="shared" si="44"/>
        <v>82.280000000000015</v>
      </c>
      <c r="N134" s="9"/>
      <c r="O134" s="9"/>
      <c r="P134" s="9"/>
      <c r="Q134" s="9">
        <f t="shared" si="35"/>
        <v>40.799999999999997</v>
      </c>
      <c r="R134" s="9">
        <f t="shared" si="36"/>
        <v>37.400000000000006</v>
      </c>
      <c r="S134" s="9">
        <f t="shared" si="37"/>
        <v>2.2000000000000002</v>
      </c>
      <c r="T134" s="9">
        <f t="shared" si="45"/>
        <v>82.280000000000015</v>
      </c>
      <c r="U134" s="9">
        <v>40.799999999999997</v>
      </c>
      <c r="V134" s="29">
        <f t="shared" si="38"/>
        <v>2.1889318000000006</v>
      </c>
      <c r="W134" s="30">
        <f t="shared" ref="W134:W197" si="46">U134*V134</f>
        <v>89.308417440000014</v>
      </c>
      <c r="X134" s="15">
        <v>24</v>
      </c>
      <c r="Y134" s="14">
        <f t="shared" si="39"/>
        <v>36.774054240000005</v>
      </c>
    </row>
    <row r="135" spans="1:25" x14ac:dyDescent="0.25">
      <c r="A135" t="s">
        <v>139</v>
      </c>
      <c r="B135">
        <v>77</v>
      </c>
      <c r="C135">
        <v>2.2000000000000002</v>
      </c>
      <c r="D135">
        <v>84.7</v>
      </c>
      <c r="E135">
        <v>2.1950610000000004</v>
      </c>
      <c r="F135">
        <f t="shared" si="40"/>
        <v>-6.4142857142854585E-4</v>
      </c>
      <c r="G135">
        <f t="shared" si="41"/>
        <v>2.254328999999998</v>
      </c>
      <c r="H135">
        <f t="shared" si="42"/>
        <v>169.4</v>
      </c>
      <c r="I135">
        <f t="shared" si="43"/>
        <v>185.92166670000003</v>
      </c>
      <c r="J135">
        <f t="shared" si="32"/>
        <v>169.780303</v>
      </c>
      <c r="K135" s="9">
        <f t="shared" si="33"/>
        <v>84.7</v>
      </c>
      <c r="L135" s="9">
        <f t="shared" si="34"/>
        <v>2.2000000000000002</v>
      </c>
      <c r="M135" s="9">
        <f t="shared" si="44"/>
        <v>186.34000000000003</v>
      </c>
      <c r="N135" s="9"/>
      <c r="O135" s="9"/>
      <c r="P135" s="9"/>
      <c r="Q135" s="9">
        <f t="shared" si="35"/>
        <v>92.399999999999991</v>
      </c>
      <c r="R135" s="9">
        <f t="shared" si="36"/>
        <v>84.7</v>
      </c>
      <c r="S135" s="9">
        <f t="shared" si="37"/>
        <v>2.2000000000000002</v>
      </c>
      <c r="T135" s="9">
        <f t="shared" si="45"/>
        <v>186.34000000000003</v>
      </c>
      <c r="U135" s="9">
        <v>92.399999999999977</v>
      </c>
      <c r="V135" s="29">
        <f t="shared" si="38"/>
        <v>2.1950610000000004</v>
      </c>
      <c r="W135" s="30">
        <f t="shared" si="46"/>
        <v>202.8236364</v>
      </c>
      <c r="X135" s="15">
        <v>65</v>
      </c>
      <c r="Y135" s="14">
        <f t="shared" si="39"/>
        <v>60.144671399999957</v>
      </c>
    </row>
    <row r="136" spans="1:25" x14ac:dyDescent="0.25">
      <c r="A136" t="s">
        <v>140</v>
      </c>
      <c r="B136">
        <v>87</v>
      </c>
      <c r="C136">
        <v>2.8</v>
      </c>
      <c r="D136">
        <v>95.7</v>
      </c>
      <c r="E136">
        <v>2.7871983999999999</v>
      </c>
      <c r="F136">
        <f t="shared" si="40"/>
        <v>-1.4714482758620649E-3</v>
      </c>
      <c r="G136">
        <f t="shared" si="41"/>
        <v>2.9408175999999995</v>
      </c>
      <c r="H136">
        <f t="shared" si="42"/>
        <v>243.6</v>
      </c>
      <c r="I136">
        <f t="shared" si="43"/>
        <v>266.73488687999998</v>
      </c>
      <c r="J136">
        <f t="shared" si="32"/>
        <v>244.71373919999996</v>
      </c>
      <c r="K136" s="9">
        <f t="shared" si="33"/>
        <v>95.7</v>
      </c>
      <c r="L136" s="9">
        <f t="shared" si="34"/>
        <v>2.8</v>
      </c>
      <c r="M136" s="9">
        <f t="shared" si="44"/>
        <v>267.95999999999998</v>
      </c>
      <c r="N136" s="9"/>
      <c r="O136" s="9"/>
      <c r="P136" s="9"/>
      <c r="Q136" s="9">
        <f t="shared" si="35"/>
        <v>104.39999999999999</v>
      </c>
      <c r="R136" s="9">
        <f t="shared" si="36"/>
        <v>95.7</v>
      </c>
      <c r="S136" s="9">
        <f t="shared" si="37"/>
        <v>2.8</v>
      </c>
      <c r="T136" s="9">
        <f t="shared" si="45"/>
        <v>267.95999999999998</v>
      </c>
      <c r="U136" s="9">
        <v>104.39999999999999</v>
      </c>
      <c r="V136" s="29">
        <f t="shared" si="38"/>
        <v>2.7871983999999999</v>
      </c>
      <c r="W136" s="30">
        <f t="shared" si="46"/>
        <v>290.98351295999998</v>
      </c>
      <c r="X136" s="15">
        <v>72</v>
      </c>
      <c r="Y136" s="14">
        <f t="shared" si="39"/>
        <v>90.30522815999997</v>
      </c>
    </row>
    <row r="137" spans="1:25" x14ac:dyDescent="0.25">
      <c r="A137" t="s">
        <v>141</v>
      </c>
      <c r="B137">
        <v>44</v>
      </c>
      <c r="C137">
        <v>1.7</v>
      </c>
      <c r="D137">
        <v>48.400000000000006</v>
      </c>
      <c r="E137">
        <v>1.6859359</v>
      </c>
      <c r="F137">
        <f t="shared" si="40"/>
        <v>-3.1963863636363396E-3</v>
      </c>
      <c r="G137">
        <f t="shared" si="41"/>
        <v>1.8547050999999988</v>
      </c>
      <c r="H137">
        <f t="shared" si="42"/>
        <v>74.8</v>
      </c>
      <c r="I137">
        <f t="shared" si="43"/>
        <v>81.599297560000011</v>
      </c>
      <c r="J137">
        <f t="shared" si="32"/>
        <v>75.418820399999987</v>
      </c>
      <c r="K137" s="9">
        <f t="shared" si="33"/>
        <v>48.400000000000006</v>
      </c>
      <c r="L137" s="9">
        <f t="shared" si="34"/>
        <v>1.7</v>
      </c>
      <c r="M137" s="9">
        <f t="shared" si="44"/>
        <v>82.28</v>
      </c>
      <c r="N137" s="9"/>
      <c r="O137" s="9"/>
      <c r="P137" s="9"/>
      <c r="Q137" s="9">
        <f t="shared" si="35"/>
        <v>52.8</v>
      </c>
      <c r="R137" s="9">
        <f t="shared" si="36"/>
        <v>48.400000000000006</v>
      </c>
      <c r="S137" s="9">
        <f t="shared" si="37"/>
        <v>1.7</v>
      </c>
      <c r="T137" s="9">
        <f t="shared" si="45"/>
        <v>82.28</v>
      </c>
      <c r="U137" s="9">
        <v>52.79999999999999</v>
      </c>
      <c r="V137" s="29">
        <f t="shared" si="38"/>
        <v>1.6859359</v>
      </c>
      <c r="W137" s="30">
        <f t="shared" si="46"/>
        <v>89.017415519999986</v>
      </c>
      <c r="X137" s="15">
        <v>43</v>
      </c>
      <c r="Y137" s="14">
        <f t="shared" si="39"/>
        <v>16.522171819999983</v>
      </c>
    </row>
    <row r="138" spans="1:25" x14ac:dyDescent="0.25">
      <c r="A138" t="s">
        <v>142</v>
      </c>
      <c r="B138">
        <v>32</v>
      </c>
      <c r="C138">
        <v>0.1</v>
      </c>
      <c r="D138">
        <v>35.200000000000003</v>
      </c>
      <c r="E138">
        <v>9.9523300000000009E-2</v>
      </c>
      <c r="F138">
        <f t="shared" si="40"/>
        <v>-1.4896874999999879E-4</v>
      </c>
      <c r="G138">
        <f t="shared" si="41"/>
        <v>0.10524369999999997</v>
      </c>
      <c r="H138">
        <f t="shared" si="42"/>
        <v>3.2</v>
      </c>
      <c r="I138">
        <f t="shared" si="43"/>
        <v>3.5032201600000006</v>
      </c>
      <c r="J138">
        <f t="shared" si="32"/>
        <v>3.2152544000000001</v>
      </c>
      <c r="K138" s="9">
        <f t="shared" si="33"/>
        <v>35.200000000000003</v>
      </c>
      <c r="L138" s="9">
        <f t="shared" si="34"/>
        <v>0.1</v>
      </c>
      <c r="M138" s="9">
        <f t="shared" si="44"/>
        <v>3.5200000000000005</v>
      </c>
      <c r="N138" s="9"/>
      <c r="O138" s="9"/>
      <c r="P138" s="9"/>
      <c r="Q138" s="9">
        <f t="shared" si="35"/>
        <v>38.4</v>
      </c>
      <c r="R138" s="9">
        <f t="shared" si="36"/>
        <v>35.200000000000003</v>
      </c>
      <c r="S138" s="9">
        <f t="shared" si="37"/>
        <v>0.1</v>
      </c>
      <c r="T138" s="9">
        <f t="shared" si="45"/>
        <v>3.5200000000000005</v>
      </c>
      <c r="U138" s="9">
        <v>38.399999999999991</v>
      </c>
      <c r="V138" s="29">
        <f t="shared" si="38"/>
        <v>9.9523300000000009E-2</v>
      </c>
      <c r="W138" s="30">
        <f t="shared" si="46"/>
        <v>3.8216947199999995</v>
      </c>
      <c r="X138" s="15">
        <v>23</v>
      </c>
      <c r="Y138" s="14">
        <f t="shared" si="39"/>
        <v>1.5326588199999993</v>
      </c>
    </row>
    <row r="139" spans="1:25" x14ac:dyDescent="0.25">
      <c r="A139" t="s">
        <v>143</v>
      </c>
      <c r="B139">
        <v>33</v>
      </c>
      <c r="C139">
        <v>2.1</v>
      </c>
      <c r="D139">
        <v>36.300000000000004</v>
      </c>
      <c r="E139">
        <v>2.0946681000000003</v>
      </c>
      <c r="F139">
        <f t="shared" si="40"/>
        <v>-1.6157272727272203E-3</v>
      </c>
      <c r="G139">
        <f t="shared" si="41"/>
        <v>2.1586508999999983</v>
      </c>
      <c r="H139">
        <f t="shared" si="42"/>
        <v>69.3</v>
      </c>
      <c r="I139">
        <f t="shared" si="43"/>
        <v>76.036452030000021</v>
      </c>
      <c r="J139">
        <f t="shared" si="32"/>
        <v>69.475952699999993</v>
      </c>
      <c r="K139" s="9">
        <f t="shared" si="33"/>
        <v>36.300000000000004</v>
      </c>
      <c r="L139" s="9">
        <f t="shared" si="34"/>
        <v>2.1</v>
      </c>
      <c r="M139" s="9">
        <f t="shared" si="44"/>
        <v>76.230000000000018</v>
      </c>
      <c r="N139" s="9"/>
      <c r="O139" s="9"/>
      <c r="P139" s="9"/>
      <c r="Q139" s="9">
        <f t="shared" si="35"/>
        <v>39.6</v>
      </c>
      <c r="R139" s="9">
        <f t="shared" si="36"/>
        <v>36.300000000000004</v>
      </c>
      <c r="S139" s="9">
        <f t="shared" si="37"/>
        <v>2.1</v>
      </c>
      <c r="T139" s="9">
        <f t="shared" si="45"/>
        <v>76.230000000000018</v>
      </c>
      <c r="U139" s="9">
        <v>39.6</v>
      </c>
      <c r="V139" s="29">
        <f t="shared" si="38"/>
        <v>2.0946681000000003</v>
      </c>
      <c r="W139" s="30">
        <f t="shared" si="46"/>
        <v>82.948856760000012</v>
      </c>
      <c r="X139" s="15">
        <v>23</v>
      </c>
      <c r="Y139" s="14">
        <f t="shared" si="39"/>
        <v>34.77149046000001</v>
      </c>
    </row>
    <row r="140" spans="1:25" x14ac:dyDescent="0.25">
      <c r="A140" t="s">
        <v>144</v>
      </c>
      <c r="B140">
        <v>72</v>
      </c>
      <c r="C140">
        <v>2.6</v>
      </c>
      <c r="D140">
        <v>79.2</v>
      </c>
      <c r="E140">
        <v>2.5811915999999999</v>
      </c>
      <c r="F140">
        <f t="shared" si="40"/>
        <v>-2.6122777777778002E-3</v>
      </c>
      <c r="G140">
        <f t="shared" si="41"/>
        <v>2.806892400000002</v>
      </c>
      <c r="H140">
        <f t="shared" si="42"/>
        <v>187.20000000000002</v>
      </c>
      <c r="I140">
        <f t="shared" si="43"/>
        <v>204.43037472</v>
      </c>
      <c r="J140">
        <f t="shared" si="32"/>
        <v>188.55420480000004</v>
      </c>
      <c r="K140" s="9">
        <f t="shared" si="33"/>
        <v>79.2</v>
      </c>
      <c r="L140" s="9">
        <f t="shared" si="34"/>
        <v>2.6</v>
      </c>
      <c r="M140" s="9">
        <f t="shared" si="44"/>
        <v>205.92000000000002</v>
      </c>
      <c r="N140" s="9"/>
      <c r="O140" s="9"/>
      <c r="P140" s="9"/>
      <c r="Q140" s="9">
        <f t="shared" si="35"/>
        <v>86.399999999999991</v>
      </c>
      <c r="R140" s="9">
        <f t="shared" si="36"/>
        <v>79.2</v>
      </c>
      <c r="S140" s="9">
        <f t="shared" si="37"/>
        <v>2.6</v>
      </c>
      <c r="T140" s="9">
        <f t="shared" si="45"/>
        <v>205.92000000000002</v>
      </c>
      <c r="U140" s="9">
        <v>86.399999999999991</v>
      </c>
      <c r="V140" s="29">
        <f t="shared" si="38"/>
        <v>2.5811915999999999</v>
      </c>
      <c r="W140" s="30">
        <f t="shared" si="46"/>
        <v>223.01495423999998</v>
      </c>
      <c r="X140" s="15">
        <v>51</v>
      </c>
      <c r="Y140" s="14">
        <f t="shared" si="39"/>
        <v>91.374182639999972</v>
      </c>
    </row>
    <row r="141" spans="1:25" x14ac:dyDescent="0.25">
      <c r="A141" t="s">
        <v>145</v>
      </c>
      <c r="B141">
        <v>58</v>
      </c>
      <c r="C141">
        <v>1.2</v>
      </c>
      <c r="D141">
        <v>63.800000000000004</v>
      </c>
      <c r="E141">
        <v>1.198596</v>
      </c>
      <c r="F141">
        <f t="shared" si="40"/>
        <v>-2.4206896551723446E-4</v>
      </c>
      <c r="G141">
        <f t="shared" si="41"/>
        <v>1.2154439999999995</v>
      </c>
      <c r="H141">
        <f t="shared" si="42"/>
        <v>69.599999999999994</v>
      </c>
      <c r="I141">
        <f t="shared" si="43"/>
        <v>76.470424800000004</v>
      </c>
      <c r="J141">
        <f t="shared" si="32"/>
        <v>69.681431999999987</v>
      </c>
      <c r="K141" s="9">
        <f t="shared" si="33"/>
        <v>63.800000000000004</v>
      </c>
      <c r="L141" s="9">
        <f t="shared" si="34"/>
        <v>1.2</v>
      </c>
      <c r="M141" s="9">
        <f t="shared" si="44"/>
        <v>76.56</v>
      </c>
      <c r="N141" s="9"/>
      <c r="O141" s="9"/>
      <c r="P141" s="9"/>
      <c r="Q141" s="9">
        <f t="shared" si="35"/>
        <v>69.599999999999994</v>
      </c>
      <c r="R141" s="9">
        <f t="shared" si="36"/>
        <v>63.800000000000004</v>
      </c>
      <c r="S141" s="9">
        <f t="shared" si="37"/>
        <v>1.2</v>
      </c>
      <c r="T141" s="9">
        <f t="shared" si="45"/>
        <v>76.56</v>
      </c>
      <c r="U141" s="9">
        <v>69.59999999999998</v>
      </c>
      <c r="V141" s="29">
        <f t="shared" si="38"/>
        <v>1.198596</v>
      </c>
      <c r="W141" s="30">
        <f t="shared" si="46"/>
        <v>83.422281599999977</v>
      </c>
      <c r="X141" s="15">
        <v>46</v>
      </c>
      <c r="Y141" s="14">
        <f t="shared" si="39"/>
        <v>28.286865599999977</v>
      </c>
    </row>
    <row r="142" spans="1:25" x14ac:dyDescent="0.25">
      <c r="A142" t="s">
        <v>146</v>
      </c>
      <c r="B142">
        <v>40</v>
      </c>
      <c r="C142">
        <v>1.1000000000000001</v>
      </c>
      <c r="D142">
        <v>44</v>
      </c>
      <c r="E142">
        <v>1.0989649000000001</v>
      </c>
      <c r="F142">
        <f t="shared" si="40"/>
        <v>-2.5877499999998888E-4</v>
      </c>
      <c r="G142">
        <f t="shared" si="41"/>
        <v>1.1113860999999996</v>
      </c>
      <c r="H142">
        <f t="shared" si="42"/>
        <v>44</v>
      </c>
      <c r="I142">
        <f t="shared" si="43"/>
        <v>48.354455600000009</v>
      </c>
      <c r="J142">
        <f t="shared" si="32"/>
        <v>44.041404</v>
      </c>
      <c r="K142" s="9">
        <f t="shared" si="33"/>
        <v>44</v>
      </c>
      <c r="L142" s="9">
        <f t="shared" si="34"/>
        <v>1.1000000000000001</v>
      </c>
      <c r="M142" s="9">
        <f t="shared" si="44"/>
        <v>48.400000000000006</v>
      </c>
      <c r="N142" s="9"/>
      <c r="O142" s="9"/>
      <c r="P142" s="9"/>
      <c r="Q142" s="9">
        <f t="shared" si="35"/>
        <v>48</v>
      </c>
      <c r="R142" s="9">
        <f t="shared" si="36"/>
        <v>44</v>
      </c>
      <c r="S142" s="9">
        <f t="shared" si="37"/>
        <v>1.1000000000000001</v>
      </c>
      <c r="T142" s="9">
        <f t="shared" si="45"/>
        <v>48.400000000000006</v>
      </c>
      <c r="U142" s="9">
        <v>48</v>
      </c>
      <c r="V142" s="29">
        <f t="shared" si="38"/>
        <v>1.0989649000000001</v>
      </c>
      <c r="W142" s="30">
        <f t="shared" si="46"/>
        <v>52.750315200000003</v>
      </c>
      <c r="X142" s="15">
        <v>38</v>
      </c>
      <c r="Y142" s="14">
        <f t="shared" si="39"/>
        <v>10.989649000000002</v>
      </c>
    </row>
    <row r="143" spans="1:25" x14ac:dyDescent="0.25">
      <c r="A143" t="s">
        <v>147</v>
      </c>
      <c r="B143">
        <v>79</v>
      </c>
      <c r="C143">
        <v>0.8</v>
      </c>
      <c r="D143">
        <v>86.9</v>
      </c>
      <c r="E143">
        <v>0.79241840000000008</v>
      </c>
      <c r="F143">
        <f t="shared" si="40"/>
        <v>-9.5969620253164056E-4</v>
      </c>
      <c r="G143">
        <f t="shared" si="41"/>
        <v>0.88339759999999967</v>
      </c>
      <c r="H143">
        <f t="shared" si="42"/>
        <v>63.2</v>
      </c>
      <c r="I143">
        <f t="shared" si="43"/>
        <v>68.861158960000012</v>
      </c>
      <c r="J143">
        <f t="shared" si="32"/>
        <v>63.798946400000005</v>
      </c>
      <c r="K143" s="9">
        <f t="shared" si="33"/>
        <v>86.9</v>
      </c>
      <c r="L143" s="9">
        <f t="shared" si="34"/>
        <v>0.8</v>
      </c>
      <c r="M143" s="9">
        <f t="shared" si="44"/>
        <v>69.52000000000001</v>
      </c>
      <c r="N143" s="9"/>
      <c r="O143" s="9"/>
      <c r="P143" s="9"/>
      <c r="Q143" s="9">
        <f t="shared" si="35"/>
        <v>94.8</v>
      </c>
      <c r="R143" s="9">
        <f t="shared" si="36"/>
        <v>86.9</v>
      </c>
      <c r="S143" s="9">
        <f t="shared" si="37"/>
        <v>0.8</v>
      </c>
      <c r="T143" s="9">
        <f t="shared" si="45"/>
        <v>69.52000000000001</v>
      </c>
      <c r="U143" s="9">
        <v>94.799999999999983</v>
      </c>
      <c r="V143" s="29">
        <f t="shared" si="38"/>
        <v>0.79241840000000019</v>
      </c>
      <c r="W143" s="30">
        <f t="shared" si="46"/>
        <v>75.121264320000009</v>
      </c>
      <c r="X143" s="15">
        <v>66</v>
      </c>
      <c r="Y143" s="14">
        <f t="shared" si="39"/>
        <v>22.821649919999992</v>
      </c>
    </row>
    <row r="144" spans="1:25" x14ac:dyDescent="0.25">
      <c r="A144" t="s">
        <v>148</v>
      </c>
      <c r="B144">
        <v>109</v>
      </c>
      <c r="C144">
        <v>1.2</v>
      </c>
      <c r="D144">
        <v>119.9</v>
      </c>
      <c r="E144">
        <v>1.1983079999999999</v>
      </c>
      <c r="F144">
        <f t="shared" si="40"/>
        <v>-1.5522935779816751E-4</v>
      </c>
      <c r="G144">
        <f t="shared" si="41"/>
        <v>1.2186120000000003</v>
      </c>
      <c r="H144">
        <f t="shared" si="42"/>
        <v>130.79999999999998</v>
      </c>
      <c r="I144">
        <f t="shared" si="43"/>
        <v>143.6771292</v>
      </c>
      <c r="J144">
        <f t="shared" si="32"/>
        <v>130.98442800000001</v>
      </c>
      <c r="K144" s="9">
        <f t="shared" si="33"/>
        <v>119.9</v>
      </c>
      <c r="L144" s="9">
        <f t="shared" si="34"/>
        <v>1.2</v>
      </c>
      <c r="M144" s="9">
        <f t="shared" si="44"/>
        <v>143.88</v>
      </c>
      <c r="N144" s="9"/>
      <c r="O144" s="9"/>
      <c r="P144" s="9"/>
      <c r="Q144" s="9">
        <f t="shared" si="35"/>
        <v>130.79999999999998</v>
      </c>
      <c r="R144" s="9">
        <f t="shared" si="36"/>
        <v>119.9</v>
      </c>
      <c r="S144" s="9">
        <f t="shared" si="37"/>
        <v>1.2</v>
      </c>
      <c r="T144" s="9">
        <f t="shared" si="45"/>
        <v>143.88</v>
      </c>
      <c r="U144" s="9">
        <v>130.79999999999998</v>
      </c>
      <c r="V144" s="29">
        <f t="shared" si="38"/>
        <v>1.1983079999999999</v>
      </c>
      <c r="W144" s="30">
        <f t="shared" si="46"/>
        <v>156.73868639999998</v>
      </c>
      <c r="X144" s="15">
        <v>83</v>
      </c>
      <c r="Y144" s="14">
        <f t="shared" si="39"/>
        <v>57.279122399999977</v>
      </c>
    </row>
    <row r="145" spans="1:25" x14ac:dyDescent="0.25">
      <c r="A145" t="s">
        <v>149</v>
      </c>
      <c r="B145">
        <v>37</v>
      </c>
      <c r="C145">
        <v>2.9</v>
      </c>
      <c r="D145">
        <v>40.700000000000003</v>
      </c>
      <c r="E145">
        <v>2.8877098000000001</v>
      </c>
      <c r="F145">
        <f t="shared" si="40"/>
        <v>-3.321675675675621E-3</v>
      </c>
      <c r="G145">
        <f t="shared" si="41"/>
        <v>3.0351921999999978</v>
      </c>
      <c r="H145">
        <f t="shared" si="42"/>
        <v>107.3</v>
      </c>
      <c r="I145">
        <f t="shared" si="43"/>
        <v>117.52978886000001</v>
      </c>
      <c r="J145">
        <f t="shared" si="32"/>
        <v>107.7547374</v>
      </c>
      <c r="K145" s="9">
        <f t="shared" si="33"/>
        <v>40.700000000000003</v>
      </c>
      <c r="L145" s="9">
        <f t="shared" si="34"/>
        <v>2.9</v>
      </c>
      <c r="M145" s="9">
        <f t="shared" si="44"/>
        <v>118.03</v>
      </c>
      <c r="N145" s="9"/>
      <c r="O145" s="9"/>
      <c r="P145" s="9"/>
      <c r="Q145" s="9">
        <f t="shared" si="35"/>
        <v>44.4</v>
      </c>
      <c r="R145" s="9">
        <f t="shared" si="36"/>
        <v>40.700000000000003</v>
      </c>
      <c r="S145" s="9">
        <f t="shared" si="37"/>
        <v>2.9</v>
      </c>
      <c r="T145" s="9">
        <f t="shared" si="45"/>
        <v>118.03</v>
      </c>
      <c r="U145" s="9">
        <v>44.399999999999991</v>
      </c>
      <c r="V145" s="29">
        <f t="shared" si="38"/>
        <v>2.8877098000000001</v>
      </c>
      <c r="W145" s="30">
        <f t="shared" si="46"/>
        <v>128.21431511999998</v>
      </c>
      <c r="X145" s="15">
        <v>30</v>
      </c>
      <c r="Y145" s="14">
        <f t="shared" si="39"/>
        <v>41.583021119999977</v>
      </c>
    </row>
    <row r="146" spans="1:25" x14ac:dyDescent="0.25">
      <c r="A146" t="s">
        <v>150</v>
      </c>
      <c r="B146">
        <v>52</v>
      </c>
      <c r="C146">
        <v>1.4</v>
      </c>
      <c r="D146">
        <v>57.2</v>
      </c>
      <c r="E146">
        <v>1.3873187999999999</v>
      </c>
      <c r="F146">
        <f t="shared" si="40"/>
        <v>-2.4386923076923179E-3</v>
      </c>
      <c r="G146">
        <f t="shared" si="41"/>
        <v>1.5394932000000006</v>
      </c>
      <c r="H146">
        <f t="shared" si="42"/>
        <v>72.8</v>
      </c>
      <c r="I146">
        <f t="shared" si="43"/>
        <v>79.354635359999989</v>
      </c>
      <c r="J146">
        <f t="shared" si="32"/>
        <v>73.459422400000008</v>
      </c>
      <c r="K146" s="9">
        <f t="shared" si="33"/>
        <v>57.2</v>
      </c>
      <c r="L146" s="9">
        <f t="shared" si="34"/>
        <v>1.4</v>
      </c>
      <c r="M146" s="9">
        <f t="shared" si="44"/>
        <v>80.08</v>
      </c>
      <c r="N146" s="9"/>
      <c r="O146" s="9"/>
      <c r="P146" s="9"/>
      <c r="Q146" s="9">
        <f t="shared" si="35"/>
        <v>62.4</v>
      </c>
      <c r="R146" s="9">
        <f t="shared" si="36"/>
        <v>57.2</v>
      </c>
      <c r="S146" s="9">
        <f t="shared" si="37"/>
        <v>1.4</v>
      </c>
      <c r="T146" s="9">
        <f t="shared" si="45"/>
        <v>80.08</v>
      </c>
      <c r="U146" s="9">
        <v>62.4</v>
      </c>
      <c r="V146" s="29">
        <f t="shared" si="38"/>
        <v>1.3873187999999999</v>
      </c>
      <c r="W146" s="30">
        <f t="shared" si="46"/>
        <v>86.568693119999992</v>
      </c>
      <c r="X146" s="15">
        <v>51</v>
      </c>
      <c r="Y146" s="14">
        <f t="shared" si="39"/>
        <v>15.815434319999996</v>
      </c>
    </row>
    <row r="147" spans="1:25" x14ac:dyDescent="0.25">
      <c r="A147" t="s">
        <v>151</v>
      </c>
      <c r="B147">
        <v>83</v>
      </c>
      <c r="C147">
        <v>3</v>
      </c>
      <c r="D147">
        <v>91.300000000000011</v>
      </c>
      <c r="E147">
        <v>2.9878499999999999</v>
      </c>
      <c r="F147">
        <f t="shared" si="40"/>
        <v>-1.4638554216867576E-3</v>
      </c>
      <c r="G147">
        <f t="shared" si="41"/>
        <v>3.1336500000000012</v>
      </c>
      <c r="H147">
        <f t="shared" si="42"/>
        <v>249</v>
      </c>
      <c r="I147">
        <f t="shared" si="43"/>
        <v>272.790705</v>
      </c>
      <c r="J147">
        <f t="shared" si="32"/>
        <v>250.00845000000001</v>
      </c>
      <c r="K147" s="9">
        <f t="shared" si="33"/>
        <v>91.300000000000011</v>
      </c>
      <c r="L147" s="9">
        <f t="shared" si="34"/>
        <v>3</v>
      </c>
      <c r="M147" s="9">
        <f t="shared" si="44"/>
        <v>273.90000000000003</v>
      </c>
      <c r="N147" s="9"/>
      <c r="O147" s="9"/>
      <c r="P147" s="9"/>
      <c r="Q147" s="9">
        <f t="shared" si="35"/>
        <v>99.6</v>
      </c>
      <c r="R147" s="9">
        <f t="shared" si="36"/>
        <v>91.300000000000011</v>
      </c>
      <c r="S147" s="9">
        <f t="shared" si="37"/>
        <v>3</v>
      </c>
      <c r="T147" s="9">
        <f t="shared" si="45"/>
        <v>273.90000000000003</v>
      </c>
      <c r="U147" s="9">
        <v>99.59999999999998</v>
      </c>
      <c r="V147" s="29">
        <f t="shared" si="38"/>
        <v>2.9878500000000003</v>
      </c>
      <c r="W147" s="30">
        <f t="shared" si="46"/>
        <v>297.58985999999999</v>
      </c>
      <c r="X147" s="15">
        <v>83</v>
      </c>
      <c r="Y147" s="14">
        <f t="shared" si="39"/>
        <v>49.598309999999948</v>
      </c>
    </row>
    <row r="148" spans="1:25" x14ac:dyDescent="0.25">
      <c r="A148" t="s">
        <v>152</v>
      </c>
      <c r="B148">
        <v>35</v>
      </c>
      <c r="C148">
        <v>0.4</v>
      </c>
      <c r="D148">
        <v>38.5</v>
      </c>
      <c r="E148">
        <v>0.39713520000000002</v>
      </c>
      <c r="F148">
        <f t="shared" si="40"/>
        <v>-8.1851428571428589E-4</v>
      </c>
      <c r="G148">
        <f t="shared" si="41"/>
        <v>0.43151280000000003</v>
      </c>
      <c r="H148">
        <f t="shared" si="42"/>
        <v>14</v>
      </c>
      <c r="I148">
        <f t="shared" si="43"/>
        <v>15.2897052</v>
      </c>
      <c r="J148">
        <f t="shared" si="32"/>
        <v>14.100268000000002</v>
      </c>
      <c r="K148" s="9">
        <f t="shared" si="33"/>
        <v>38.5</v>
      </c>
      <c r="L148" s="9">
        <f t="shared" si="34"/>
        <v>0.4</v>
      </c>
      <c r="M148" s="9">
        <f t="shared" si="44"/>
        <v>15.4</v>
      </c>
      <c r="N148" s="9"/>
      <c r="O148" s="9"/>
      <c r="P148" s="9"/>
      <c r="Q148" s="9">
        <f t="shared" si="35"/>
        <v>42</v>
      </c>
      <c r="R148" s="9">
        <f t="shared" si="36"/>
        <v>38.5</v>
      </c>
      <c r="S148" s="9">
        <f t="shared" si="37"/>
        <v>0.4</v>
      </c>
      <c r="T148" s="9">
        <f t="shared" si="45"/>
        <v>15.4</v>
      </c>
      <c r="U148" s="9">
        <v>42</v>
      </c>
      <c r="V148" s="29">
        <f t="shared" si="38"/>
        <v>0.39713520000000002</v>
      </c>
      <c r="W148" s="30">
        <f t="shared" si="46"/>
        <v>16.6796784</v>
      </c>
      <c r="X148" s="15">
        <v>32</v>
      </c>
      <c r="Y148" s="14">
        <f t="shared" si="39"/>
        <v>3.9713520000000004</v>
      </c>
    </row>
    <row r="149" spans="1:25" x14ac:dyDescent="0.25">
      <c r="A149" t="s">
        <v>153</v>
      </c>
      <c r="B149">
        <v>102</v>
      </c>
      <c r="C149">
        <v>1.9</v>
      </c>
      <c r="D149">
        <v>112.2</v>
      </c>
      <c r="E149">
        <v>1.8909445999999999</v>
      </c>
      <c r="F149">
        <f t="shared" si="40"/>
        <v>-8.8778431372549455E-4</v>
      </c>
      <c r="G149">
        <f t="shared" si="41"/>
        <v>1.9996094000000004</v>
      </c>
      <c r="H149">
        <f t="shared" si="42"/>
        <v>193.79999999999998</v>
      </c>
      <c r="I149">
        <f t="shared" si="43"/>
        <v>212.16398411999998</v>
      </c>
      <c r="J149">
        <f t="shared" si="32"/>
        <v>194.7236508</v>
      </c>
      <c r="K149" s="9">
        <f t="shared" si="33"/>
        <v>112.2</v>
      </c>
      <c r="L149" s="9">
        <f t="shared" si="34"/>
        <v>1.9</v>
      </c>
      <c r="M149" s="9">
        <f t="shared" si="44"/>
        <v>213.18</v>
      </c>
      <c r="N149" s="9"/>
      <c r="O149" s="9"/>
      <c r="P149" s="9"/>
      <c r="Q149" s="9">
        <f t="shared" si="35"/>
        <v>122.39999999999999</v>
      </c>
      <c r="R149" s="9">
        <f t="shared" si="36"/>
        <v>112.2</v>
      </c>
      <c r="S149" s="9">
        <f t="shared" si="37"/>
        <v>1.9</v>
      </c>
      <c r="T149" s="9">
        <f t="shared" si="45"/>
        <v>213.18</v>
      </c>
      <c r="U149" s="9">
        <v>122.39999999999999</v>
      </c>
      <c r="V149" s="29">
        <f t="shared" si="38"/>
        <v>1.8909445999999999</v>
      </c>
      <c r="W149" s="30">
        <f t="shared" si="46"/>
        <v>231.45161903999997</v>
      </c>
      <c r="X149" s="15">
        <v>76</v>
      </c>
      <c r="Y149" s="14">
        <f t="shared" si="39"/>
        <v>87.73982943999998</v>
      </c>
    </row>
    <row r="150" spans="1:25" x14ac:dyDescent="0.25">
      <c r="A150" t="s">
        <v>154</v>
      </c>
      <c r="B150">
        <v>80</v>
      </c>
      <c r="C150">
        <v>2.9</v>
      </c>
      <c r="D150">
        <v>88</v>
      </c>
      <c r="E150">
        <v>2.8819068999999997</v>
      </c>
      <c r="F150">
        <f t="shared" si="40"/>
        <v>-2.2616375000000244E-3</v>
      </c>
      <c r="G150">
        <f t="shared" si="41"/>
        <v>3.0990241000000021</v>
      </c>
      <c r="H150">
        <f t="shared" si="42"/>
        <v>232</v>
      </c>
      <c r="I150">
        <f t="shared" si="43"/>
        <v>253.60780719999997</v>
      </c>
      <c r="J150">
        <f t="shared" si="32"/>
        <v>233.44744800000001</v>
      </c>
      <c r="K150" s="9">
        <f t="shared" si="33"/>
        <v>88</v>
      </c>
      <c r="L150" s="9">
        <f t="shared" si="34"/>
        <v>2.9</v>
      </c>
      <c r="M150" s="9">
        <f t="shared" si="44"/>
        <v>255.2</v>
      </c>
      <c r="N150" s="9"/>
      <c r="O150" s="9"/>
      <c r="P150" s="9"/>
      <c r="Q150" s="9">
        <f t="shared" si="35"/>
        <v>96</v>
      </c>
      <c r="R150" s="9">
        <f t="shared" si="36"/>
        <v>88</v>
      </c>
      <c r="S150" s="9">
        <f t="shared" si="37"/>
        <v>2.9</v>
      </c>
      <c r="T150" s="9">
        <f t="shared" si="45"/>
        <v>255.2</v>
      </c>
      <c r="U150" s="9">
        <v>96</v>
      </c>
      <c r="V150" s="29">
        <f t="shared" si="38"/>
        <v>2.8819068999999997</v>
      </c>
      <c r="W150" s="30">
        <f t="shared" si="46"/>
        <v>276.66306239999994</v>
      </c>
      <c r="X150" s="15">
        <v>72</v>
      </c>
      <c r="Y150" s="14">
        <f t="shared" si="39"/>
        <v>69.165765599999986</v>
      </c>
    </row>
    <row r="151" spans="1:25" x14ac:dyDescent="0.25">
      <c r="A151" t="s">
        <v>155</v>
      </c>
      <c r="B151">
        <v>73</v>
      </c>
      <c r="C151">
        <v>0.5</v>
      </c>
      <c r="D151">
        <v>80.300000000000011</v>
      </c>
      <c r="E151">
        <v>0.49604999999999999</v>
      </c>
      <c r="F151">
        <f t="shared" si="40"/>
        <v>-5.4109589041095927E-4</v>
      </c>
      <c r="G151">
        <f t="shared" si="41"/>
        <v>0.54344999999999999</v>
      </c>
      <c r="H151">
        <f t="shared" si="42"/>
        <v>36.5</v>
      </c>
      <c r="I151">
        <f t="shared" si="43"/>
        <v>39.832815000000004</v>
      </c>
      <c r="J151">
        <f t="shared" si="32"/>
        <v>36.788349999999994</v>
      </c>
      <c r="K151" s="9">
        <f t="shared" si="33"/>
        <v>80.300000000000011</v>
      </c>
      <c r="L151" s="9">
        <f t="shared" si="34"/>
        <v>0.49999999999999994</v>
      </c>
      <c r="M151" s="9">
        <f t="shared" si="44"/>
        <v>40.15</v>
      </c>
      <c r="N151" s="9"/>
      <c r="O151" s="9"/>
      <c r="P151" s="9"/>
      <c r="Q151" s="9">
        <f t="shared" si="35"/>
        <v>87.6</v>
      </c>
      <c r="R151" s="9">
        <f t="shared" si="36"/>
        <v>80.300000000000011</v>
      </c>
      <c r="S151" s="9">
        <f t="shared" si="37"/>
        <v>0.49999999999999994</v>
      </c>
      <c r="T151" s="9">
        <f t="shared" si="45"/>
        <v>40.15</v>
      </c>
      <c r="U151" s="9">
        <v>87.6</v>
      </c>
      <c r="V151" s="29">
        <f t="shared" si="38"/>
        <v>0.49604999999999994</v>
      </c>
      <c r="W151" s="30">
        <f t="shared" si="46"/>
        <v>43.453979999999994</v>
      </c>
      <c r="X151" s="15">
        <v>65</v>
      </c>
      <c r="Y151" s="14">
        <f t="shared" si="39"/>
        <v>11.210729999999996</v>
      </c>
    </row>
    <row r="152" spans="1:25" x14ac:dyDescent="0.25">
      <c r="A152" t="s">
        <v>156</v>
      </c>
      <c r="B152">
        <v>29</v>
      </c>
      <c r="C152">
        <v>1.5</v>
      </c>
      <c r="D152">
        <v>31.900000000000002</v>
      </c>
      <c r="E152">
        <v>1.4936115000000001</v>
      </c>
      <c r="F152">
        <f t="shared" si="40"/>
        <v>-2.2029310344827253E-3</v>
      </c>
      <c r="G152">
        <f t="shared" si="41"/>
        <v>1.570273499999999</v>
      </c>
      <c r="H152">
        <f t="shared" si="42"/>
        <v>43.5</v>
      </c>
      <c r="I152">
        <f t="shared" si="43"/>
        <v>47.646206850000006</v>
      </c>
      <c r="J152">
        <f t="shared" si="32"/>
        <v>43.685266499999997</v>
      </c>
      <c r="K152" s="9">
        <f t="shared" si="33"/>
        <v>31.900000000000002</v>
      </c>
      <c r="L152" s="9">
        <f t="shared" si="34"/>
        <v>1.5</v>
      </c>
      <c r="M152" s="9">
        <f t="shared" si="44"/>
        <v>47.85</v>
      </c>
      <c r="N152" s="9"/>
      <c r="O152" s="9"/>
      <c r="P152" s="9"/>
      <c r="Q152" s="9">
        <f t="shared" si="35"/>
        <v>34.799999999999997</v>
      </c>
      <c r="R152" s="9">
        <f t="shared" si="36"/>
        <v>31.900000000000002</v>
      </c>
      <c r="S152" s="9">
        <f t="shared" si="37"/>
        <v>1.5</v>
      </c>
      <c r="T152" s="9">
        <f t="shared" si="45"/>
        <v>47.85</v>
      </c>
      <c r="U152" s="9">
        <v>34.79999999999999</v>
      </c>
      <c r="V152" s="29">
        <f t="shared" si="38"/>
        <v>1.4936115000000001</v>
      </c>
      <c r="W152" s="30">
        <f t="shared" si="46"/>
        <v>51.977680199999988</v>
      </c>
      <c r="X152" s="15">
        <v>27</v>
      </c>
      <c r="Y152" s="14">
        <f t="shared" si="39"/>
        <v>11.650169699999985</v>
      </c>
    </row>
    <row r="153" spans="1:25" x14ac:dyDescent="0.25">
      <c r="A153" t="s">
        <v>157</v>
      </c>
      <c r="B153">
        <v>52</v>
      </c>
      <c r="C153">
        <v>0.6</v>
      </c>
      <c r="D153">
        <v>57.2</v>
      </c>
      <c r="E153">
        <v>0.59901300000000002</v>
      </c>
      <c r="F153">
        <f t="shared" si="40"/>
        <v>-1.8980769230768455E-4</v>
      </c>
      <c r="G153">
        <f t="shared" si="41"/>
        <v>0.61085699999999954</v>
      </c>
      <c r="H153">
        <f t="shared" si="42"/>
        <v>31.2</v>
      </c>
      <c r="I153">
        <f t="shared" si="43"/>
        <v>34.263543600000006</v>
      </c>
      <c r="J153">
        <f t="shared" si="32"/>
        <v>31.251323999999997</v>
      </c>
      <c r="K153" s="9">
        <f t="shared" si="33"/>
        <v>57.2</v>
      </c>
      <c r="L153" s="9">
        <f t="shared" si="34"/>
        <v>0.6</v>
      </c>
      <c r="M153" s="9">
        <f t="shared" si="44"/>
        <v>34.32</v>
      </c>
      <c r="N153" s="9"/>
      <c r="O153" s="9"/>
      <c r="P153" s="9"/>
      <c r="Q153" s="9">
        <f t="shared" si="35"/>
        <v>62.4</v>
      </c>
      <c r="R153" s="9">
        <f t="shared" si="36"/>
        <v>57.2</v>
      </c>
      <c r="S153" s="9">
        <f t="shared" si="37"/>
        <v>0.6</v>
      </c>
      <c r="T153" s="9">
        <f t="shared" si="45"/>
        <v>34.32</v>
      </c>
      <c r="U153" s="9">
        <v>62.4</v>
      </c>
      <c r="V153" s="29">
        <f t="shared" si="38"/>
        <v>0.59901300000000002</v>
      </c>
      <c r="W153" s="30">
        <f t="shared" si="46"/>
        <v>37.378411200000002</v>
      </c>
      <c r="X153" s="15">
        <v>43</v>
      </c>
      <c r="Y153" s="14">
        <f t="shared" si="39"/>
        <v>11.6208522</v>
      </c>
    </row>
    <row r="154" spans="1:25" x14ac:dyDescent="0.25">
      <c r="A154" t="s">
        <v>158</v>
      </c>
      <c r="B154">
        <v>87</v>
      </c>
      <c r="C154">
        <v>2.1</v>
      </c>
      <c r="D154">
        <v>95.7</v>
      </c>
      <c r="E154">
        <v>2.0935089000000002</v>
      </c>
      <c r="F154">
        <f t="shared" si="40"/>
        <v>-7.4610344827584583E-4</v>
      </c>
      <c r="G154">
        <f t="shared" si="41"/>
        <v>2.1714020999999986</v>
      </c>
      <c r="H154">
        <f t="shared" si="42"/>
        <v>182.70000000000002</v>
      </c>
      <c r="I154">
        <f t="shared" si="43"/>
        <v>200.34880173000002</v>
      </c>
      <c r="J154">
        <f t="shared" si="32"/>
        <v>183.26472569999999</v>
      </c>
      <c r="K154" s="9">
        <f t="shared" si="33"/>
        <v>95.7</v>
      </c>
      <c r="L154" s="9">
        <f t="shared" si="34"/>
        <v>2.1</v>
      </c>
      <c r="M154" s="9">
        <f t="shared" si="44"/>
        <v>200.97000000000003</v>
      </c>
      <c r="N154" s="9"/>
      <c r="O154" s="9"/>
      <c r="P154" s="9"/>
      <c r="Q154" s="9">
        <f t="shared" si="35"/>
        <v>104.39999999999999</v>
      </c>
      <c r="R154" s="9">
        <f t="shared" si="36"/>
        <v>95.7</v>
      </c>
      <c r="S154" s="9">
        <f t="shared" si="37"/>
        <v>2.1</v>
      </c>
      <c r="T154" s="9">
        <f t="shared" si="45"/>
        <v>200.97000000000003</v>
      </c>
      <c r="U154" s="9">
        <v>104.39999999999998</v>
      </c>
      <c r="V154" s="29">
        <f t="shared" si="38"/>
        <v>2.0935089000000002</v>
      </c>
      <c r="W154" s="30">
        <f t="shared" si="46"/>
        <v>218.56232915999999</v>
      </c>
      <c r="X154" s="15">
        <v>67</v>
      </c>
      <c r="Y154" s="14">
        <f t="shared" si="39"/>
        <v>78.297232859999966</v>
      </c>
    </row>
    <row r="155" spans="1:25" x14ac:dyDescent="0.25">
      <c r="A155" t="s">
        <v>159</v>
      </c>
      <c r="B155">
        <v>89</v>
      </c>
      <c r="C155">
        <v>1.2</v>
      </c>
      <c r="D155">
        <v>97.9</v>
      </c>
      <c r="E155">
        <v>1.1992487999999999</v>
      </c>
      <c r="F155">
        <f t="shared" si="40"/>
        <v>-8.4404494382029483E-5</v>
      </c>
      <c r="G155">
        <f t="shared" si="41"/>
        <v>1.2082632000000006</v>
      </c>
      <c r="H155">
        <f t="shared" si="42"/>
        <v>106.8</v>
      </c>
      <c r="I155">
        <f t="shared" si="43"/>
        <v>117.40645751999999</v>
      </c>
      <c r="J155">
        <f t="shared" si="32"/>
        <v>106.86685680000001</v>
      </c>
      <c r="K155" s="9">
        <f t="shared" si="33"/>
        <v>97.9</v>
      </c>
      <c r="L155" s="9">
        <f t="shared" si="34"/>
        <v>1.2</v>
      </c>
      <c r="M155" s="9">
        <f t="shared" si="44"/>
        <v>117.48</v>
      </c>
      <c r="N155" s="9"/>
      <c r="O155" s="9"/>
      <c r="P155" s="9"/>
      <c r="Q155" s="9">
        <f t="shared" si="35"/>
        <v>106.8</v>
      </c>
      <c r="R155" s="9">
        <f t="shared" si="36"/>
        <v>97.9</v>
      </c>
      <c r="S155" s="9">
        <f t="shared" si="37"/>
        <v>1.2</v>
      </c>
      <c r="T155" s="9">
        <f t="shared" si="45"/>
        <v>117.48</v>
      </c>
      <c r="U155" s="9">
        <v>106.8</v>
      </c>
      <c r="V155" s="29">
        <f t="shared" si="38"/>
        <v>1.1992487999999999</v>
      </c>
      <c r="W155" s="30">
        <f t="shared" si="46"/>
        <v>128.07977183999998</v>
      </c>
      <c r="X155" s="15">
        <v>68</v>
      </c>
      <c r="Y155" s="14">
        <f t="shared" si="39"/>
        <v>46.530853439999994</v>
      </c>
    </row>
    <row r="156" spans="1:25" x14ac:dyDescent="0.25">
      <c r="A156" t="s">
        <v>160</v>
      </c>
      <c r="B156">
        <v>43</v>
      </c>
      <c r="C156">
        <v>0.4</v>
      </c>
      <c r="D156">
        <v>47.300000000000004</v>
      </c>
      <c r="E156">
        <v>0.39611640000000004</v>
      </c>
      <c r="F156">
        <f t="shared" si="40"/>
        <v>-9.0316279069767053E-4</v>
      </c>
      <c r="G156">
        <f t="shared" si="41"/>
        <v>0.44271959999999982</v>
      </c>
      <c r="H156">
        <f t="shared" si="42"/>
        <v>17.2</v>
      </c>
      <c r="I156">
        <f t="shared" si="43"/>
        <v>18.736305720000004</v>
      </c>
      <c r="J156">
        <f t="shared" si="32"/>
        <v>17.366994799999997</v>
      </c>
      <c r="K156" s="9">
        <f t="shared" si="33"/>
        <v>47.300000000000004</v>
      </c>
      <c r="L156" s="9">
        <f t="shared" si="34"/>
        <v>0.4</v>
      </c>
      <c r="M156" s="9">
        <f t="shared" si="44"/>
        <v>18.920000000000002</v>
      </c>
      <c r="N156" s="9"/>
      <c r="O156" s="9"/>
      <c r="P156" s="9"/>
      <c r="Q156" s="9">
        <f t="shared" si="35"/>
        <v>51.6</v>
      </c>
      <c r="R156" s="9">
        <f t="shared" si="36"/>
        <v>47.300000000000004</v>
      </c>
      <c r="S156" s="9">
        <f t="shared" si="37"/>
        <v>0.4</v>
      </c>
      <c r="T156" s="9">
        <f t="shared" si="45"/>
        <v>18.920000000000002</v>
      </c>
      <c r="U156" s="9">
        <v>51.6</v>
      </c>
      <c r="V156" s="29">
        <f t="shared" si="38"/>
        <v>0.39611640000000004</v>
      </c>
      <c r="W156" s="30">
        <f t="shared" si="46"/>
        <v>20.439606240000003</v>
      </c>
      <c r="X156" s="15">
        <v>42</v>
      </c>
      <c r="Y156" s="14">
        <f t="shared" si="39"/>
        <v>3.8027174400000008</v>
      </c>
    </row>
    <row r="157" spans="1:25" x14ac:dyDescent="0.25">
      <c r="A157" t="s">
        <v>161</v>
      </c>
      <c r="B157">
        <v>56</v>
      </c>
      <c r="C157">
        <v>2.4</v>
      </c>
      <c r="D157">
        <v>61.600000000000009</v>
      </c>
      <c r="E157">
        <v>2.3907431999999997</v>
      </c>
      <c r="F157">
        <f t="shared" si="40"/>
        <v>-1.653000000000029E-3</v>
      </c>
      <c r="G157">
        <f t="shared" si="41"/>
        <v>2.5018248000000018</v>
      </c>
      <c r="H157">
        <f t="shared" si="42"/>
        <v>134.4</v>
      </c>
      <c r="I157">
        <f t="shared" si="43"/>
        <v>147.26978112</v>
      </c>
      <c r="J157">
        <f t="shared" si="32"/>
        <v>134.91838080000002</v>
      </c>
      <c r="K157" s="9">
        <f t="shared" si="33"/>
        <v>61.600000000000009</v>
      </c>
      <c r="L157" s="9">
        <f t="shared" si="34"/>
        <v>2.4</v>
      </c>
      <c r="M157" s="9">
        <f t="shared" si="44"/>
        <v>147.84</v>
      </c>
      <c r="N157" s="9"/>
      <c r="O157" s="9"/>
      <c r="P157" s="9"/>
      <c r="Q157" s="9">
        <f t="shared" si="35"/>
        <v>67.2</v>
      </c>
      <c r="R157" s="9">
        <f t="shared" si="36"/>
        <v>61.600000000000009</v>
      </c>
      <c r="S157" s="9">
        <f t="shared" si="37"/>
        <v>2.4</v>
      </c>
      <c r="T157" s="9">
        <f t="shared" si="45"/>
        <v>147.84</v>
      </c>
      <c r="U157" s="9">
        <v>67.199999999999989</v>
      </c>
      <c r="V157" s="29">
        <f t="shared" si="38"/>
        <v>2.3907431999999997</v>
      </c>
      <c r="W157" s="30">
        <f t="shared" si="46"/>
        <v>160.65794303999996</v>
      </c>
      <c r="X157" s="15">
        <v>51</v>
      </c>
      <c r="Y157" s="14">
        <f t="shared" si="39"/>
        <v>38.730039839999968</v>
      </c>
    </row>
    <row r="158" spans="1:25" x14ac:dyDescent="0.25">
      <c r="A158" t="s">
        <v>162</v>
      </c>
      <c r="B158">
        <v>25</v>
      </c>
      <c r="C158">
        <v>2.8</v>
      </c>
      <c r="D158">
        <v>27.500000000000004</v>
      </c>
      <c r="E158">
        <v>2.7879347999999999</v>
      </c>
      <c r="F158">
        <f t="shared" si="40"/>
        <v>-4.8260799999999479E-3</v>
      </c>
      <c r="G158">
        <f t="shared" si="41"/>
        <v>2.9327171999999986</v>
      </c>
      <c r="H158">
        <f t="shared" si="42"/>
        <v>70</v>
      </c>
      <c r="I158">
        <f t="shared" si="43"/>
        <v>76.66820700000001</v>
      </c>
      <c r="J158">
        <f t="shared" si="32"/>
        <v>70.301629999999989</v>
      </c>
      <c r="K158" s="9">
        <f t="shared" si="33"/>
        <v>27.500000000000004</v>
      </c>
      <c r="L158" s="9">
        <f t="shared" si="34"/>
        <v>2.8</v>
      </c>
      <c r="M158" s="9">
        <f t="shared" si="44"/>
        <v>77</v>
      </c>
      <c r="N158" s="9"/>
      <c r="O158" s="9"/>
      <c r="P158" s="9"/>
      <c r="Q158" s="9">
        <f t="shared" si="35"/>
        <v>30</v>
      </c>
      <c r="R158" s="9">
        <f t="shared" si="36"/>
        <v>27.500000000000004</v>
      </c>
      <c r="S158" s="9">
        <f t="shared" si="37"/>
        <v>2.8</v>
      </c>
      <c r="T158" s="9">
        <f t="shared" si="45"/>
        <v>77</v>
      </c>
      <c r="U158" s="9">
        <v>29.999999999999996</v>
      </c>
      <c r="V158" s="29">
        <f t="shared" si="38"/>
        <v>2.7879348000000004</v>
      </c>
      <c r="W158" s="30">
        <f t="shared" si="46"/>
        <v>83.638044000000008</v>
      </c>
      <c r="X158" s="15">
        <v>20</v>
      </c>
      <c r="Y158" s="14">
        <f t="shared" si="39"/>
        <v>27.879347999999993</v>
      </c>
    </row>
    <row r="159" spans="1:25" x14ac:dyDescent="0.25">
      <c r="A159" t="s">
        <v>163</v>
      </c>
      <c r="B159">
        <v>85</v>
      </c>
      <c r="C159">
        <v>1</v>
      </c>
      <c r="D159">
        <v>93.500000000000014</v>
      </c>
      <c r="E159">
        <v>0.99626700000000001</v>
      </c>
      <c r="F159">
        <f t="shared" si="40"/>
        <v>-4.3917647058823293E-4</v>
      </c>
      <c r="G159">
        <f t="shared" si="41"/>
        <v>1.0410629999999998</v>
      </c>
      <c r="H159">
        <f t="shared" si="42"/>
        <v>85</v>
      </c>
      <c r="I159">
        <f t="shared" si="43"/>
        <v>93.150964500000015</v>
      </c>
      <c r="J159">
        <f t="shared" si="32"/>
        <v>85.317305000000005</v>
      </c>
      <c r="K159" s="9">
        <f t="shared" si="33"/>
        <v>93.500000000000014</v>
      </c>
      <c r="L159" s="9">
        <f t="shared" si="34"/>
        <v>1</v>
      </c>
      <c r="M159" s="9">
        <f t="shared" si="44"/>
        <v>93.500000000000014</v>
      </c>
      <c r="N159" s="9"/>
      <c r="O159" s="9"/>
      <c r="P159" s="9"/>
      <c r="Q159" s="9">
        <f t="shared" si="35"/>
        <v>102</v>
      </c>
      <c r="R159" s="9">
        <f t="shared" si="36"/>
        <v>93.500000000000014</v>
      </c>
      <c r="S159" s="9">
        <f t="shared" si="37"/>
        <v>1</v>
      </c>
      <c r="T159" s="9">
        <f t="shared" si="45"/>
        <v>93.500000000000014</v>
      </c>
      <c r="U159" s="9">
        <v>101.99999999999999</v>
      </c>
      <c r="V159" s="29">
        <f t="shared" si="38"/>
        <v>0.99626700000000012</v>
      </c>
      <c r="W159" s="30">
        <f t="shared" si="46"/>
        <v>101.61923399999999</v>
      </c>
      <c r="X159" s="15">
        <v>69</v>
      </c>
      <c r="Y159" s="14">
        <f t="shared" si="39"/>
        <v>32.876810999999989</v>
      </c>
    </row>
    <row r="160" spans="1:25" x14ac:dyDescent="0.25">
      <c r="A160" t="s">
        <v>164</v>
      </c>
      <c r="B160">
        <v>49</v>
      </c>
      <c r="C160">
        <v>0.7</v>
      </c>
      <c r="D160">
        <v>53.900000000000006</v>
      </c>
      <c r="E160">
        <v>0.69545629999999992</v>
      </c>
      <c r="F160">
        <f t="shared" si="40"/>
        <v>-9.272857142857212E-4</v>
      </c>
      <c r="G160">
        <f t="shared" si="41"/>
        <v>0.74998070000000028</v>
      </c>
      <c r="H160">
        <f t="shared" si="42"/>
        <v>34.299999999999997</v>
      </c>
      <c r="I160">
        <f t="shared" si="43"/>
        <v>37.485094570000001</v>
      </c>
      <c r="J160">
        <f t="shared" si="32"/>
        <v>34.522641299999997</v>
      </c>
      <c r="K160" s="9">
        <f t="shared" si="33"/>
        <v>53.900000000000006</v>
      </c>
      <c r="L160" s="9">
        <f t="shared" si="34"/>
        <v>0.7</v>
      </c>
      <c r="M160" s="9">
        <f t="shared" si="44"/>
        <v>37.730000000000004</v>
      </c>
      <c r="N160" s="9"/>
      <c r="O160" s="9"/>
      <c r="P160" s="9"/>
      <c r="Q160" s="9">
        <f t="shared" si="35"/>
        <v>58.8</v>
      </c>
      <c r="R160" s="9">
        <f t="shared" si="36"/>
        <v>53.900000000000006</v>
      </c>
      <c r="S160" s="9">
        <f t="shared" si="37"/>
        <v>0.7</v>
      </c>
      <c r="T160" s="9">
        <f t="shared" si="45"/>
        <v>37.730000000000004</v>
      </c>
      <c r="U160" s="9">
        <v>58.79999999999999</v>
      </c>
      <c r="V160" s="29">
        <f t="shared" si="38"/>
        <v>0.69545629999999992</v>
      </c>
      <c r="W160" s="30">
        <f t="shared" si="46"/>
        <v>40.89283043999999</v>
      </c>
      <c r="X160" s="15">
        <v>43</v>
      </c>
      <c r="Y160" s="14">
        <f t="shared" si="39"/>
        <v>10.988209539999993</v>
      </c>
    </row>
    <row r="161" spans="1:25" x14ac:dyDescent="0.25">
      <c r="A161" t="s">
        <v>165</v>
      </c>
      <c r="B161">
        <v>46</v>
      </c>
      <c r="C161">
        <v>1.3</v>
      </c>
      <c r="D161">
        <v>50.6</v>
      </c>
      <c r="E161">
        <v>1.2931243000000001</v>
      </c>
      <c r="F161">
        <f t="shared" si="40"/>
        <v>-1.494717391304332E-3</v>
      </c>
      <c r="G161">
        <f t="shared" si="41"/>
        <v>1.3756326999999993</v>
      </c>
      <c r="H161">
        <f t="shared" si="42"/>
        <v>59.800000000000004</v>
      </c>
      <c r="I161">
        <f t="shared" si="43"/>
        <v>65.43208958000001</v>
      </c>
      <c r="J161">
        <f t="shared" si="32"/>
        <v>60.116282200000001</v>
      </c>
      <c r="K161" s="9">
        <f t="shared" si="33"/>
        <v>50.6</v>
      </c>
      <c r="L161" s="9">
        <f t="shared" si="34"/>
        <v>1.3</v>
      </c>
      <c r="M161" s="9">
        <f t="shared" si="44"/>
        <v>65.78</v>
      </c>
      <c r="N161" s="9"/>
      <c r="O161" s="9"/>
      <c r="P161" s="9"/>
      <c r="Q161" s="9">
        <f t="shared" si="35"/>
        <v>55.199999999999996</v>
      </c>
      <c r="R161" s="9">
        <f t="shared" si="36"/>
        <v>50.6</v>
      </c>
      <c r="S161" s="9">
        <f t="shared" si="37"/>
        <v>1.3</v>
      </c>
      <c r="T161" s="9">
        <f t="shared" si="45"/>
        <v>65.78</v>
      </c>
      <c r="U161" s="9">
        <v>55.199999999999996</v>
      </c>
      <c r="V161" s="29">
        <f t="shared" si="38"/>
        <v>1.2931243000000001</v>
      </c>
      <c r="W161" s="30">
        <f t="shared" si="46"/>
        <v>71.380461359999998</v>
      </c>
      <c r="X161" s="15">
        <v>40</v>
      </c>
      <c r="Y161" s="14">
        <f t="shared" si="39"/>
        <v>19.655489359999997</v>
      </c>
    </row>
    <row r="162" spans="1:25" x14ac:dyDescent="0.25">
      <c r="A162" t="s">
        <v>166</v>
      </c>
      <c r="B162">
        <v>89</v>
      </c>
      <c r="C162">
        <v>1.5</v>
      </c>
      <c r="D162">
        <v>97.9</v>
      </c>
      <c r="E162">
        <v>1.4972475000000001</v>
      </c>
      <c r="F162">
        <f t="shared" si="40"/>
        <v>-3.0926966292134085E-4</v>
      </c>
      <c r="G162">
        <f t="shared" si="41"/>
        <v>1.5302774999999993</v>
      </c>
      <c r="H162">
        <f t="shared" si="42"/>
        <v>133.5</v>
      </c>
      <c r="I162">
        <f t="shared" si="43"/>
        <v>146.58053025000001</v>
      </c>
      <c r="J162">
        <f t="shared" si="32"/>
        <v>133.74497249999999</v>
      </c>
      <c r="K162" s="9">
        <f t="shared" si="33"/>
        <v>97.9</v>
      </c>
      <c r="L162" s="9">
        <f t="shared" si="34"/>
        <v>1.5</v>
      </c>
      <c r="M162" s="9">
        <f t="shared" si="44"/>
        <v>146.85000000000002</v>
      </c>
      <c r="N162" s="9"/>
      <c r="O162" s="9"/>
      <c r="P162" s="9"/>
      <c r="Q162" s="9">
        <f t="shared" si="35"/>
        <v>106.8</v>
      </c>
      <c r="R162" s="9">
        <f t="shared" si="36"/>
        <v>97.9</v>
      </c>
      <c r="S162" s="9">
        <f t="shared" si="37"/>
        <v>1.5</v>
      </c>
      <c r="T162" s="9">
        <f t="shared" si="45"/>
        <v>146.85000000000002</v>
      </c>
      <c r="U162" s="9">
        <v>106.8</v>
      </c>
      <c r="V162" s="29">
        <f t="shared" si="38"/>
        <v>1.4972475000000001</v>
      </c>
      <c r="W162" s="30">
        <f t="shared" si="46"/>
        <v>159.90603300000001</v>
      </c>
      <c r="X162" s="15">
        <v>62</v>
      </c>
      <c r="Y162" s="14">
        <f t="shared" si="39"/>
        <v>67.076688000000004</v>
      </c>
    </row>
    <row r="163" spans="1:25" x14ac:dyDescent="0.25">
      <c r="A163" t="s">
        <v>167</v>
      </c>
      <c r="B163">
        <v>69</v>
      </c>
      <c r="C163">
        <v>2.5</v>
      </c>
      <c r="D163">
        <v>75.900000000000006</v>
      </c>
      <c r="E163">
        <v>2.4962274999999998</v>
      </c>
      <c r="F163">
        <f t="shared" si="40"/>
        <v>-5.46739130434808E-4</v>
      </c>
      <c r="G163">
        <f t="shared" si="41"/>
        <v>2.541497500000002</v>
      </c>
      <c r="H163">
        <f t="shared" si="42"/>
        <v>172.5</v>
      </c>
      <c r="I163">
        <f t="shared" si="43"/>
        <v>189.46366725000001</v>
      </c>
      <c r="J163">
        <f t="shared" si="32"/>
        <v>172.76030250000002</v>
      </c>
      <c r="K163" s="9">
        <f t="shared" si="33"/>
        <v>75.900000000000006</v>
      </c>
      <c r="L163" s="9">
        <f t="shared" si="34"/>
        <v>2.5</v>
      </c>
      <c r="M163" s="9">
        <f t="shared" si="44"/>
        <v>189.75</v>
      </c>
      <c r="N163" s="9"/>
      <c r="O163" s="9"/>
      <c r="P163" s="9"/>
      <c r="Q163" s="9">
        <f t="shared" si="35"/>
        <v>82.8</v>
      </c>
      <c r="R163" s="9">
        <f t="shared" si="36"/>
        <v>75.900000000000006</v>
      </c>
      <c r="S163" s="9">
        <f t="shared" si="37"/>
        <v>2.5</v>
      </c>
      <c r="T163" s="9">
        <f t="shared" si="45"/>
        <v>189.75</v>
      </c>
      <c r="U163" s="9">
        <v>82.8</v>
      </c>
      <c r="V163" s="29">
        <f t="shared" si="38"/>
        <v>2.4962274999999998</v>
      </c>
      <c r="W163" s="30">
        <f t="shared" si="46"/>
        <v>206.68763699999997</v>
      </c>
      <c r="X163" s="15">
        <v>65</v>
      </c>
      <c r="Y163" s="14">
        <f t="shared" si="39"/>
        <v>44.432849499999989</v>
      </c>
    </row>
    <row r="164" spans="1:25" x14ac:dyDescent="0.25">
      <c r="A164" t="s">
        <v>168</v>
      </c>
      <c r="B164">
        <v>98</v>
      </c>
      <c r="C164">
        <v>0.3</v>
      </c>
      <c r="D164">
        <v>107.80000000000001</v>
      </c>
      <c r="E164">
        <v>0.29821919999999996</v>
      </c>
      <c r="F164">
        <f t="shared" si="40"/>
        <v>-1.8171428571428825E-4</v>
      </c>
      <c r="G164">
        <f t="shared" si="41"/>
        <v>0.31958880000000028</v>
      </c>
      <c r="H164">
        <f t="shared" si="42"/>
        <v>29.4</v>
      </c>
      <c r="I164">
        <f t="shared" si="43"/>
        <v>32.14802976</v>
      </c>
      <c r="J164">
        <f t="shared" si="32"/>
        <v>29.574518400000006</v>
      </c>
      <c r="K164" s="9">
        <f t="shared" si="33"/>
        <v>107.80000000000001</v>
      </c>
      <c r="L164" s="9">
        <f t="shared" si="34"/>
        <v>0.3</v>
      </c>
      <c r="M164" s="9">
        <f t="shared" si="44"/>
        <v>32.340000000000003</v>
      </c>
      <c r="N164" s="9"/>
      <c r="O164" s="9"/>
      <c r="P164" s="9"/>
      <c r="Q164" s="9">
        <f t="shared" si="35"/>
        <v>117.6</v>
      </c>
      <c r="R164" s="9">
        <f t="shared" si="36"/>
        <v>107.80000000000001</v>
      </c>
      <c r="S164" s="9">
        <f t="shared" si="37"/>
        <v>0.3</v>
      </c>
      <c r="T164" s="9">
        <f t="shared" si="45"/>
        <v>32.340000000000003</v>
      </c>
      <c r="U164" s="9">
        <v>117.59999999999998</v>
      </c>
      <c r="V164" s="29">
        <f t="shared" si="38"/>
        <v>0.29821920000000002</v>
      </c>
      <c r="W164" s="30">
        <f t="shared" si="46"/>
        <v>35.070577919999998</v>
      </c>
      <c r="X164" s="15">
        <v>89</v>
      </c>
      <c r="Y164" s="14">
        <f t="shared" si="39"/>
        <v>8.5290691199999937</v>
      </c>
    </row>
    <row r="165" spans="1:25" x14ac:dyDescent="0.25">
      <c r="A165" t="s">
        <v>169</v>
      </c>
      <c r="B165">
        <v>71</v>
      </c>
      <c r="C165">
        <v>1.3</v>
      </c>
      <c r="D165">
        <v>78.100000000000009</v>
      </c>
      <c r="E165">
        <v>1.2925952000000001</v>
      </c>
      <c r="F165">
        <f t="shared" si="40"/>
        <v>-1.042929577464786E-3</v>
      </c>
      <c r="G165">
        <f t="shared" si="41"/>
        <v>1.3814527999999999</v>
      </c>
      <c r="H165">
        <f t="shared" si="42"/>
        <v>92.3</v>
      </c>
      <c r="I165">
        <f t="shared" si="43"/>
        <v>100.95168512000002</v>
      </c>
      <c r="J165">
        <f t="shared" si="32"/>
        <v>92.825740800000005</v>
      </c>
      <c r="K165" s="9">
        <f t="shared" si="33"/>
        <v>78.100000000000009</v>
      </c>
      <c r="L165" s="9">
        <f t="shared" si="34"/>
        <v>1.3</v>
      </c>
      <c r="M165" s="9">
        <f t="shared" si="44"/>
        <v>101.53000000000002</v>
      </c>
      <c r="N165" s="9"/>
      <c r="O165" s="9"/>
      <c r="P165" s="9"/>
      <c r="Q165" s="9">
        <f t="shared" si="35"/>
        <v>85.2</v>
      </c>
      <c r="R165" s="9">
        <f t="shared" si="36"/>
        <v>78.100000000000009</v>
      </c>
      <c r="S165" s="9">
        <f t="shared" si="37"/>
        <v>1.3</v>
      </c>
      <c r="T165" s="9">
        <f t="shared" si="45"/>
        <v>101.53000000000002</v>
      </c>
      <c r="U165" s="9">
        <v>85.2</v>
      </c>
      <c r="V165" s="29">
        <f t="shared" si="38"/>
        <v>1.2925952000000001</v>
      </c>
      <c r="W165" s="30">
        <f t="shared" si="46"/>
        <v>110.12911104000001</v>
      </c>
      <c r="X165" s="15">
        <v>54</v>
      </c>
      <c r="Y165" s="14">
        <f t="shared" si="39"/>
        <v>40.328970240000004</v>
      </c>
    </row>
    <row r="166" spans="1:25" x14ac:dyDescent="0.25">
      <c r="A166" t="s">
        <v>170</v>
      </c>
      <c r="B166">
        <v>59</v>
      </c>
      <c r="C166">
        <v>1.6</v>
      </c>
      <c r="D166">
        <v>64.900000000000006</v>
      </c>
      <c r="E166">
        <v>1.5956128000000001</v>
      </c>
      <c r="F166">
        <f t="shared" si="40"/>
        <v>-7.4359322033898834E-4</v>
      </c>
      <c r="G166">
        <f t="shared" si="41"/>
        <v>1.6482592000000005</v>
      </c>
      <c r="H166">
        <f t="shared" si="42"/>
        <v>94.4</v>
      </c>
      <c r="I166">
        <f t="shared" si="43"/>
        <v>103.55527072000001</v>
      </c>
      <c r="J166">
        <f t="shared" si="32"/>
        <v>94.658844800000011</v>
      </c>
      <c r="K166" s="9">
        <f t="shared" si="33"/>
        <v>64.900000000000006</v>
      </c>
      <c r="L166" s="9">
        <f t="shared" si="34"/>
        <v>1.6</v>
      </c>
      <c r="M166" s="9">
        <f t="shared" si="44"/>
        <v>103.84000000000002</v>
      </c>
      <c r="N166" s="9"/>
      <c r="O166" s="9"/>
      <c r="P166" s="9"/>
      <c r="Q166" s="9">
        <f t="shared" si="35"/>
        <v>70.8</v>
      </c>
      <c r="R166" s="9">
        <f t="shared" si="36"/>
        <v>64.900000000000006</v>
      </c>
      <c r="S166" s="9">
        <f t="shared" si="37"/>
        <v>1.6</v>
      </c>
      <c r="T166" s="9">
        <f t="shared" si="45"/>
        <v>103.84000000000002</v>
      </c>
      <c r="U166" s="9">
        <v>70.799999999999983</v>
      </c>
      <c r="V166" s="29">
        <f t="shared" si="38"/>
        <v>1.5956128000000001</v>
      </c>
      <c r="W166" s="30">
        <f t="shared" si="46"/>
        <v>112.96938623999998</v>
      </c>
      <c r="X166" s="15">
        <v>54</v>
      </c>
      <c r="Y166" s="14">
        <f t="shared" si="39"/>
        <v>26.806295039999974</v>
      </c>
    </row>
    <row r="167" spans="1:25" x14ac:dyDescent="0.25">
      <c r="A167" t="s">
        <v>171</v>
      </c>
      <c r="B167">
        <v>39</v>
      </c>
      <c r="C167">
        <v>0.4</v>
      </c>
      <c r="D167">
        <v>42.900000000000006</v>
      </c>
      <c r="E167">
        <v>0.39609920000000004</v>
      </c>
      <c r="F167">
        <f t="shared" si="40"/>
        <v>-1.0002051282051222E-3</v>
      </c>
      <c r="G167">
        <f t="shared" si="41"/>
        <v>0.44290879999999977</v>
      </c>
      <c r="H167">
        <f t="shared" si="42"/>
        <v>15.600000000000001</v>
      </c>
      <c r="I167">
        <f t="shared" si="43"/>
        <v>16.992655680000006</v>
      </c>
      <c r="J167">
        <f t="shared" si="32"/>
        <v>15.752131200000001</v>
      </c>
      <c r="K167" s="9">
        <f t="shared" si="33"/>
        <v>42.900000000000006</v>
      </c>
      <c r="L167" s="9">
        <f t="shared" si="34"/>
        <v>0.4</v>
      </c>
      <c r="M167" s="9">
        <f t="shared" si="44"/>
        <v>17.160000000000004</v>
      </c>
      <c r="N167" s="9"/>
      <c r="O167" s="9"/>
      <c r="P167" s="9"/>
      <c r="Q167" s="9">
        <f t="shared" si="35"/>
        <v>46.8</v>
      </c>
      <c r="R167" s="9">
        <f t="shared" si="36"/>
        <v>42.900000000000006</v>
      </c>
      <c r="S167" s="9">
        <f t="shared" si="37"/>
        <v>0.4</v>
      </c>
      <c r="T167" s="9">
        <f t="shared" si="45"/>
        <v>17.160000000000004</v>
      </c>
      <c r="U167" s="9">
        <v>46.79999999999999</v>
      </c>
      <c r="V167" s="29">
        <f t="shared" si="38"/>
        <v>0.39609920000000004</v>
      </c>
      <c r="W167" s="30">
        <f t="shared" si="46"/>
        <v>18.537442559999999</v>
      </c>
      <c r="X167" s="15">
        <v>28</v>
      </c>
      <c r="Y167" s="14">
        <f t="shared" si="39"/>
        <v>7.446664959999997</v>
      </c>
    </row>
    <row r="168" spans="1:25" x14ac:dyDescent="0.25">
      <c r="A168" t="s">
        <v>172</v>
      </c>
      <c r="B168">
        <v>76</v>
      </c>
      <c r="C168">
        <v>2.5</v>
      </c>
      <c r="D168">
        <v>83.600000000000009</v>
      </c>
      <c r="E168">
        <v>2.4891450000000002</v>
      </c>
      <c r="F168">
        <f t="shared" si="40"/>
        <v>-1.4282894736841875E-3</v>
      </c>
      <c r="G168">
        <f t="shared" si="41"/>
        <v>2.6194049999999982</v>
      </c>
      <c r="H168">
        <f t="shared" si="42"/>
        <v>190</v>
      </c>
      <c r="I168">
        <f t="shared" si="43"/>
        <v>208.09252200000003</v>
      </c>
      <c r="J168">
        <f t="shared" si="32"/>
        <v>190.82497999999998</v>
      </c>
      <c r="K168" s="9">
        <f t="shared" si="33"/>
        <v>83.600000000000009</v>
      </c>
      <c r="L168" s="9">
        <f t="shared" si="34"/>
        <v>2.5</v>
      </c>
      <c r="M168" s="9">
        <f t="shared" si="44"/>
        <v>209.00000000000003</v>
      </c>
      <c r="N168" s="9"/>
      <c r="O168" s="9"/>
      <c r="P168" s="9"/>
      <c r="Q168" s="9">
        <f t="shared" si="35"/>
        <v>91.2</v>
      </c>
      <c r="R168" s="9">
        <f t="shared" si="36"/>
        <v>83.600000000000009</v>
      </c>
      <c r="S168" s="9">
        <f t="shared" si="37"/>
        <v>2.5</v>
      </c>
      <c r="T168" s="9">
        <f t="shared" si="45"/>
        <v>209.00000000000003</v>
      </c>
      <c r="U168" s="9">
        <v>91.199999999999989</v>
      </c>
      <c r="V168" s="29">
        <f t="shared" si="38"/>
        <v>2.4891450000000002</v>
      </c>
      <c r="W168" s="30">
        <f t="shared" si="46"/>
        <v>227.01002399999999</v>
      </c>
      <c r="X168" s="15">
        <v>67</v>
      </c>
      <c r="Y168" s="14">
        <f t="shared" si="39"/>
        <v>60.237308999999975</v>
      </c>
    </row>
    <row r="169" spans="1:25" x14ac:dyDescent="0.25">
      <c r="A169" t="s">
        <v>173</v>
      </c>
      <c r="B169">
        <v>20</v>
      </c>
      <c r="C169">
        <v>0.5</v>
      </c>
      <c r="D169">
        <v>22</v>
      </c>
      <c r="E169">
        <v>0.49994749999999999</v>
      </c>
      <c r="F169">
        <f t="shared" si="40"/>
        <v>-2.6250000000005436E-5</v>
      </c>
      <c r="G169">
        <f t="shared" si="41"/>
        <v>0.50057750000000012</v>
      </c>
      <c r="H169">
        <f t="shared" si="42"/>
        <v>10</v>
      </c>
      <c r="I169">
        <f t="shared" si="43"/>
        <v>10.998844999999999</v>
      </c>
      <c r="J169">
        <f t="shared" si="32"/>
        <v>10.001050000000001</v>
      </c>
      <c r="K169" s="9">
        <f t="shared" si="33"/>
        <v>22</v>
      </c>
      <c r="L169" s="9">
        <f t="shared" si="34"/>
        <v>0.5</v>
      </c>
      <c r="M169" s="9">
        <f t="shared" si="44"/>
        <v>11</v>
      </c>
      <c r="N169" s="9"/>
      <c r="O169" s="9"/>
      <c r="P169" s="9"/>
      <c r="Q169" s="9">
        <f t="shared" si="35"/>
        <v>24</v>
      </c>
      <c r="R169" s="9">
        <f t="shared" si="36"/>
        <v>22</v>
      </c>
      <c r="S169" s="9">
        <f t="shared" si="37"/>
        <v>0.5</v>
      </c>
      <c r="T169" s="9">
        <f t="shared" si="45"/>
        <v>11</v>
      </c>
      <c r="U169" s="9">
        <v>24</v>
      </c>
      <c r="V169" s="29">
        <f t="shared" si="38"/>
        <v>0.49994749999999999</v>
      </c>
      <c r="W169" s="30">
        <f t="shared" si="46"/>
        <v>11.99874</v>
      </c>
      <c r="X169" s="15">
        <v>19</v>
      </c>
      <c r="Y169" s="14">
        <f t="shared" si="39"/>
        <v>2.4997375000000002</v>
      </c>
    </row>
    <row r="170" spans="1:25" x14ac:dyDescent="0.25">
      <c r="A170" t="s">
        <v>174</v>
      </c>
      <c r="B170">
        <v>37</v>
      </c>
      <c r="C170">
        <v>3</v>
      </c>
      <c r="D170">
        <v>40.700000000000003</v>
      </c>
      <c r="E170">
        <v>2.9965709999999999</v>
      </c>
      <c r="F170">
        <f t="shared" si="40"/>
        <v>-9.267567567567902E-4</v>
      </c>
      <c r="G170">
        <f t="shared" si="41"/>
        <v>3.0377190000000014</v>
      </c>
      <c r="H170">
        <f t="shared" si="42"/>
        <v>111</v>
      </c>
      <c r="I170">
        <f t="shared" si="43"/>
        <v>121.96043970000001</v>
      </c>
      <c r="J170">
        <f t="shared" si="32"/>
        <v>111.126873</v>
      </c>
      <c r="K170" s="9">
        <f t="shared" si="33"/>
        <v>40.700000000000003</v>
      </c>
      <c r="L170" s="9">
        <f t="shared" si="34"/>
        <v>3</v>
      </c>
      <c r="M170" s="9">
        <f t="shared" si="44"/>
        <v>122.10000000000001</v>
      </c>
      <c r="N170" s="9"/>
      <c r="O170" s="9"/>
      <c r="P170" s="9"/>
      <c r="Q170" s="9">
        <f t="shared" si="35"/>
        <v>44.4</v>
      </c>
      <c r="R170" s="9">
        <f t="shared" si="36"/>
        <v>40.700000000000003</v>
      </c>
      <c r="S170" s="9">
        <f t="shared" si="37"/>
        <v>3</v>
      </c>
      <c r="T170" s="9">
        <f t="shared" si="45"/>
        <v>122.10000000000001</v>
      </c>
      <c r="U170" s="9">
        <v>44.399999999999991</v>
      </c>
      <c r="V170" s="29">
        <f t="shared" si="38"/>
        <v>2.9965709999999999</v>
      </c>
      <c r="W170" s="30">
        <f t="shared" si="46"/>
        <v>133.04775239999998</v>
      </c>
      <c r="X170" s="15">
        <v>31</v>
      </c>
      <c r="Y170" s="14">
        <f t="shared" si="39"/>
        <v>40.154051399999972</v>
      </c>
    </row>
    <row r="171" spans="1:25" x14ac:dyDescent="0.25">
      <c r="A171" t="s">
        <v>175</v>
      </c>
      <c r="B171">
        <v>88</v>
      </c>
      <c r="C171">
        <v>2.6</v>
      </c>
      <c r="D171">
        <v>96.800000000000011</v>
      </c>
      <c r="E171">
        <v>2.5834900000000003</v>
      </c>
      <c r="F171">
        <f t="shared" si="40"/>
        <v>-1.8761363636363387E-3</v>
      </c>
      <c r="G171">
        <f t="shared" si="41"/>
        <v>2.7816099999999979</v>
      </c>
      <c r="H171">
        <f t="shared" si="42"/>
        <v>228.8</v>
      </c>
      <c r="I171">
        <f t="shared" si="43"/>
        <v>250.08183200000005</v>
      </c>
      <c r="J171">
        <f t="shared" si="32"/>
        <v>230.25288</v>
      </c>
      <c r="K171" s="9">
        <f t="shared" si="33"/>
        <v>96.800000000000011</v>
      </c>
      <c r="L171" s="9">
        <f t="shared" si="34"/>
        <v>2.6000000000000005</v>
      </c>
      <c r="M171" s="9">
        <f t="shared" si="44"/>
        <v>251.68000000000009</v>
      </c>
      <c r="N171" s="9"/>
      <c r="O171" s="9"/>
      <c r="P171" s="9"/>
      <c r="Q171" s="9">
        <f t="shared" si="35"/>
        <v>105.6</v>
      </c>
      <c r="R171" s="9">
        <f t="shared" si="36"/>
        <v>96.800000000000011</v>
      </c>
      <c r="S171" s="9">
        <f t="shared" si="37"/>
        <v>2.6000000000000005</v>
      </c>
      <c r="T171" s="9">
        <f t="shared" si="45"/>
        <v>251.68000000000009</v>
      </c>
      <c r="U171" s="9">
        <v>105.59999999999998</v>
      </c>
      <c r="V171" s="29">
        <f t="shared" si="38"/>
        <v>2.5834900000000007</v>
      </c>
      <c r="W171" s="30">
        <f t="shared" si="46"/>
        <v>272.81654400000002</v>
      </c>
      <c r="X171" s="15">
        <v>74</v>
      </c>
      <c r="Y171" s="14">
        <f t="shared" si="39"/>
        <v>81.63828399999997</v>
      </c>
    </row>
    <row r="172" spans="1:25" x14ac:dyDescent="0.25">
      <c r="A172" t="s">
        <v>176</v>
      </c>
      <c r="B172">
        <v>14</v>
      </c>
      <c r="C172">
        <v>1</v>
      </c>
      <c r="D172">
        <v>15.400000000000002</v>
      </c>
      <c r="E172">
        <v>0.99547200000000002</v>
      </c>
      <c r="F172">
        <f t="shared" si="40"/>
        <v>-3.2342857142856926E-3</v>
      </c>
      <c r="G172">
        <f t="shared" si="41"/>
        <v>1.0498079999999996</v>
      </c>
      <c r="H172">
        <f t="shared" si="42"/>
        <v>14</v>
      </c>
      <c r="I172">
        <f t="shared" si="43"/>
        <v>15.330268800000002</v>
      </c>
      <c r="J172">
        <f t="shared" si="32"/>
        <v>14.063391999999999</v>
      </c>
      <c r="K172" s="9">
        <f t="shared" si="33"/>
        <v>15.400000000000002</v>
      </c>
      <c r="L172" s="9">
        <f t="shared" si="34"/>
        <v>1</v>
      </c>
      <c r="M172" s="9">
        <f t="shared" si="44"/>
        <v>15.400000000000002</v>
      </c>
      <c r="N172" s="9"/>
      <c r="O172" s="9"/>
      <c r="P172" s="9"/>
      <c r="Q172" s="9">
        <f t="shared" si="35"/>
        <v>16.8</v>
      </c>
      <c r="R172" s="9">
        <f t="shared" si="36"/>
        <v>15.400000000000002</v>
      </c>
      <c r="S172" s="9">
        <f t="shared" si="37"/>
        <v>1</v>
      </c>
      <c r="T172" s="9">
        <f t="shared" si="45"/>
        <v>15.400000000000002</v>
      </c>
      <c r="U172" s="9">
        <v>16.799999999999997</v>
      </c>
      <c r="V172" s="29">
        <f t="shared" si="38"/>
        <v>0.99547200000000002</v>
      </c>
      <c r="W172" s="30">
        <f t="shared" si="46"/>
        <v>16.723929599999998</v>
      </c>
      <c r="X172" s="15">
        <v>12</v>
      </c>
      <c r="Y172" s="14">
        <f t="shared" si="39"/>
        <v>4.7782655999999974</v>
      </c>
    </row>
    <row r="173" spans="1:25" x14ac:dyDescent="0.25">
      <c r="A173" t="s">
        <v>177</v>
      </c>
      <c r="B173">
        <v>14</v>
      </c>
      <c r="C173">
        <v>0.6</v>
      </c>
      <c r="D173">
        <v>15.400000000000002</v>
      </c>
      <c r="E173">
        <v>0.59803439999999997</v>
      </c>
      <c r="F173">
        <f t="shared" si="40"/>
        <v>-1.4040000000000064E-3</v>
      </c>
      <c r="G173">
        <f t="shared" si="41"/>
        <v>0.62162160000000011</v>
      </c>
      <c r="H173">
        <f t="shared" si="42"/>
        <v>8.4</v>
      </c>
      <c r="I173">
        <f t="shared" si="43"/>
        <v>9.2097297600000001</v>
      </c>
      <c r="J173">
        <f t="shared" si="32"/>
        <v>8.4275184000000003</v>
      </c>
      <c r="K173" s="9">
        <f t="shared" si="33"/>
        <v>15.400000000000002</v>
      </c>
      <c r="L173" s="9">
        <f t="shared" si="34"/>
        <v>0.6</v>
      </c>
      <c r="M173" s="9">
        <f t="shared" si="44"/>
        <v>9.24</v>
      </c>
      <c r="N173" s="9"/>
      <c r="O173" s="9"/>
      <c r="P173" s="9"/>
      <c r="Q173" s="9">
        <f t="shared" si="35"/>
        <v>16.8</v>
      </c>
      <c r="R173" s="9">
        <f t="shared" si="36"/>
        <v>15.400000000000002</v>
      </c>
      <c r="S173" s="9">
        <f t="shared" si="37"/>
        <v>0.6</v>
      </c>
      <c r="T173" s="9">
        <f t="shared" si="45"/>
        <v>9.24</v>
      </c>
      <c r="U173" s="9">
        <v>16.799999999999997</v>
      </c>
      <c r="V173" s="29">
        <f t="shared" si="38"/>
        <v>0.59803439999999997</v>
      </c>
      <c r="W173" s="30">
        <f t="shared" si="46"/>
        <v>10.046977919999998</v>
      </c>
      <c r="X173" s="15">
        <v>12</v>
      </c>
      <c r="Y173" s="14">
        <f t="shared" si="39"/>
        <v>2.870565119999998</v>
      </c>
    </row>
    <row r="174" spans="1:25" x14ac:dyDescent="0.25">
      <c r="A174" t="s">
        <v>178</v>
      </c>
      <c r="B174">
        <v>25</v>
      </c>
      <c r="C174">
        <v>1.3</v>
      </c>
      <c r="D174">
        <v>27.500000000000004</v>
      </c>
      <c r="E174">
        <v>1.2953954000000001</v>
      </c>
      <c r="F174">
        <f t="shared" si="40"/>
        <v>-1.8418399999999809E-3</v>
      </c>
      <c r="G174">
        <f t="shared" si="41"/>
        <v>1.3506505999999996</v>
      </c>
      <c r="H174">
        <f t="shared" si="42"/>
        <v>32.5</v>
      </c>
      <c r="I174">
        <f t="shared" si="43"/>
        <v>35.623373500000007</v>
      </c>
      <c r="J174">
        <f t="shared" si="32"/>
        <v>32.615115000000003</v>
      </c>
      <c r="K174" s="9">
        <f t="shared" si="33"/>
        <v>27.500000000000004</v>
      </c>
      <c r="L174" s="9">
        <f t="shared" si="34"/>
        <v>1.3</v>
      </c>
      <c r="M174" s="9">
        <f t="shared" si="44"/>
        <v>35.750000000000007</v>
      </c>
      <c r="N174" s="9"/>
      <c r="O174" s="9"/>
      <c r="P174" s="9"/>
      <c r="Q174" s="9">
        <f t="shared" si="35"/>
        <v>30</v>
      </c>
      <c r="R174" s="9">
        <f t="shared" si="36"/>
        <v>27.500000000000004</v>
      </c>
      <c r="S174" s="9">
        <f t="shared" si="37"/>
        <v>1.3</v>
      </c>
      <c r="T174" s="9">
        <f t="shared" si="45"/>
        <v>35.750000000000007</v>
      </c>
      <c r="U174" s="9">
        <v>29.999999999999996</v>
      </c>
      <c r="V174" s="29">
        <f t="shared" si="38"/>
        <v>1.2953954000000001</v>
      </c>
      <c r="W174" s="30">
        <f t="shared" si="46"/>
        <v>38.861861999999995</v>
      </c>
      <c r="X174" s="15">
        <v>23</v>
      </c>
      <c r="Y174" s="14">
        <f t="shared" si="39"/>
        <v>9.0677677999999968</v>
      </c>
    </row>
    <row r="175" spans="1:25" x14ac:dyDescent="0.25">
      <c r="A175" t="s">
        <v>179</v>
      </c>
      <c r="B175">
        <v>50</v>
      </c>
      <c r="C175">
        <v>2.2999999999999998</v>
      </c>
      <c r="D175">
        <v>55.000000000000007</v>
      </c>
      <c r="E175">
        <v>2.281393</v>
      </c>
      <c r="F175">
        <f t="shared" si="40"/>
        <v>-3.7213999999999585E-3</v>
      </c>
      <c r="G175">
        <f t="shared" si="41"/>
        <v>2.5046769999999974</v>
      </c>
      <c r="H175">
        <f t="shared" si="42"/>
        <v>114.99999999999999</v>
      </c>
      <c r="I175">
        <f t="shared" si="43"/>
        <v>125.47661500000001</v>
      </c>
      <c r="J175">
        <f t="shared" si="32"/>
        <v>115.93034999999998</v>
      </c>
      <c r="K175" s="9">
        <f t="shared" si="33"/>
        <v>55.000000000000007</v>
      </c>
      <c r="L175" s="9">
        <f t="shared" si="34"/>
        <v>2.2999999999999998</v>
      </c>
      <c r="M175" s="9">
        <f t="shared" si="44"/>
        <v>126.5</v>
      </c>
      <c r="N175" s="9"/>
      <c r="O175" s="9"/>
      <c r="P175" s="9"/>
      <c r="Q175" s="9">
        <f t="shared" si="35"/>
        <v>60</v>
      </c>
      <c r="R175" s="9">
        <f t="shared" si="36"/>
        <v>55.000000000000007</v>
      </c>
      <c r="S175" s="9">
        <f t="shared" si="37"/>
        <v>2.2999999999999998</v>
      </c>
      <c r="T175" s="9">
        <f t="shared" si="45"/>
        <v>126.5</v>
      </c>
      <c r="U175" s="9">
        <v>59.999999999999993</v>
      </c>
      <c r="V175" s="29">
        <f t="shared" si="38"/>
        <v>2.281393</v>
      </c>
      <c r="W175" s="30">
        <f t="shared" si="46"/>
        <v>136.88357999999999</v>
      </c>
      <c r="X175" s="15">
        <v>39</v>
      </c>
      <c r="Y175" s="14">
        <f t="shared" si="39"/>
        <v>47.909252999999985</v>
      </c>
    </row>
    <row r="176" spans="1:25" x14ac:dyDescent="0.25">
      <c r="A176" t="s">
        <v>180</v>
      </c>
      <c r="B176">
        <v>31</v>
      </c>
      <c r="C176">
        <v>1.9</v>
      </c>
      <c r="D176">
        <v>34.1</v>
      </c>
      <c r="E176">
        <v>1.8811083</v>
      </c>
      <c r="F176">
        <f t="shared" si="40"/>
        <v>-6.0940967741935316E-3</v>
      </c>
      <c r="G176">
        <f t="shared" si="41"/>
        <v>2.1078086999999992</v>
      </c>
      <c r="H176">
        <f t="shared" si="42"/>
        <v>58.9</v>
      </c>
      <c r="I176">
        <f t="shared" si="43"/>
        <v>64.145793030000007</v>
      </c>
      <c r="J176">
        <f t="shared" si="32"/>
        <v>59.4856427</v>
      </c>
      <c r="K176" s="9">
        <f t="shared" si="33"/>
        <v>34.1</v>
      </c>
      <c r="L176" s="9">
        <f t="shared" si="34"/>
        <v>1.8999999999999997</v>
      </c>
      <c r="M176" s="9">
        <f t="shared" si="44"/>
        <v>64.789999999999992</v>
      </c>
      <c r="N176" s="9"/>
      <c r="O176" s="9"/>
      <c r="P176" s="9"/>
      <c r="Q176" s="9">
        <f t="shared" si="35"/>
        <v>37.199999999999996</v>
      </c>
      <c r="R176" s="9">
        <f t="shared" si="36"/>
        <v>34.1</v>
      </c>
      <c r="S176" s="9">
        <f t="shared" si="37"/>
        <v>1.8999999999999997</v>
      </c>
      <c r="T176" s="9">
        <f t="shared" si="45"/>
        <v>64.789999999999992</v>
      </c>
      <c r="U176" s="9">
        <v>37.199999999999989</v>
      </c>
      <c r="V176" s="29">
        <f t="shared" si="38"/>
        <v>1.8811083</v>
      </c>
      <c r="W176" s="30">
        <f t="shared" si="46"/>
        <v>69.977228759999974</v>
      </c>
      <c r="X176" s="15">
        <v>25</v>
      </c>
      <c r="Y176" s="14">
        <f t="shared" si="39"/>
        <v>22.94952125999998</v>
      </c>
    </row>
    <row r="177" spans="1:25" x14ac:dyDescent="0.25">
      <c r="A177" t="s">
        <v>181</v>
      </c>
      <c r="B177">
        <v>80</v>
      </c>
      <c r="C177">
        <v>1.8</v>
      </c>
      <c r="D177">
        <v>88</v>
      </c>
      <c r="E177">
        <v>1.7826552</v>
      </c>
      <c r="F177">
        <f t="shared" si="40"/>
        <v>-2.1681000000000061E-3</v>
      </c>
      <c r="G177">
        <f t="shared" si="41"/>
        <v>1.9907928000000006</v>
      </c>
      <c r="H177">
        <f t="shared" si="42"/>
        <v>144</v>
      </c>
      <c r="I177">
        <f t="shared" si="43"/>
        <v>156.8736576</v>
      </c>
      <c r="J177">
        <f t="shared" si="32"/>
        <v>145.387584</v>
      </c>
      <c r="K177" s="9">
        <f t="shared" si="33"/>
        <v>88</v>
      </c>
      <c r="L177" s="9">
        <f t="shared" si="34"/>
        <v>1.8</v>
      </c>
      <c r="M177" s="9">
        <f t="shared" si="44"/>
        <v>158.4</v>
      </c>
      <c r="N177" s="9"/>
      <c r="O177" s="9"/>
      <c r="P177" s="9"/>
      <c r="Q177" s="9">
        <f t="shared" si="35"/>
        <v>96</v>
      </c>
      <c r="R177" s="9">
        <f t="shared" si="36"/>
        <v>88</v>
      </c>
      <c r="S177" s="9">
        <f t="shared" si="37"/>
        <v>1.8</v>
      </c>
      <c r="T177" s="9">
        <f t="shared" si="45"/>
        <v>158.4</v>
      </c>
      <c r="U177" s="9">
        <v>96</v>
      </c>
      <c r="V177" s="29">
        <f t="shared" si="38"/>
        <v>1.7826552</v>
      </c>
      <c r="W177" s="30">
        <f t="shared" si="46"/>
        <v>171.13489920000001</v>
      </c>
      <c r="X177" s="15">
        <v>67</v>
      </c>
      <c r="Y177" s="14">
        <f t="shared" si="39"/>
        <v>51.697000799999998</v>
      </c>
    </row>
    <row r="178" spans="1:25" x14ac:dyDescent="0.25">
      <c r="A178" t="s">
        <v>182</v>
      </c>
      <c r="B178">
        <v>86</v>
      </c>
      <c r="C178">
        <v>0.6</v>
      </c>
      <c r="D178">
        <v>94.600000000000009</v>
      </c>
      <c r="E178">
        <v>0.59747280000000003</v>
      </c>
      <c r="F178">
        <f t="shared" si="40"/>
        <v>-2.9386046511627314E-4</v>
      </c>
      <c r="G178">
        <f t="shared" si="41"/>
        <v>0.62779919999999945</v>
      </c>
      <c r="H178">
        <f t="shared" si="42"/>
        <v>51.6</v>
      </c>
      <c r="I178">
        <f t="shared" si="43"/>
        <v>56.520926880000005</v>
      </c>
      <c r="J178">
        <f t="shared" si="32"/>
        <v>51.817339199999992</v>
      </c>
      <c r="K178" s="9">
        <f t="shared" si="33"/>
        <v>94.600000000000009</v>
      </c>
      <c r="L178" s="9">
        <f t="shared" si="34"/>
        <v>0.6</v>
      </c>
      <c r="M178" s="9">
        <f t="shared" si="44"/>
        <v>56.760000000000005</v>
      </c>
      <c r="N178" s="9"/>
      <c r="O178" s="9"/>
      <c r="P178" s="9"/>
      <c r="Q178" s="9">
        <f t="shared" si="35"/>
        <v>103.2</v>
      </c>
      <c r="R178" s="9">
        <f t="shared" si="36"/>
        <v>94.600000000000009</v>
      </c>
      <c r="S178" s="9">
        <f t="shared" si="37"/>
        <v>0.6</v>
      </c>
      <c r="T178" s="9">
        <f t="shared" si="45"/>
        <v>56.760000000000005</v>
      </c>
      <c r="U178" s="9">
        <v>103.2</v>
      </c>
      <c r="V178" s="29">
        <f t="shared" si="38"/>
        <v>0.59747280000000003</v>
      </c>
      <c r="W178" s="30">
        <f t="shared" si="46"/>
        <v>61.659192960000006</v>
      </c>
      <c r="X178" s="15">
        <v>75</v>
      </c>
      <c r="Y178" s="14">
        <f t="shared" si="39"/>
        <v>16.848732960000003</v>
      </c>
    </row>
    <row r="179" spans="1:25" x14ac:dyDescent="0.25">
      <c r="A179" t="s">
        <v>183</v>
      </c>
      <c r="B179">
        <v>47</v>
      </c>
      <c r="C179">
        <v>1.9</v>
      </c>
      <c r="D179">
        <v>51.7</v>
      </c>
      <c r="E179">
        <v>1.8925596</v>
      </c>
      <c r="F179">
        <f t="shared" si="40"/>
        <v>-1.5830638297872125E-3</v>
      </c>
      <c r="G179">
        <f t="shared" si="41"/>
        <v>1.9818443999999988</v>
      </c>
      <c r="H179">
        <f t="shared" si="42"/>
        <v>89.3</v>
      </c>
      <c r="I179">
        <f t="shared" si="43"/>
        <v>97.84533132</v>
      </c>
      <c r="J179">
        <f t="shared" si="32"/>
        <v>89.649698799999982</v>
      </c>
      <c r="K179" s="9">
        <f t="shared" si="33"/>
        <v>51.7</v>
      </c>
      <c r="L179" s="9">
        <f t="shared" si="34"/>
        <v>1.9</v>
      </c>
      <c r="M179" s="9">
        <f t="shared" si="44"/>
        <v>98.23</v>
      </c>
      <c r="N179" s="9"/>
      <c r="O179" s="9"/>
      <c r="P179" s="9"/>
      <c r="Q179" s="9">
        <f t="shared" si="35"/>
        <v>56.4</v>
      </c>
      <c r="R179" s="9">
        <f t="shared" si="36"/>
        <v>51.7</v>
      </c>
      <c r="S179" s="9">
        <f t="shared" si="37"/>
        <v>1.9</v>
      </c>
      <c r="T179" s="9">
        <f t="shared" si="45"/>
        <v>98.23</v>
      </c>
      <c r="U179" s="9">
        <v>56.4</v>
      </c>
      <c r="V179" s="29">
        <f t="shared" si="38"/>
        <v>1.8925596</v>
      </c>
      <c r="W179" s="30">
        <f t="shared" si="46"/>
        <v>106.74036144</v>
      </c>
      <c r="X179" s="15">
        <v>39</v>
      </c>
      <c r="Y179" s="14">
        <f t="shared" si="39"/>
        <v>32.930537039999997</v>
      </c>
    </row>
    <row r="180" spans="1:25" x14ac:dyDescent="0.25">
      <c r="A180" t="s">
        <v>184</v>
      </c>
      <c r="B180">
        <v>80</v>
      </c>
      <c r="C180">
        <v>1.7</v>
      </c>
      <c r="D180">
        <v>88</v>
      </c>
      <c r="E180">
        <v>1.6977491999999998</v>
      </c>
      <c r="F180">
        <f t="shared" si="40"/>
        <v>-2.8135000000001353E-4</v>
      </c>
      <c r="G180">
        <f t="shared" si="41"/>
        <v>1.7247588000000011</v>
      </c>
      <c r="H180">
        <f t="shared" si="42"/>
        <v>136</v>
      </c>
      <c r="I180">
        <f t="shared" si="43"/>
        <v>149.40192959999999</v>
      </c>
      <c r="J180">
        <f t="shared" si="32"/>
        <v>136.18006400000002</v>
      </c>
      <c r="K180" s="9">
        <f t="shared" si="33"/>
        <v>88</v>
      </c>
      <c r="L180" s="9">
        <f t="shared" si="34"/>
        <v>1.7</v>
      </c>
      <c r="M180" s="9">
        <f t="shared" si="44"/>
        <v>149.6</v>
      </c>
      <c r="N180" s="9"/>
      <c r="O180" s="9"/>
      <c r="P180" s="9"/>
      <c r="Q180" s="9">
        <f t="shared" si="35"/>
        <v>96</v>
      </c>
      <c r="R180" s="9">
        <f t="shared" si="36"/>
        <v>88</v>
      </c>
      <c r="S180" s="9">
        <f t="shared" si="37"/>
        <v>1.7</v>
      </c>
      <c r="T180" s="9">
        <f t="shared" si="45"/>
        <v>149.6</v>
      </c>
      <c r="U180" s="9">
        <v>96</v>
      </c>
      <c r="V180" s="29">
        <f t="shared" si="38"/>
        <v>1.6977491999999998</v>
      </c>
      <c r="W180" s="30">
        <f t="shared" si="46"/>
        <v>162.98392319999999</v>
      </c>
      <c r="X180" s="15">
        <v>72</v>
      </c>
      <c r="Y180" s="14">
        <f t="shared" si="39"/>
        <v>40.745980799999998</v>
      </c>
    </row>
    <row r="181" spans="1:25" x14ac:dyDescent="0.25">
      <c r="A181" t="s">
        <v>185</v>
      </c>
      <c r="B181">
        <v>81</v>
      </c>
      <c r="C181">
        <v>1</v>
      </c>
      <c r="D181">
        <v>89.100000000000009</v>
      </c>
      <c r="E181">
        <v>0.99011300000000002</v>
      </c>
      <c r="F181">
        <f t="shared" si="40"/>
        <v>-1.2206172839506135E-3</v>
      </c>
      <c r="G181">
        <f t="shared" si="41"/>
        <v>1.1087569999999998</v>
      </c>
      <c r="H181">
        <f t="shared" si="42"/>
        <v>81</v>
      </c>
      <c r="I181">
        <f t="shared" si="43"/>
        <v>88.219068300000004</v>
      </c>
      <c r="J181">
        <f t="shared" si="32"/>
        <v>81.800847000000005</v>
      </c>
      <c r="K181" s="9">
        <f t="shared" si="33"/>
        <v>89.100000000000009</v>
      </c>
      <c r="L181" s="9">
        <f t="shared" si="34"/>
        <v>1</v>
      </c>
      <c r="M181" s="9">
        <f t="shared" si="44"/>
        <v>89.100000000000009</v>
      </c>
      <c r="N181" s="9"/>
      <c r="O181" s="9"/>
      <c r="P181" s="9"/>
      <c r="Q181" s="9">
        <f t="shared" si="35"/>
        <v>97.2</v>
      </c>
      <c r="R181" s="9">
        <f t="shared" si="36"/>
        <v>89.100000000000009</v>
      </c>
      <c r="S181" s="9">
        <f t="shared" si="37"/>
        <v>1</v>
      </c>
      <c r="T181" s="9">
        <f t="shared" si="45"/>
        <v>89.100000000000009</v>
      </c>
      <c r="U181" s="9">
        <v>97.2</v>
      </c>
      <c r="V181" s="29">
        <f t="shared" si="38"/>
        <v>0.99011300000000013</v>
      </c>
      <c r="W181" s="30">
        <f t="shared" si="46"/>
        <v>96.238983600000012</v>
      </c>
      <c r="X181" s="15">
        <v>74</v>
      </c>
      <c r="Y181" s="14">
        <f t="shared" si="39"/>
        <v>22.970621600000005</v>
      </c>
    </row>
    <row r="182" spans="1:25" x14ac:dyDescent="0.25">
      <c r="A182" t="s">
        <v>186</v>
      </c>
      <c r="B182">
        <v>98</v>
      </c>
      <c r="C182">
        <v>1.9</v>
      </c>
      <c r="D182">
        <v>107.80000000000001</v>
      </c>
      <c r="E182">
        <v>1.8885695999999998</v>
      </c>
      <c r="F182">
        <f t="shared" si="40"/>
        <v>-1.1663673469387806E-3</v>
      </c>
      <c r="G182">
        <f t="shared" si="41"/>
        <v>2.0257344000000006</v>
      </c>
      <c r="H182">
        <f t="shared" si="42"/>
        <v>186.2</v>
      </c>
      <c r="I182">
        <f t="shared" si="43"/>
        <v>203.58780288</v>
      </c>
      <c r="J182">
        <f t="shared" si="32"/>
        <v>187.32017920000001</v>
      </c>
      <c r="K182" s="9">
        <f t="shared" si="33"/>
        <v>107.80000000000001</v>
      </c>
      <c r="L182" s="9">
        <f t="shared" si="34"/>
        <v>1.9000000000000001</v>
      </c>
      <c r="M182" s="9">
        <f t="shared" si="44"/>
        <v>204.82000000000005</v>
      </c>
      <c r="N182" s="9"/>
      <c r="O182" s="9"/>
      <c r="P182" s="9"/>
      <c r="Q182" s="9">
        <f t="shared" si="35"/>
        <v>117.6</v>
      </c>
      <c r="R182" s="9">
        <f t="shared" si="36"/>
        <v>107.80000000000001</v>
      </c>
      <c r="S182" s="9">
        <f t="shared" si="37"/>
        <v>1.9000000000000001</v>
      </c>
      <c r="T182" s="9">
        <f t="shared" si="45"/>
        <v>204.82000000000005</v>
      </c>
      <c r="U182" s="9">
        <v>117.59999999999998</v>
      </c>
      <c r="V182" s="29">
        <f t="shared" si="38"/>
        <v>1.8885696000000001</v>
      </c>
      <c r="W182" s="30">
        <f t="shared" si="46"/>
        <v>222.09578495999997</v>
      </c>
      <c r="X182" s="15">
        <v>81</v>
      </c>
      <c r="Y182" s="14">
        <f t="shared" si="39"/>
        <v>69.121647359999969</v>
      </c>
    </row>
    <row r="183" spans="1:25" x14ac:dyDescent="0.25">
      <c r="A183" t="s">
        <v>187</v>
      </c>
      <c r="B183">
        <v>98</v>
      </c>
      <c r="C183">
        <v>1</v>
      </c>
      <c r="D183">
        <v>107.80000000000001</v>
      </c>
      <c r="E183">
        <v>0.99141100000000004</v>
      </c>
      <c r="F183">
        <f t="shared" si="40"/>
        <v>-8.7642857142856609E-4</v>
      </c>
      <c r="G183">
        <f t="shared" si="41"/>
        <v>1.0944789999999995</v>
      </c>
      <c r="H183">
        <f t="shared" si="42"/>
        <v>98</v>
      </c>
      <c r="I183">
        <f t="shared" si="43"/>
        <v>106.87410580000001</v>
      </c>
      <c r="J183">
        <f t="shared" si="32"/>
        <v>98.841722000000004</v>
      </c>
      <c r="K183" s="9">
        <f t="shared" si="33"/>
        <v>107.80000000000001</v>
      </c>
      <c r="L183" s="9">
        <f t="shared" si="34"/>
        <v>1</v>
      </c>
      <c r="M183" s="9">
        <f t="shared" si="44"/>
        <v>107.80000000000001</v>
      </c>
      <c r="N183" s="9"/>
      <c r="O183" s="9"/>
      <c r="P183" s="9"/>
      <c r="Q183" s="9">
        <f t="shared" si="35"/>
        <v>117.6</v>
      </c>
      <c r="R183" s="9">
        <f t="shared" si="36"/>
        <v>107.80000000000001</v>
      </c>
      <c r="S183" s="9">
        <f t="shared" si="37"/>
        <v>1</v>
      </c>
      <c r="T183" s="9">
        <f t="shared" si="45"/>
        <v>107.80000000000001</v>
      </c>
      <c r="U183" s="9">
        <v>117.59999999999998</v>
      </c>
      <c r="V183" s="29">
        <f t="shared" si="38"/>
        <v>0.99141100000000015</v>
      </c>
      <c r="W183" s="30">
        <f t="shared" si="46"/>
        <v>116.58993359999999</v>
      </c>
      <c r="X183" s="15">
        <v>85</v>
      </c>
      <c r="Y183" s="14">
        <f t="shared" si="39"/>
        <v>32.319998599999984</v>
      </c>
    </row>
    <row r="184" spans="1:25" x14ac:dyDescent="0.25">
      <c r="A184" t="s">
        <v>188</v>
      </c>
      <c r="B184">
        <v>35</v>
      </c>
      <c r="C184">
        <v>0.6</v>
      </c>
      <c r="D184">
        <v>38.5</v>
      </c>
      <c r="E184">
        <v>0.59463239999999995</v>
      </c>
      <c r="F184">
        <f t="shared" si="40"/>
        <v>-1.533600000000008E-3</v>
      </c>
      <c r="G184">
        <f t="shared" si="41"/>
        <v>0.65904360000000028</v>
      </c>
      <c r="H184">
        <f t="shared" si="42"/>
        <v>21</v>
      </c>
      <c r="I184">
        <f t="shared" si="43"/>
        <v>22.8933474</v>
      </c>
      <c r="J184">
        <f t="shared" si="32"/>
        <v>21.187866</v>
      </c>
      <c r="K184" s="9">
        <f t="shared" si="33"/>
        <v>38.5</v>
      </c>
      <c r="L184" s="9">
        <f t="shared" si="34"/>
        <v>0.6</v>
      </c>
      <c r="M184" s="9">
        <f t="shared" si="44"/>
        <v>23.099999999999998</v>
      </c>
      <c r="N184" s="9"/>
      <c r="O184" s="9"/>
      <c r="P184" s="9"/>
      <c r="Q184" s="9">
        <f t="shared" si="35"/>
        <v>42</v>
      </c>
      <c r="R184" s="9">
        <f t="shared" si="36"/>
        <v>38.5</v>
      </c>
      <c r="S184" s="9">
        <f t="shared" si="37"/>
        <v>0.6</v>
      </c>
      <c r="T184" s="9">
        <f t="shared" si="45"/>
        <v>23.099999999999998</v>
      </c>
      <c r="U184" s="9">
        <v>42</v>
      </c>
      <c r="V184" s="29">
        <f t="shared" si="38"/>
        <v>0.59463239999999995</v>
      </c>
      <c r="W184" s="30">
        <f t="shared" si="46"/>
        <v>24.974560799999999</v>
      </c>
      <c r="X184" s="15">
        <v>34</v>
      </c>
      <c r="Y184" s="14">
        <f t="shared" si="39"/>
        <v>4.7570591999999996</v>
      </c>
    </row>
    <row r="185" spans="1:25" x14ac:dyDescent="0.25">
      <c r="A185" t="s">
        <v>189</v>
      </c>
      <c r="B185">
        <v>104</v>
      </c>
      <c r="C185">
        <v>2.2000000000000002</v>
      </c>
      <c r="D185">
        <v>114.4</v>
      </c>
      <c r="E185">
        <v>2.1890990000000001</v>
      </c>
      <c r="F185">
        <f t="shared" si="40"/>
        <v>-1.0481730769230811E-3</v>
      </c>
      <c r="G185">
        <f t="shared" si="41"/>
        <v>2.3199110000000007</v>
      </c>
      <c r="H185">
        <f t="shared" si="42"/>
        <v>228.8</v>
      </c>
      <c r="I185">
        <f t="shared" si="43"/>
        <v>250.43292560000003</v>
      </c>
      <c r="J185">
        <f t="shared" si="32"/>
        <v>229.93370400000003</v>
      </c>
      <c r="K185" s="9">
        <f t="shared" si="33"/>
        <v>114.4</v>
      </c>
      <c r="L185" s="9">
        <f t="shared" si="34"/>
        <v>2.2000000000000002</v>
      </c>
      <c r="M185" s="9">
        <f t="shared" si="44"/>
        <v>251.68000000000004</v>
      </c>
      <c r="N185" s="9"/>
      <c r="O185" s="9"/>
      <c r="P185" s="9"/>
      <c r="Q185" s="9">
        <f t="shared" si="35"/>
        <v>124.8</v>
      </c>
      <c r="R185" s="9">
        <f t="shared" si="36"/>
        <v>114.4</v>
      </c>
      <c r="S185" s="9">
        <f t="shared" si="37"/>
        <v>2.2000000000000002</v>
      </c>
      <c r="T185" s="9">
        <f t="shared" si="45"/>
        <v>251.68000000000004</v>
      </c>
      <c r="U185" s="9">
        <v>124.8</v>
      </c>
      <c r="V185" s="29">
        <f t="shared" si="38"/>
        <v>2.1890990000000001</v>
      </c>
      <c r="W185" s="30">
        <f t="shared" si="46"/>
        <v>273.19955520000002</v>
      </c>
      <c r="X185" s="15">
        <v>99</v>
      </c>
      <c r="Y185" s="14">
        <f t="shared" si="39"/>
        <v>56.478754199999997</v>
      </c>
    </row>
    <row r="186" spans="1:25" x14ac:dyDescent="0.25">
      <c r="A186" t="s">
        <v>190</v>
      </c>
      <c r="B186">
        <v>48</v>
      </c>
      <c r="C186">
        <v>2.2999999999999998</v>
      </c>
      <c r="D186">
        <v>52.800000000000004</v>
      </c>
      <c r="E186">
        <v>2.2850660999999999</v>
      </c>
      <c r="F186">
        <f t="shared" si="40"/>
        <v>-3.1112291666666523E-3</v>
      </c>
      <c r="G186">
        <f t="shared" si="41"/>
        <v>2.4642728999999992</v>
      </c>
      <c r="H186">
        <f t="shared" si="42"/>
        <v>110.39999999999999</v>
      </c>
      <c r="I186">
        <f t="shared" si="43"/>
        <v>120.65149008</v>
      </c>
      <c r="J186">
        <f t="shared" si="32"/>
        <v>111.11682719999999</v>
      </c>
      <c r="K186" s="9">
        <f t="shared" si="33"/>
        <v>52.800000000000004</v>
      </c>
      <c r="L186" s="9">
        <f t="shared" si="34"/>
        <v>2.2999999999999998</v>
      </c>
      <c r="M186" s="9">
        <f t="shared" si="44"/>
        <v>121.44</v>
      </c>
      <c r="N186" s="9"/>
      <c r="O186" s="9"/>
      <c r="P186" s="9"/>
      <c r="Q186" s="9">
        <f t="shared" si="35"/>
        <v>57.599999999999994</v>
      </c>
      <c r="R186" s="9">
        <f t="shared" si="36"/>
        <v>52.800000000000004</v>
      </c>
      <c r="S186" s="9">
        <f t="shared" si="37"/>
        <v>2.2999999999999998</v>
      </c>
      <c r="T186" s="9">
        <f t="shared" si="45"/>
        <v>121.44</v>
      </c>
      <c r="U186" s="9">
        <v>57.599999999999987</v>
      </c>
      <c r="V186" s="29">
        <f t="shared" si="38"/>
        <v>2.2850660999999999</v>
      </c>
      <c r="W186" s="30">
        <f t="shared" si="46"/>
        <v>131.61980735999995</v>
      </c>
      <c r="X186" s="15">
        <v>46</v>
      </c>
      <c r="Y186" s="14">
        <f t="shared" si="39"/>
        <v>26.506766759999969</v>
      </c>
    </row>
    <row r="187" spans="1:25" x14ac:dyDescent="0.25">
      <c r="A187" t="s">
        <v>191</v>
      </c>
      <c r="B187">
        <v>41</v>
      </c>
      <c r="C187">
        <v>1.9</v>
      </c>
      <c r="D187">
        <v>45.1</v>
      </c>
      <c r="E187">
        <v>1.8814236999999998</v>
      </c>
      <c r="F187">
        <f t="shared" si="40"/>
        <v>-4.5308048780488032E-3</v>
      </c>
      <c r="G187">
        <f t="shared" si="41"/>
        <v>2.1043393000000008</v>
      </c>
      <c r="H187">
        <f t="shared" si="42"/>
        <v>77.899999999999991</v>
      </c>
      <c r="I187">
        <f t="shared" si="43"/>
        <v>84.852208869999998</v>
      </c>
      <c r="J187">
        <f t="shared" si="32"/>
        <v>78.66162829999999</v>
      </c>
      <c r="K187" s="9">
        <f t="shared" si="33"/>
        <v>45.1</v>
      </c>
      <c r="L187" s="9">
        <f t="shared" si="34"/>
        <v>1.8999999999999997</v>
      </c>
      <c r="M187" s="9">
        <f t="shared" si="44"/>
        <v>85.689999999999984</v>
      </c>
      <c r="N187" s="9"/>
      <c r="O187" s="9"/>
      <c r="P187" s="9"/>
      <c r="Q187" s="9">
        <f t="shared" si="35"/>
        <v>49.199999999999996</v>
      </c>
      <c r="R187" s="9">
        <f t="shared" si="36"/>
        <v>45.1</v>
      </c>
      <c r="S187" s="9">
        <f t="shared" si="37"/>
        <v>1.8999999999999997</v>
      </c>
      <c r="T187" s="9">
        <f t="shared" si="45"/>
        <v>85.689999999999984</v>
      </c>
      <c r="U187" s="9">
        <v>49.199999999999989</v>
      </c>
      <c r="V187" s="29">
        <f t="shared" si="38"/>
        <v>1.8814236999999998</v>
      </c>
      <c r="W187" s="30">
        <f t="shared" si="46"/>
        <v>92.566046039999975</v>
      </c>
      <c r="X187" s="15">
        <v>34</v>
      </c>
      <c r="Y187" s="14">
        <f t="shared" si="39"/>
        <v>28.597640239999976</v>
      </c>
    </row>
    <row r="188" spans="1:25" x14ac:dyDescent="0.25">
      <c r="A188" t="s">
        <v>192</v>
      </c>
      <c r="B188">
        <v>79</v>
      </c>
      <c r="C188">
        <v>2.6</v>
      </c>
      <c r="D188">
        <v>86.9</v>
      </c>
      <c r="E188">
        <v>2.5750556000000002</v>
      </c>
      <c r="F188">
        <f t="shared" si="40"/>
        <v>-3.1575189873417528E-3</v>
      </c>
      <c r="G188">
        <f t="shared" si="41"/>
        <v>2.8743883999999986</v>
      </c>
      <c r="H188">
        <f t="shared" si="42"/>
        <v>205.4</v>
      </c>
      <c r="I188">
        <f t="shared" si="43"/>
        <v>223.77233164000003</v>
      </c>
      <c r="J188">
        <f t="shared" si="32"/>
        <v>207.3706076</v>
      </c>
      <c r="K188" s="9">
        <f t="shared" si="33"/>
        <v>86.9</v>
      </c>
      <c r="L188" s="9">
        <f t="shared" si="34"/>
        <v>2.6</v>
      </c>
      <c r="M188" s="9">
        <f t="shared" si="44"/>
        <v>225.94000000000003</v>
      </c>
      <c r="N188" s="9"/>
      <c r="O188" s="9"/>
      <c r="P188" s="9"/>
      <c r="Q188" s="9">
        <f t="shared" si="35"/>
        <v>94.8</v>
      </c>
      <c r="R188" s="9">
        <f t="shared" si="36"/>
        <v>86.9</v>
      </c>
      <c r="S188" s="9">
        <f t="shared" si="37"/>
        <v>2.6</v>
      </c>
      <c r="T188" s="9">
        <f t="shared" si="45"/>
        <v>225.94000000000003</v>
      </c>
      <c r="U188" s="9">
        <v>94.799999999999983</v>
      </c>
      <c r="V188" s="29">
        <f t="shared" si="38"/>
        <v>2.5750556000000007</v>
      </c>
      <c r="W188" s="30">
        <f t="shared" si="46"/>
        <v>244.11527088000003</v>
      </c>
      <c r="X188" s="15">
        <v>56</v>
      </c>
      <c r="Y188" s="14">
        <f t="shared" si="39"/>
        <v>99.912157279999988</v>
      </c>
    </row>
    <row r="189" spans="1:25" x14ac:dyDescent="0.25">
      <c r="A189" t="s">
        <v>193</v>
      </c>
      <c r="B189">
        <v>20</v>
      </c>
      <c r="C189">
        <v>0.7</v>
      </c>
      <c r="D189">
        <v>22</v>
      </c>
      <c r="E189">
        <v>0.69899549999999999</v>
      </c>
      <c r="F189">
        <f t="shared" si="40"/>
        <v>-5.0224999999998188E-4</v>
      </c>
      <c r="G189">
        <f t="shared" si="41"/>
        <v>0.71104949999999956</v>
      </c>
      <c r="H189">
        <f t="shared" si="42"/>
        <v>14</v>
      </c>
      <c r="I189">
        <f t="shared" si="43"/>
        <v>15.377901</v>
      </c>
      <c r="J189">
        <f t="shared" si="32"/>
        <v>14.02009</v>
      </c>
      <c r="K189" s="9">
        <f t="shared" si="33"/>
        <v>22</v>
      </c>
      <c r="L189" s="9">
        <f t="shared" si="34"/>
        <v>0.7</v>
      </c>
      <c r="M189" s="9">
        <f t="shared" si="44"/>
        <v>15.399999999999999</v>
      </c>
      <c r="N189" s="9"/>
      <c r="O189" s="9"/>
      <c r="P189" s="9"/>
      <c r="Q189" s="9">
        <f t="shared" si="35"/>
        <v>24</v>
      </c>
      <c r="R189" s="9">
        <f t="shared" si="36"/>
        <v>22</v>
      </c>
      <c r="S189" s="9">
        <f t="shared" si="37"/>
        <v>0.7</v>
      </c>
      <c r="T189" s="9">
        <f t="shared" si="45"/>
        <v>15.399999999999999</v>
      </c>
      <c r="U189" s="9">
        <v>24</v>
      </c>
      <c r="V189" s="29">
        <f t="shared" si="38"/>
        <v>0.69899549999999999</v>
      </c>
      <c r="W189" s="30">
        <f t="shared" si="46"/>
        <v>16.775891999999999</v>
      </c>
      <c r="X189" s="15">
        <v>15</v>
      </c>
      <c r="Y189" s="14">
        <f t="shared" si="39"/>
        <v>6.2909594999999996</v>
      </c>
    </row>
    <row r="190" spans="1:25" x14ac:dyDescent="0.25">
      <c r="A190" t="s">
        <v>194</v>
      </c>
      <c r="B190">
        <v>22</v>
      </c>
      <c r="C190">
        <v>0.2</v>
      </c>
      <c r="D190">
        <v>24.200000000000003</v>
      </c>
      <c r="E190">
        <v>0.19824740000000002</v>
      </c>
      <c r="F190">
        <f t="shared" si="40"/>
        <v>-7.966363636363595E-4</v>
      </c>
      <c r="G190">
        <f t="shared" si="41"/>
        <v>0.21927859999999991</v>
      </c>
      <c r="H190">
        <f t="shared" si="42"/>
        <v>4.4000000000000004</v>
      </c>
      <c r="I190">
        <f t="shared" si="43"/>
        <v>4.7975870800000013</v>
      </c>
      <c r="J190">
        <f t="shared" si="32"/>
        <v>4.4385572</v>
      </c>
      <c r="K190" s="9">
        <f t="shared" si="33"/>
        <v>24.200000000000003</v>
      </c>
      <c r="L190" s="9">
        <f t="shared" si="34"/>
        <v>0.2</v>
      </c>
      <c r="M190" s="9">
        <f t="shared" si="44"/>
        <v>4.8400000000000007</v>
      </c>
      <c r="N190" s="9"/>
      <c r="O190" s="9"/>
      <c r="P190" s="9"/>
      <c r="Q190" s="9">
        <f t="shared" si="35"/>
        <v>26.4</v>
      </c>
      <c r="R190" s="9">
        <f t="shared" si="36"/>
        <v>24.200000000000003</v>
      </c>
      <c r="S190" s="9">
        <f t="shared" si="37"/>
        <v>0.2</v>
      </c>
      <c r="T190" s="9">
        <f t="shared" si="45"/>
        <v>4.8400000000000007</v>
      </c>
      <c r="U190" s="9">
        <v>26.399999999999995</v>
      </c>
      <c r="V190" s="29">
        <f t="shared" si="38"/>
        <v>0.19824740000000002</v>
      </c>
      <c r="W190" s="30">
        <f t="shared" si="46"/>
        <v>5.2337313599999993</v>
      </c>
      <c r="X190" s="15">
        <v>17</v>
      </c>
      <c r="Y190" s="14">
        <f t="shared" si="39"/>
        <v>1.8635255599999991</v>
      </c>
    </row>
    <row r="191" spans="1:25" x14ac:dyDescent="0.25">
      <c r="A191" t="s">
        <v>195</v>
      </c>
      <c r="B191">
        <v>89</v>
      </c>
      <c r="C191">
        <v>0.1</v>
      </c>
      <c r="D191">
        <v>97.9</v>
      </c>
      <c r="E191">
        <v>9.9095600000000006E-2</v>
      </c>
      <c r="F191">
        <f t="shared" si="40"/>
        <v>-1.0161797752808978E-4</v>
      </c>
      <c r="G191">
        <f t="shared" si="41"/>
        <v>0.1099484</v>
      </c>
      <c r="H191">
        <f t="shared" si="42"/>
        <v>8.9</v>
      </c>
      <c r="I191">
        <f t="shared" si="43"/>
        <v>9.7014592400000019</v>
      </c>
      <c r="J191">
        <f t="shared" si="32"/>
        <v>8.9804916000000024</v>
      </c>
      <c r="K191" s="9">
        <f t="shared" si="33"/>
        <v>97.9</v>
      </c>
      <c r="L191" s="9">
        <f t="shared" si="34"/>
        <v>0.1</v>
      </c>
      <c r="M191" s="9">
        <f t="shared" si="44"/>
        <v>9.7900000000000009</v>
      </c>
      <c r="N191" s="9"/>
      <c r="O191" s="9"/>
      <c r="P191" s="9"/>
      <c r="Q191" s="9">
        <f t="shared" si="35"/>
        <v>106.8</v>
      </c>
      <c r="R191" s="9">
        <f t="shared" si="36"/>
        <v>97.9</v>
      </c>
      <c r="S191" s="9">
        <f t="shared" si="37"/>
        <v>0.1</v>
      </c>
      <c r="T191" s="9">
        <f t="shared" si="45"/>
        <v>9.7900000000000009</v>
      </c>
      <c r="U191" s="9">
        <v>106.8</v>
      </c>
      <c r="V191" s="29">
        <f t="shared" si="38"/>
        <v>9.9095600000000006E-2</v>
      </c>
      <c r="W191" s="30">
        <f t="shared" si="46"/>
        <v>10.58341008</v>
      </c>
      <c r="X191" s="15">
        <v>87</v>
      </c>
      <c r="Y191" s="14">
        <f t="shared" si="39"/>
        <v>1.9620928799999999</v>
      </c>
    </row>
    <row r="192" spans="1:25" x14ac:dyDescent="0.25">
      <c r="A192" t="s">
        <v>196</v>
      </c>
      <c r="B192">
        <v>75</v>
      </c>
      <c r="C192">
        <v>0.8</v>
      </c>
      <c r="D192">
        <v>82.5</v>
      </c>
      <c r="E192">
        <v>0.7942456</v>
      </c>
      <c r="F192">
        <f t="shared" si="40"/>
        <v>-7.6725333333333974E-4</v>
      </c>
      <c r="G192">
        <f t="shared" si="41"/>
        <v>0.86329840000000058</v>
      </c>
      <c r="H192">
        <f t="shared" si="42"/>
        <v>60</v>
      </c>
      <c r="I192">
        <f t="shared" si="43"/>
        <v>65.525261999999998</v>
      </c>
      <c r="J192">
        <f t="shared" si="32"/>
        <v>60.431580000000011</v>
      </c>
      <c r="K192" s="9">
        <f t="shared" si="33"/>
        <v>82.5</v>
      </c>
      <c r="L192" s="9">
        <f t="shared" si="34"/>
        <v>0.8</v>
      </c>
      <c r="M192" s="9">
        <f t="shared" si="44"/>
        <v>66</v>
      </c>
      <c r="N192" s="9"/>
      <c r="O192" s="9"/>
      <c r="P192" s="9"/>
      <c r="Q192" s="9">
        <f t="shared" si="35"/>
        <v>90</v>
      </c>
      <c r="R192" s="9">
        <f t="shared" si="36"/>
        <v>82.5</v>
      </c>
      <c r="S192" s="9">
        <f t="shared" si="37"/>
        <v>0.8</v>
      </c>
      <c r="T192" s="9">
        <f t="shared" si="45"/>
        <v>66</v>
      </c>
      <c r="U192" s="9">
        <v>90</v>
      </c>
      <c r="V192" s="29">
        <f t="shared" si="38"/>
        <v>0.7942456</v>
      </c>
      <c r="W192" s="30">
        <f t="shared" si="46"/>
        <v>71.482103999999993</v>
      </c>
      <c r="X192" s="15">
        <v>72</v>
      </c>
      <c r="Y192" s="14">
        <f t="shared" si="39"/>
        <v>14.2964208</v>
      </c>
    </row>
    <row r="193" spans="1:25" x14ac:dyDescent="0.25">
      <c r="A193" t="s">
        <v>197</v>
      </c>
      <c r="B193">
        <v>49</v>
      </c>
      <c r="C193">
        <v>0.6</v>
      </c>
      <c r="D193">
        <v>53.900000000000006</v>
      </c>
      <c r="E193">
        <v>0.59574179999999999</v>
      </c>
      <c r="F193">
        <f t="shared" si="40"/>
        <v>-8.6902040816326217E-4</v>
      </c>
      <c r="G193">
        <f t="shared" si="41"/>
        <v>0.64684019999999987</v>
      </c>
      <c r="H193">
        <f t="shared" si="42"/>
        <v>29.4</v>
      </c>
      <c r="I193">
        <f t="shared" si="43"/>
        <v>32.110483020000004</v>
      </c>
      <c r="J193">
        <f t="shared" si="32"/>
        <v>29.608651800000004</v>
      </c>
      <c r="K193" s="9">
        <f t="shared" si="33"/>
        <v>53.900000000000006</v>
      </c>
      <c r="L193" s="9">
        <f t="shared" si="34"/>
        <v>0.6</v>
      </c>
      <c r="M193" s="9">
        <f t="shared" si="44"/>
        <v>32.340000000000003</v>
      </c>
      <c r="N193" s="9"/>
      <c r="O193" s="9"/>
      <c r="P193" s="9"/>
      <c r="Q193" s="9">
        <f t="shared" si="35"/>
        <v>58.8</v>
      </c>
      <c r="R193" s="9">
        <f t="shared" si="36"/>
        <v>53.900000000000006</v>
      </c>
      <c r="S193" s="9">
        <f t="shared" si="37"/>
        <v>0.6</v>
      </c>
      <c r="T193" s="9">
        <f t="shared" si="45"/>
        <v>32.340000000000003</v>
      </c>
      <c r="U193" s="9">
        <v>58.79999999999999</v>
      </c>
      <c r="V193" s="29">
        <f t="shared" si="38"/>
        <v>0.5957418000000001</v>
      </c>
      <c r="W193" s="30">
        <f t="shared" si="46"/>
        <v>35.02961784</v>
      </c>
      <c r="X193" s="15">
        <v>43</v>
      </c>
      <c r="Y193" s="14">
        <f t="shared" si="39"/>
        <v>9.4127204399999957</v>
      </c>
    </row>
    <row r="194" spans="1:25" x14ac:dyDescent="0.25">
      <c r="A194" t="s">
        <v>198</v>
      </c>
      <c r="B194">
        <v>30</v>
      </c>
      <c r="C194">
        <v>1.4</v>
      </c>
      <c r="D194">
        <v>33</v>
      </c>
      <c r="E194">
        <v>1.3934186</v>
      </c>
      <c r="F194">
        <f t="shared" si="40"/>
        <v>-2.1937999999999866E-3</v>
      </c>
      <c r="G194">
        <f t="shared" si="41"/>
        <v>1.4723953999999995</v>
      </c>
      <c r="H194">
        <f t="shared" si="42"/>
        <v>42</v>
      </c>
      <c r="I194">
        <f t="shared" si="43"/>
        <v>45.982813799999995</v>
      </c>
      <c r="J194">
        <f t="shared" si="32"/>
        <v>42.197441999999995</v>
      </c>
      <c r="K194" s="9">
        <f t="shared" si="33"/>
        <v>33</v>
      </c>
      <c r="L194" s="9">
        <f t="shared" si="34"/>
        <v>1.4</v>
      </c>
      <c r="M194" s="9">
        <f t="shared" si="44"/>
        <v>46.199999999999996</v>
      </c>
      <c r="N194" s="9"/>
      <c r="O194" s="9"/>
      <c r="P194" s="9"/>
      <c r="Q194" s="9">
        <f t="shared" si="35"/>
        <v>36</v>
      </c>
      <c r="R194" s="9">
        <f t="shared" si="36"/>
        <v>33</v>
      </c>
      <c r="S194" s="9">
        <f t="shared" si="37"/>
        <v>1.4</v>
      </c>
      <c r="T194" s="9">
        <f t="shared" si="45"/>
        <v>46.199999999999996</v>
      </c>
      <c r="U194" s="9">
        <v>36</v>
      </c>
      <c r="V194" s="29">
        <f t="shared" si="38"/>
        <v>1.3934186</v>
      </c>
      <c r="W194" s="30">
        <f t="shared" si="46"/>
        <v>50.1630696</v>
      </c>
      <c r="X194" s="15">
        <v>21</v>
      </c>
      <c r="Y194" s="14">
        <f t="shared" si="39"/>
        <v>20.901278999999999</v>
      </c>
    </row>
    <row r="195" spans="1:25" x14ac:dyDescent="0.25">
      <c r="A195" t="s">
        <v>199</v>
      </c>
      <c r="B195">
        <v>45</v>
      </c>
      <c r="C195">
        <v>1.3</v>
      </c>
      <c r="D195">
        <v>49.500000000000007</v>
      </c>
      <c r="E195">
        <v>1.2943671000000001</v>
      </c>
      <c r="F195">
        <f t="shared" si="40"/>
        <v>-1.2517555555555404E-3</v>
      </c>
      <c r="G195">
        <f t="shared" si="41"/>
        <v>1.3619618999999994</v>
      </c>
      <c r="H195">
        <f t="shared" si="42"/>
        <v>58.5</v>
      </c>
      <c r="I195">
        <f t="shared" si="43"/>
        <v>64.071171450000008</v>
      </c>
      <c r="J195">
        <f t="shared" ref="J195:J252" si="47">(F195*B195^2)+(G195*B195)</f>
        <v>58.753480500000002</v>
      </c>
      <c r="K195" s="9">
        <f t="shared" ref="K195:K252" si="48">D195</f>
        <v>49.500000000000007</v>
      </c>
      <c r="L195" s="9">
        <f t="shared" ref="L195:L258" si="49">(F195*K195)+G195</f>
        <v>1.3</v>
      </c>
      <c r="M195" s="9">
        <f t="shared" si="44"/>
        <v>64.350000000000009</v>
      </c>
      <c r="N195" s="9"/>
      <c r="O195" s="9"/>
      <c r="P195" s="9"/>
      <c r="Q195" s="9">
        <f t="shared" ref="Q195:Q252" si="50">B195*120%</f>
        <v>54</v>
      </c>
      <c r="R195" s="9">
        <f t="shared" ref="R195:R252" si="51">K195</f>
        <v>49.500000000000007</v>
      </c>
      <c r="S195" s="9">
        <f t="shared" ref="S195:S258" si="52">(F195*R195)+G195</f>
        <v>1.3</v>
      </c>
      <c r="T195" s="9">
        <f t="shared" si="45"/>
        <v>64.350000000000009</v>
      </c>
      <c r="U195" s="9">
        <v>54.000000000000007</v>
      </c>
      <c r="V195" s="29">
        <f t="shared" ref="V195:V258" si="53">(F195*U195)+G195</f>
        <v>1.2943671000000001</v>
      </c>
      <c r="W195" s="30">
        <f t="shared" si="46"/>
        <v>69.895823400000012</v>
      </c>
      <c r="X195" s="15">
        <v>39</v>
      </c>
      <c r="Y195" s="14">
        <f t="shared" ref="Y195:Y258" si="54">(U195-X195)*V195</f>
        <v>19.41550650000001</v>
      </c>
    </row>
    <row r="196" spans="1:25" x14ac:dyDescent="0.25">
      <c r="A196" t="s">
        <v>200</v>
      </c>
      <c r="B196">
        <v>62</v>
      </c>
      <c r="C196">
        <v>0.1</v>
      </c>
      <c r="D196">
        <v>68.2</v>
      </c>
      <c r="E196">
        <v>9.9406800000000003E-2</v>
      </c>
      <c r="F196">
        <f t="shared" ref="F196:F252" si="55">(C196-E196)/(B196-D196)</f>
        <v>-9.5677419354838993E-5</v>
      </c>
      <c r="G196">
        <f t="shared" ref="G196:G252" si="56">(C196-(F196*D196))</f>
        <v>0.10652520000000003</v>
      </c>
      <c r="H196">
        <f t="shared" ref="H196:H252" si="57">B196*C196</f>
        <v>6.2</v>
      </c>
      <c r="I196">
        <f t="shared" ref="I196:I252" si="58">D196*E196</f>
        <v>6.7795437600000001</v>
      </c>
      <c r="J196">
        <f t="shared" si="47"/>
        <v>6.2367784000000004</v>
      </c>
      <c r="K196" s="9">
        <f t="shared" si="48"/>
        <v>68.2</v>
      </c>
      <c r="L196" s="9">
        <f t="shared" si="49"/>
        <v>0.1</v>
      </c>
      <c r="M196" s="9">
        <f t="shared" ref="M196:M252" si="59">K196*L196</f>
        <v>6.82</v>
      </c>
      <c r="N196" s="9"/>
      <c r="O196" s="9"/>
      <c r="P196" s="9"/>
      <c r="Q196" s="9">
        <f t="shared" si="50"/>
        <v>74.399999999999991</v>
      </c>
      <c r="R196" s="9">
        <f t="shared" si="51"/>
        <v>68.2</v>
      </c>
      <c r="S196" s="9">
        <f t="shared" si="52"/>
        <v>0.1</v>
      </c>
      <c r="T196" s="9">
        <f t="shared" ref="T196:T252" si="60">R196*S196</f>
        <v>6.82</v>
      </c>
      <c r="U196" s="9">
        <v>74.399999999999977</v>
      </c>
      <c r="V196" s="29">
        <f t="shared" si="53"/>
        <v>9.9406800000000003E-2</v>
      </c>
      <c r="W196" s="30">
        <f t="shared" si="46"/>
        <v>7.3958659199999977</v>
      </c>
      <c r="X196" s="15">
        <v>52</v>
      </c>
      <c r="Y196" s="14">
        <f t="shared" si="54"/>
        <v>2.2267123199999976</v>
      </c>
    </row>
    <row r="197" spans="1:25" x14ac:dyDescent="0.25">
      <c r="A197" t="s">
        <v>201</v>
      </c>
      <c r="B197">
        <v>27</v>
      </c>
      <c r="C197">
        <v>0.2</v>
      </c>
      <c r="D197">
        <v>29.700000000000003</v>
      </c>
      <c r="E197">
        <v>0.19896440000000001</v>
      </c>
      <c r="F197">
        <f t="shared" si="55"/>
        <v>-3.835555555555543E-4</v>
      </c>
      <c r="G197">
        <f t="shared" si="56"/>
        <v>0.21139159999999999</v>
      </c>
      <c r="H197">
        <f t="shared" si="57"/>
        <v>5.4</v>
      </c>
      <c r="I197">
        <f t="shared" si="58"/>
        <v>5.9092426800000011</v>
      </c>
      <c r="J197">
        <f t="shared" si="47"/>
        <v>5.4279612000000004</v>
      </c>
      <c r="K197" s="9">
        <f t="shared" si="48"/>
        <v>29.700000000000003</v>
      </c>
      <c r="L197" s="9">
        <f t="shared" si="49"/>
        <v>0.2</v>
      </c>
      <c r="M197" s="9">
        <f t="shared" si="59"/>
        <v>5.9400000000000013</v>
      </c>
      <c r="N197" s="9"/>
      <c r="O197" s="9"/>
      <c r="P197" s="9"/>
      <c r="Q197" s="9">
        <f t="shared" si="50"/>
        <v>32.4</v>
      </c>
      <c r="R197" s="9">
        <f t="shared" si="51"/>
        <v>29.700000000000003</v>
      </c>
      <c r="S197" s="9">
        <f t="shared" si="52"/>
        <v>0.2</v>
      </c>
      <c r="T197" s="9">
        <f t="shared" si="60"/>
        <v>5.9400000000000013</v>
      </c>
      <c r="U197" s="9">
        <v>32.399999999999991</v>
      </c>
      <c r="V197" s="29">
        <f t="shared" si="53"/>
        <v>0.19896440000000004</v>
      </c>
      <c r="W197" s="30">
        <f t="shared" si="46"/>
        <v>6.44644656</v>
      </c>
      <c r="X197" s="15">
        <v>19</v>
      </c>
      <c r="Y197" s="14">
        <f t="shared" si="54"/>
        <v>2.6661229599999987</v>
      </c>
    </row>
    <row r="198" spans="1:25" x14ac:dyDescent="0.25">
      <c r="A198" t="s">
        <v>202</v>
      </c>
      <c r="B198">
        <v>26</v>
      </c>
      <c r="C198">
        <v>2.5</v>
      </c>
      <c r="D198">
        <v>28.6</v>
      </c>
      <c r="E198">
        <v>2.4868299999999999</v>
      </c>
      <c r="F198">
        <f t="shared" si="55"/>
        <v>-5.0653846153846608E-3</v>
      </c>
      <c r="G198">
        <f t="shared" si="56"/>
        <v>2.6448700000000014</v>
      </c>
      <c r="H198">
        <f t="shared" si="57"/>
        <v>65</v>
      </c>
      <c r="I198">
        <f t="shared" si="58"/>
        <v>71.123338000000004</v>
      </c>
      <c r="J198">
        <f t="shared" si="47"/>
        <v>65.342420000000004</v>
      </c>
      <c r="K198" s="9">
        <f t="shared" si="48"/>
        <v>28.6</v>
      </c>
      <c r="L198" s="9">
        <f t="shared" si="49"/>
        <v>2.5</v>
      </c>
      <c r="M198" s="9">
        <f t="shared" si="59"/>
        <v>71.5</v>
      </c>
      <c r="N198" s="9"/>
      <c r="O198" s="9"/>
      <c r="P198" s="9"/>
      <c r="Q198" s="9">
        <f t="shared" si="50"/>
        <v>31.2</v>
      </c>
      <c r="R198" s="9">
        <f t="shared" si="51"/>
        <v>28.6</v>
      </c>
      <c r="S198" s="9">
        <f t="shared" si="52"/>
        <v>2.5</v>
      </c>
      <c r="T198" s="9">
        <f t="shared" si="60"/>
        <v>71.5</v>
      </c>
      <c r="U198" s="9">
        <v>31.2</v>
      </c>
      <c r="V198" s="29">
        <f t="shared" si="53"/>
        <v>2.4868299999999999</v>
      </c>
      <c r="W198" s="30">
        <f t="shared" ref="W198:W252" si="61">U198*V198</f>
        <v>77.589095999999998</v>
      </c>
      <c r="X198" s="15">
        <v>20</v>
      </c>
      <c r="Y198" s="14">
        <f t="shared" si="54"/>
        <v>27.852495999999999</v>
      </c>
    </row>
    <row r="199" spans="1:25" x14ac:dyDescent="0.25">
      <c r="A199" t="s">
        <v>203</v>
      </c>
      <c r="B199">
        <v>59</v>
      </c>
      <c r="C199">
        <v>1.4</v>
      </c>
      <c r="D199">
        <v>64.900000000000006</v>
      </c>
      <c r="E199">
        <v>1.3947765999999999</v>
      </c>
      <c r="F199">
        <f t="shared" si="55"/>
        <v>-8.8532203389830237E-4</v>
      </c>
      <c r="G199">
        <f t="shared" si="56"/>
        <v>1.4574573999999998</v>
      </c>
      <c r="H199">
        <f t="shared" si="57"/>
        <v>82.6</v>
      </c>
      <c r="I199">
        <f t="shared" si="58"/>
        <v>90.521001339999998</v>
      </c>
      <c r="J199">
        <f t="shared" si="47"/>
        <v>82.908180600000009</v>
      </c>
      <c r="K199" s="9">
        <f t="shared" si="48"/>
        <v>64.900000000000006</v>
      </c>
      <c r="L199" s="9">
        <f t="shared" si="49"/>
        <v>1.4</v>
      </c>
      <c r="M199" s="9">
        <f t="shared" si="59"/>
        <v>90.86</v>
      </c>
      <c r="N199" s="9"/>
      <c r="O199" s="9"/>
      <c r="P199" s="9"/>
      <c r="Q199" s="9">
        <f t="shared" si="50"/>
        <v>70.8</v>
      </c>
      <c r="R199" s="9">
        <f t="shared" si="51"/>
        <v>64.900000000000006</v>
      </c>
      <c r="S199" s="9">
        <f t="shared" si="52"/>
        <v>1.4</v>
      </c>
      <c r="T199" s="9">
        <f t="shared" si="60"/>
        <v>90.86</v>
      </c>
      <c r="U199" s="9">
        <v>70.799999999999983</v>
      </c>
      <c r="V199" s="29">
        <f t="shared" si="53"/>
        <v>1.3947765999999999</v>
      </c>
      <c r="W199" s="30">
        <f t="shared" si="61"/>
        <v>98.750183279999973</v>
      </c>
      <c r="X199" s="15">
        <v>58</v>
      </c>
      <c r="Y199" s="14">
        <f t="shared" si="54"/>
        <v>17.853140479999976</v>
      </c>
    </row>
    <row r="200" spans="1:25" x14ac:dyDescent="0.25">
      <c r="A200" t="s">
        <v>204</v>
      </c>
      <c r="B200">
        <v>49</v>
      </c>
      <c r="C200">
        <v>0.6</v>
      </c>
      <c r="D200">
        <v>53.900000000000006</v>
      </c>
      <c r="E200">
        <v>0.59686859999999997</v>
      </c>
      <c r="F200">
        <f t="shared" si="55"/>
        <v>-6.3906122448979645E-4</v>
      </c>
      <c r="G200">
        <f t="shared" si="56"/>
        <v>0.63444540000000005</v>
      </c>
      <c r="H200">
        <f t="shared" si="57"/>
        <v>29.4</v>
      </c>
      <c r="I200">
        <f t="shared" si="58"/>
        <v>32.171217540000001</v>
      </c>
      <c r="J200">
        <f t="shared" si="47"/>
        <v>29.5534386</v>
      </c>
      <c r="K200" s="9">
        <f t="shared" si="48"/>
        <v>53.900000000000006</v>
      </c>
      <c r="L200" s="9">
        <f t="shared" si="49"/>
        <v>0.6</v>
      </c>
      <c r="M200" s="9">
        <f t="shared" si="59"/>
        <v>32.340000000000003</v>
      </c>
      <c r="N200" s="9"/>
      <c r="O200" s="9"/>
      <c r="P200" s="9"/>
      <c r="Q200" s="9">
        <f t="shared" si="50"/>
        <v>58.8</v>
      </c>
      <c r="R200" s="9">
        <f t="shared" si="51"/>
        <v>53.900000000000006</v>
      </c>
      <c r="S200" s="9">
        <f t="shared" si="52"/>
        <v>0.6</v>
      </c>
      <c r="T200" s="9">
        <f t="shared" si="60"/>
        <v>32.340000000000003</v>
      </c>
      <c r="U200" s="9">
        <v>58.79999999999999</v>
      </c>
      <c r="V200" s="29">
        <f t="shared" si="53"/>
        <v>0.59686859999999997</v>
      </c>
      <c r="W200" s="30">
        <f t="shared" si="61"/>
        <v>35.09587367999999</v>
      </c>
      <c r="X200" s="15">
        <v>47</v>
      </c>
      <c r="Y200" s="14">
        <f t="shared" si="54"/>
        <v>7.0430494799999934</v>
      </c>
    </row>
    <row r="201" spans="1:25" x14ac:dyDescent="0.25">
      <c r="A201" t="s">
        <v>205</v>
      </c>
      <c r="B201">
        <v>39</v>
      </c>
      <c r="C201">
        <v>1.7</v>
      </c>
      <c r="D201">
        <v>42.900000000000006</v>
      </c>
      <c r="E201">
        <v>1.6869677999999999</v>
      </c>
      <c r="F201">
        <f t="shared" si="55"/>
        <v>-3.3415897435897512E-3</v>
      </c>
      <c r="G201">
        <f t="shared" si="56"/>
        <v>1.8433542000000003</v>
      </c>
      <c r="H201">
        <f t="shared" si="57"/>
        <v>66.3</v>
      </c>
      <c r="I201">
        <f t="shared" si="58"/>
        <v>72.370918620000012</v>
      </c>
      <c r="J201">
        <f t="shared" si="47"/>
        <v>66.808255800000012</v>
      </c>
      <c r="K201" s="9">
        <f t="shared" si="48"/>
        <v>42.900000000000006</v>
      </c>
      <c r="L201" s="9">
        <f t="shared" si="49"/>
        <v>1.7</v>
      </c>
      <c r="M201" s="9">
        <f t="shared" si="59"/>
        <v>72.930000000000007</v>
      </c>
      <c r="N201" s="9"/>
      <c r="O201" s="9"/>
      <c r="P201" s="9"/>
      <c r="Q201" s="9">
        <f t="shared" si="50"/>
        <v>46.8</v>
      </c>
      <c r="R201" s="9">
        <f t="shared" si="51"/>
        <v>42.900000000000006</v>
      </c>
      <c r="S201" s="9">
        <f t="shared" si="52"/>
        <v>1.7</v>
      </c>
      <c r="T201" s="9">
        <f t="shared" si="60"/>
        <v>72.930000000000007</v>
      </c>
      <c r="U201" s="9">
        <v>46.79999999999999</v>
      </c>
      <c r="V201" s="29">
        <f t="shared" si="53"/>
        <v>1.6869677999999999</v>
      </c>
      <c r="W201" s="30">
        <f t="shared" si="61"/>
        <v>78.950093039999985</v>
      </c>
      <c r="X201" s="15">
        <v>34</v>
      </c>
      <c r="Y201" s="14">
        <f t="shared" si="54"/>
        <v>21.593187839999981</v>
      </c>
    </row>
    <row r="202" spans="1:25" x14ac:dyDescent="0.25">
      <c r="A202" t="s">
        <v>206</v>
      </c>
      <c r="B202">
        <v>98</v>
      </c>
      <c r="C202">
        <v>0.4</v>
      </c>
      <c r="D202">
        <v>107.80000000000001</v>
      </c>
      <c r="E202">
        <v>0.39794160000000001</v>
      </c>
      <c r="F202">
        <f t="shared" si="55"/>
        <v>-2.1004081632653197E-4</v>
      </c>
      <c r="G202">
        <f t="shared" si="56"/>
        <v>0.4226424000000002</v>
      </c>
      <c r="H202">
        <f t="shared" si="57"/>
        <v>39.200000000000003</v>
      </c>
      <c r="I202">
        <f t="shared" si="58"/>
        <v>42.898104480000008</v>
      </c>
      <c r="J202">
        <f t="shared" si="47"/>
        <v>39.401723200000006</v>
      </c>
      <c r="K202" s="9">
        <f t="shared" si="48"/>
        <v>107.80000000000001</v>
      </c>
      <c r="L202" s="9">
        <f t="shared" si="49"/>
        <v>0.4</v>
      </c>
      <c r="M202" s="9">
        <f t="shared" si="59"/>
        <v>43.120000000000005</v>
      </c>
      <c r="N202" s="9"/>
      <c r="O202" s="9"/>
      <c r="P202" s="9"/>
      <c r="Q202" s="9">
        <f t="shared" si="50"/>
        <v>117.6</v>
      </c>
      <c r="R202" s="9">
        <f t="shared" si="51"/>
        <v>107.80000000000001</v>
      </c>
      <c r="S202" s="9">
        <f t="shared" si="52"/>
        <v>0.4</v>
      </c>
      <c r="T202" s="9">
        <f t="shared" si="60"/>
        <v>43.120000000000005</v>
      </c>
      <c r="U202" s="9">
        <v>117.59999999999998</v>
      </c>
      <c r="V202" s="29">
        <f t="shared" si="53"/>
        <v>0.39794160000000006</v>
      </c>
      <c r="W202" s="30">
        <f t="shared" si="61"/>
        <v>46.797932160000002</v>
      </c>
      <c r="X202" s="15">
        <v>97</v>
      </c>
      <c r="Y202" s="14">
        <f t="shared" si="54"/>
        <v>8.1975969599999932</v>
      </c>
    </row>
    <row r="203" spans="1:25" x14ac:dyDescent="0.25">
      <c r="A203" t="s">
        <v>207</v>
      </c>
      <c r="B203">
        <v>62</v>
      </c>
      <c r="C203">
        <v>2.8</v>
      </c>
      <c r="D203">
        <v>68.2</v>
      </c>
      <c r="E203">
        <v>2.7820883999999997</v>
      </c>
      <c r="F203">
        <f t="shared" si="55"/>
        <v>-2.8889677419355049E-3</v>
      </c>
      <c r="G203">
        <f t="shared" si="56"/>
        <v>2.9970276000000013</v>
      </c>
      <c r="H203">
        <f t="shared" si="57"/>
        <v>173.6</v>
      </c>
      <c r="I203">
        <f t="shared" si="58"/>
        <v>189.73842887999999</v>
      </c>
      <c r="J203">
        <f t="shared" si="47"/>
        <v>174.71051920000002</v>
      </c>
      <c r="K203" s="9">
        <f t="shared" si="48"/>
        <v>68.2</v>
      </c>
      <c r="L203" s="9">
        <f t="shared" si="49"/>
        <v>2.8</v>
      </c>
      <c r="M203" s="9">
        <f t="shared" si="59"/>
        <v>190.96</v>
      </c>
      <c r="N203" s="9"/>
      <c r="O203" s="9"/>
      <c r="P203" s="9"/>
      <c r="Q203" s="9">
        <f t="shared" si="50"/>
        <v>74.399999999999991</v>
      </c>
      <c r="R203" s="9">
        <f t="shared" si="51"/>
        <v>68.2</v>
      </c>
      <c r="S203" s="9">
        <f t="shared" si="52"/>
        <v>2.8</v>
      </c>
      <c r="T203" s="9">
        <f t="shared" si="60"/>
        <v>190.96</v>
      </c>
      <c r="U203" s="9">
        <v>74.399999999999977</v>
      </c>
      <c r="V203" s="29">
        <f t="shared" si="53"/>
        <v>2.7820883999999997</v>
      </c>
      <c r="W203" s="30">
        <f t="shared" si="61"/>
        <v>206.98737695999992</v>
      </c>
      <c r="X203" s="15">
        <v>55</v>
      </c>
      <c r="Y203" s="14">
        <f t="shared" si="54"/>
        <v>53.972514959999934</v>
      </c>
    </row>
    <row r="204" spans="1:25" x14ac:dyDescent="0.25">
      <c r="A204" t="s">
        <v>208</v>
      </c>
      <c r="B204">
        <v>39</v>
      </c>
      <c r="C204">
        <v>0.7</v>
      </c>
      <c r="D204">
        <v>42.900000000000006</v>
      </c>
      <c r="E204">
        <v>0.6985754999999999</v>
      </c>
      <c r="F204">
        <f t="shared" si="55"/>
        <v>-3.6525641025642275E-4</v>
      </c>
      <c r="G204">
        <f t="shared" si="56"/>
        <v>0.71566950000000051</v>
      </c>
      <c r="H204">
        <f t="shared" si="57"/>
        <v>27.299999999999997</v>
      </c>
      <c r="I204">
        <f t="shared" si="58"/>
        <v>29.96888895</v>
      </c>
      <c r="J204">
        <f t="shared" si="47"/>
        <v>27.355555500000001</v>
      </c>
      <c r="K204" s="9">
        <f t="shared" si="48"/>
        <v>42.900000000000006</v>
      </c>
      <c r="L204" s="9">
        <f t="shared" si="49"/>
        <v>0.7</v>
      </c>
      <c r="M204" s="9">
        <f t="shared" si="59"/>
        <v>30.03</v>
      </c>
      <c r="N204" s="9"/>
      <c r="O204" s="9"/>
      <c r="P204" s="9"/>
      <c r="Q204" s="9">
        <f t="shared" si="50"/>
        <v>46.8</v>
      </c>
      <c r="R204" s="9">
        <f t="shared" si="51"/>
        <v>42.900000000000006</v>
      </c>
      <c r="S204" s="9">
        <f t="shared" si="52"/>
        <v>0.7</v>
      </c>
      <c r="T204" s="9">
        <f t="shared" si="60"/>
        <v>30.03</v>
      </c>
      <c r="U204" s="9">
        <v>46.79999999999999</v>
      </c>
      <c r="V204" s="29">
        <f t="shared" si="53"/>
        <v>0.6985754999999999</v>
      </c>
      <c r="W204" s="30">
        <f t="shared" si="61"/>
        <v>32.693333399999986</v>
      </c>
      <c r="X204" s="15">
        <v>36</v>
      </c>
      <c r="Y204" s="14">
        <f t="shared" si="54"/>
        <v>7.5446153999999916</v>
      </c>
    </row>
    <row r="205" spans="1:25" x14ac:dyDescent="0.25">
      <c r="A205" t="s">
        <v>209</v>
      </c>
      <c r="B205">
        <v>43</v>
      </c>
      <c r="C205">
        <v>2.2999999999999998</v>
      </c>
      <c r="D205">
        <v>47.300000000000004</v>
      </c>
      <c r="E205">
        <v>2.2813447</v>
      </c>
      <c r="F205">
        <f t="shared" si="55"/>
        <v>-4.33844186046507E-3</v>
      </c>
      <c r="G205">
        <f t="shared" si="56"/>
        <v>2.5052082999999978</v>
      </c>
      <c r="H205">
        <f t="shared" si="57"/>
        <v>98.899999999999991</v>
      </c>
      <c r="I205">
        <f t="shared" si="58"/>
        <v>107.90760431000001</v>
      </c>
      <c r="J205">
        <f t="shared" si="47"/>
        <v>99.702177899999995</v>
      </c>
      <c r="K205" s="9">
        <f t="shared" si="48"/>
        <v>47.300000000000004</v>
      </c>
      <c r="L205" s="9">
        <f t="shared" si="49"/>
        <v>2.2999999999999998</v>
      </c>
      <c r="M205" s="9">
        <f t="shared" si="59"/>
        <v>108.79</v>
      </c>
      <c r="N205" s="9"/>
      <c r="O205" s="9"/>
      <c r="P205" s="9"/>
      <c r="Q205" s="9">
        <f t="shared" si="50"/>
        <v>51.6</v>
      </c>
      <c r="R205" s="9">
        <f t="shared" si="51"/>
        <v>47.300000000000004</v>
      </c>
      <c r="S205" s="9">
        <f t="shared" si="52"/>
        <v>2.2999999999999998</v>
      </c>
      <c r="T205" s="9">
        <f t="shared" si="60"/>
        <v>108.79</v>
      </c>
      <c r="U205" s="9">
        <v>51.6</v>
      </c>
      <c r="V205" s="29">
        <f t="shared" si="53"/>
        <v>2.2813447</v>
      </c>
      <c r="W205" s="30">
        <f t="shared" si="61"/>
        <v>117.71738652000001</v>
      </c>
      <c r="X205" s="15">
        <v>36</v>
      </c>
      <c r="Y205" s="14">
        <f t="shared" si="54"/>
        <v>35.588977320000005</v>
      </c>
    </row>
    <row r="206" spans="1:25" x14ac:dyDescent="0.25">
      <c r="A206" t="s">
        <v>210</v>
      </c>
      <c r="B206">
        <v>103</v>
      </c>
      <c r="C206">
        <v>2.7</v>
      </c>
      <c r="D206">
        <v>113.30000000000001</v>
      </c>
      <c r="E206">
        <v>2.6833302000000003</v>
      </c>
      <c r="F206">
        <f t="shared" si="55"/>
        <v>-1.6184271844660026E-3</v>
      </c>
      <c r="G206">
        <f t="shared" si="56"/>
        <v>2.8833677999999985</v>
      </c>
      <c r="H206">
        <f t="shared" si="57"/>
        <v>278.10000000000002</v>
      </c>
      <c r="I206">
        <f t="shared" si="58"/>
        <v>304.02131166000009</v>
      </c>
      <c r="J206">
        <f t="shared" si="47"/>
        <v>279.81698940000001</v>
      </c>
      <c r="K206" s="9">
        <f t="shared" si="48"/>
        <v>113.30000000000001</v>
      </c>
      <c r="L206" s="9">
        <f t="shared" si="49"/>
        <v>2.7</v>
      </c>
      <c r="M206" s="9">
        <f t="shared" si="59"/>
        <v>305.91000000000003</v>
      </c>
      <c r="N206" s="9"/>
      <c r="O206" s="9"/>
      <c r="P206" s="9"/>
      <c r="Q206" s="9">
        <f t="shared" si="50"/>
        <v>123.6</v>
      </c>
      <c r="R206" s="9">
        <f t="shared" si="51"/>
        <v>113.30000000000001</v>
      </c>
      <c r="S206" s="9">
        <f t="shared" si="52"/>
        <v>2.7</v>
      </c>
      <c r="T206" s="9">
        <f t="shared" si="60"/>
        <v>305.91000000000003</v>
      </c>
      <c r="U206" s="9">
        <v>123.59999999999998</v>
      </c>
      <c r="V206" s="29">
        <f t="shared" si="53"/>
        <v>2.6833302000000008</v>
      </c>
      <c r="W206" s="30">
        <f t="shared" si="61"/>
        <v>331.65961272000004</v>
      </c>
      <c r="X206" s="15">
        <v>75</v>
      </c>
      <c r="Y206" s="14">
        <f t="shared" si="54"/>
        <v>130.40984771999999</v>
      </c>
    </row>
    <row r="207" spans="1:25" x14ac:dyDescent="0.25">
      <c r="A207" t="s">
        <v>211</v>
      </c>
      <c r="B207">
        <v>22</v>
      </c>
      <c r="C207">
        <v>1</v>
      </c>
      <c r="D207">
        <v>24.200000000000003</v>
      </c>
      <c r="E207">
        <v>0.99215200000000003</v>
      </c>
      <c r="F207">
        <f t="shared" si="55"/>
        <v>-3.5672727272727071E-3</v>
      </c>
      <c r="G207">
        <f t="shared" si="56"/>
        <v>1.0863279999999995</v>
      </c>
      <c r="H207">
        <f t="shared" si="57"/>
        <v>22</v>
      </c>
      <c r="I207">
        <f t="shared" si="58"/>
        <v>24.010078400000005</v>
      </c>
      <c r="J207">
        <f t="shared" si="47"/>
        <v>22.172655999999996</v>
      </c>
      <c r="K207" s="9">
        <f t="shared" si="48"/>
        <v>24.200000000000003</v>
      </c>
      <c r="L207" s="9">
        <f t="shared" si="49"/>
        <v>1</v>
      </c>
      <c r="M207" s="9">
        <f t="shared" si="59"/>
        <v>24.200000000000003</v>
      </c>
      <c r="N207" s="9"/>
      <c r="O207" s="9"/>
      <c r="P207" s="9"/>
      <c r="Q207" s="9">
        <f t="shared" si="50"/>
        <v>26.4</v>
      </c>
      <c r="R207" s="9">
        <f t="shared" si="51"/>
        <v>24.200000000000003</v>
      </c>
      <c r="S207" s="9">
        <f t="shared" si="52"/>
        <v>1</v>
      </c>
      <c r="T207" s="9">
        <f t="shared" si="60"/>
        <v>24.200000000000003</v>
      </c>
      <c r="U207" s="9">
        <v>26.399999999999995</v>
      </c>
      <c r="V207" s="29">
        <f t="shared" si="53"/>
        <v>0.99215200000000003</v>
      </c>
      <c r="W207" s="30">
        <f t="shared" si="61"/>
        <v>26.192812799999995</v>
      </c>
      <c r="X207" s="15">
        <v>21</v>
      </c>
      <c r="Y207" s="14">
        <f t="shared" si="54"/>
        <v>5.357620799999995</v>
      </c>
    </row>
    <row r="208" spans="1:25" x14ac:dyDescent="0.25">
      <c r="A208" t="s">
        <v>212</v>
      </c>
      <c r="B208">
        <v>14</v>
      </c>
      <c r="C208">
        <v>1.5</v>
      </c>
      <c r="D208">
        <v>15.400000000000002</v>
      </c>
      <c r="E208">
        <v>1.4985345000000001</v>
      </c>
      <c r="F208">
        <f t="shared" si="55"/>
        <v>-1.0467857142856395E-3</v>
      </c>
      <c r="G208">
        <f t="shared" si="56"/>
        <v>1.5161204999999989</v>
      </c>
      <c r="H208">
        <f t="shared" si="57"/>
        <v>21</v>
      </c>
      <c r="I208">
        <f t="shared" si="58"/>
        <v>23.077431300000004</v>
      </c>
      <c r="J208">
        <f t="shared" si="47"/>
        <v>21.020516999999998</v>
      </c>
      <c r="K208" s="9">
        <f t="shared" si="48"/>
        <v>15.400000000000002</v>
      </c>
      <c r="L208" s="9">
        <f t="shared" si="49"/>
        <v>1.5</v>
      </c>
      <c r="M208" s="9">
        <f t="shared" si="59"/>
        <v>23.1</v>
      </c>
      <c r="N208" s="9"/>
      <c r="O208" s="9"/>
      <c r="P208" s="9"/>
      <c r="Q208" s="9">
        <f t="shared" si="50"/>
        <v>16.8</v>
      </c>
      <c r="R208" s="9">
        <f t="shared" si="51"/>
        <v>15.400000000000002</v>
      </c>
      <c r="S208" s="9">
        <f t="shared" si="52"/>
        <v>1.5</v>
      </c>
      <c r="T208" s="9">
        <f t="shared" si="60"/>
        <v>23.1</v>
      </c>
      <c r="U208" s="9">
        <v>16.799999999999997</v>
      </c>
      <c r="V208" s="29">
        <f t="shared" si="53"/>
        <v>1.4985345000000001</v>
      </c>
      <c r="W208" s="30">
        <f t="shared" si="61"/>
        <v>25.175379599999996</v>
      </c>
      <c r="X208" s="15">
        <v>12</v>
      </c>
      <c r="Y208" s="14">
        <f t="shared" si="54"/>
        <v>7.1929655999999964</v>
      </c>
    </row>
    <row r="209" spans="1:25" x14ac:dyDescent="0.25">
      <c r="A209" t="s">
        <v>213</v>
      </c>
      <c r="B209">
        <v>70</v>
      </c>
      <c r="C209">
        <v>1.1000000000000001</v>
      </c>
      <c r="D209">
        <v>77</v>
      </c>
      <c r="E209">
        <v>1.0978935000000001</v>
      </c>
      <c r="F209">
        <f t="shared" si="55"/>
        <v>-3.0092857142857303E-4</v>
      </c>
      <c r="G209">
        <f t="shared" si="56"/>
        <v>1.1231715000000002</v>
      </c>
      <c r="H209">
        <f t="shared" si="57"/>
        <v>77</v>
      </c>
      <c r="I209">
        <f t="shared" si="58"/>
        <v>84.537799500000006</v>
      </c>
      <c r="J209">
        <f t="shared" si="47"/>
        <v>77.147455000000008</v>
      </c>
      <c r="K209" s="9">
        <f t="shared" si="48"/>
        <v>77</v>
      </c>
      <c r="L209" s="9">
        <f t="shared" si="49"/>
        <v>1.1000000000000001</v>
      </c>
      <c r="M209" s="9">
        <f t="shared" si="59"/>
        <v>84.7</v>
      </c>
      <c r="N209" s="9"/>
      <c r="O209" s="9"/>
      <c r="P209" s="9"/>
      <c r="Q209" s="9">
        <f t="shared" si="50"/>
        <v>84</v>
      </c>
      <c r="R209" s="9">
        <f t="shared" si="51"/>
        <v>77</v>
      </c>
      <c r="S209" s="9">
        <f t="shared" si="52"/>
        <v>1.1000000000000001</v>
      </c>
      <c r="T209" s="9">
        <f t="shared" si="60"/>
        <v>84.7</v>
      </c>
      <c r="U209" s="9">
        <v>84</v>
      </c>
      <c r="V209" s="29">
        <f t="shared" si="53"/>
        <v>1.0978935000000001</v>
      </c>
      <c r="W209" s="30">
        <f t="shared" si="61"/>
        <v>92.223054000000005</v>
      </c>
      <c r="X209" s="15">
        <v>56</v>
      </c>
      <c r="Y209" s="14">
        <f t="shared" si="54"/>
        <v>30.741018000000004</v>
      </c>
    </row>
    <row r="210" spans="1:25" x14ac:dyDescent="0.25">
      <c r="A210" t="s">
        <v>214</v>
      </c>
      <c r="B210">
        <v>25</v>
      </c>
      <c r="C210">
        <v>2.1</v>
      </c>
      <c r="D210">
        <v>27.500000000000004</v>
      </c>
      <c r="E210">
        <v>2.0990277000000002</v>
      </c>
      <c r="F210">
        <f t="shared" si="55"/>
        <v>-3.8891999999996987E-4</v>
      </c>
      <c r="G210">
        <f t="shared" si="56"/>
        <v>2.1106952999999993</v>
      </c>
      <c r="H210">
        <f t="shared" si="57"/>
        <v>52.5</v>
      </c>
      <c r="I210">
        <f t="shared" si="58"/>
        <v>57.723261750000013</v>
      </c>
      <c r="J210">
        <f t="shared" si="47"/>
        <v>52.524307499999999</v>
      </c>
      <c r="K210" s="9">
        <f t="shared" si="48"/>
        <v>27.500000000000004</v>
      </c>
      <c r="L210" s="9">
        <f t="shared" si="49"/>
        <v>2.1</v>
      </c>
      <c r="M210" s="9">
        <f t="shared" si="59"/>
        <v>57.750000000000007</v>
      </c>
      <c r="N210" s="9"/>
      <c r="O210" s="9"/>
      <c r="P210" s="9"/>
      <c r="Q210" s="9">
        <f t="shared" si="50"/>
        <v>30</v>
      </c>
      <c r="R210" s="9">
        <f t="shared" si="51"/>
        <v>27.500000000000004</v>
      </c>
      <c r="S210" s="9">
        <f t="shared" si="52"/>
        <v>2.1</v>
      </c>
      <c r="T210" s="9">
        <f t="shared" si="60"/>
        <v>57.750000000000007</v>
      </c>
      <c r="U210" s="9">
        <v>29.999999999999996</v>
      </c>
      <c r="V210" s="29">
        <f t="shared" si="53"/>
        <v>2.0990277000000002</v>
      </c>
      <c r="W210" s="30">
        <f t="shared" si="61"/>
        <v>62.970830999999997</v>
      </c>
      <c r="X210" s="15">
        <v>21</v>
      </c>
      <c r="Y210" s="14">
        <f t="shared" si="54"/>
        <v>18.891249299999995</v>
      </c>
    </row>
    <row r="211" spans="1:25" x14ac:dyDescent="0.25">
      <c r="A211" t="s">
        <v>215</v>
      </c>
      <c r="B211">
        <v>34</v>
      </c>
      <c r="C211">
        <v>1</v>
      </c>
      <c r="D211">
        <v>37.400000000000006</v>
      </c>
      <c r="E211">
        <v>0.99938400000000005</v>
      </c>
      <c r="F211">
        <f t="shared" si="55"/>
        <v>-1.8117647058822026E-4</v>
      </c>
      <c r="G211">
        <f t="shared" si="56"/>
        <v>1.0067759999999994</v>
      </c>
      <c r="H211">
        <f t="shared" si="57"/>
        <v>34</v>
      </c>
      <c r="I211">
        <f t="shared" si="58"/>
        <v>37.376961600000008</v>
      </c>
      <c r="J211">
        <f t="shared" si="47"/>
        <v>34.020944</v>
      </c>
      <c r="K211" s="9">
        <f t="shared" si="48"/>
        <v>37.400000000000006</v>
      </c>
      <c r="L211" s="9">
        <f t="shared" si="49"/>
        <v>1</v>
      </c>
      <c r="M211" s="9">
        <f t="shared" si="59"/>
        <v>37.400000000000006</v>
      </c>
      <c r="N211" s="9"/>
      <c r="O211" s="9"/>
      <c r="P211" s="9"/>
      <c r="Q211" s="9">
        <f t="shared" si="50"/>
        <v>40.799999999999997</v>
      </c>
      <c r="R211" s="9">
        <f t="shared" si="51"/>
        <v>37.400000000000006</v>
      </c>
      <c r="S211" s="9">
        <f t="shared" si="52"/>
        <v>1</v>
      </c>
      <c r="T211" s="9">
        <f t="shared" si="60"/>
        <v>37.400000000000006</v>
      </c>
      <c r="U211" s="9">
        <v>40.799999999999997</v>
      </c>
      <c r="V211" s="29">
        <f t="shared" si="53"/>
        <v>0.99938400000000005</v>
      </c>
      <c r="W211" s="30">
        <f t="shared" si="61"/>
        <v>40.774867200000003</v>
      </c>
      <c r="X211" s="15">
        <v>29</v>
      </c>
      <c r="Y211" s="14">
        <f t="shared" si="54"/>
        <v>11.792731199999999</v>
      </c>
    </row>
    <row r="212" spans="1:25" x14ac:dyDescent="0.25">
      <c r="A212" t="s">
        <v>216</v>
      </c>
      <c r="B212">
        <v>65</v>
      </c>
      <c r="C212">
        <v>0.5</v>
      </c>
      <c r="D212">
        <v>71.5</v>
      </c>
      <c r="E212">
        <v>0.49703900000000001</v>
      </c>
      <c r="F212">
        <f t="shared" si="55"/>
        <v>-4.5553846153846024E-4</v>
      </c>
      <c r="G212">
        <f t="shared" si="56"/>
        <v>0.53257099999999991</v>
      </c>
      <c r="H212">
        <f t="shared" si="57"/>
        <v>32.5</v>
      </c>
      <c r="I212">
        <f t="shared" si="58"/>
        <v>35.5382885</v>
      </c>
      <c r="J212">
        <f t="shared" si="47"/>
        <v>32.692464999999999</v>
      </c>
      <c r="K212" s="9">
        <f t="shared" si="48"/>
        <v>71.5</v>
      </c>
      <c r="L212" s="9">
        <f t="shared" si="49"/>
        <v>0.5</v>
      </c>
      <c r="M212" s="9">
        <f t="shared" si="59"/>
        <v>35.75</v>
      </c>
      <c r="N212" s="9"/>
      <c r="O212" s="9"/>
      <c r="P212" s="9"/>
      <c r="Q212" s="9">
        <f t="shared" si="50"/>
        <v>78</v>
      </c>
      <c r="R212" s="9">
        <f t="shared" si="51"/>
        <v>71.5</v>
      </c>
      <c r="S212" s="9">
        <f t="shared" si="52"/>
        <v>0.5</v>
      </c>
      <c r="T212" s="9">
        <f t="shared" si="60"/>
        <v>35.75</v>
      </c>
      <c r="U212" s="9">
        <v>78</v>
      </c>
      <c r="V212" s="29">
        <f t="shared" si="53"/>
        <v>0.49703900000000001</v>
      </c>
      <c r="W212" s="30">
        <f t="shared" si="61"/>
        <v>38.769041999999999</v>
      </c>
      <c r="X212" s="15">
        <v>45</v>
      </c>
      <c r="Y212" s="14">
        <f t="shared" si="54"/>
        <v>16.402287000000001</v>
      </c>
    </row>
    <row r="213" spans="1:25" x14ac:dyDescent="0.25">
      <c r="A213" t="s">
        <v>217</v>
      </c>
      <c r="B213">
        <v>31</v>
      </c>
      <c r="C213">
        <v>2.2000000000000002</v>
      </c>
      <c r="D213">
        <v>34.1</v>
      </c>
      <c r="E213">
        <v>2.1906368000000001</v>
      </c>
      <c r="F213">
        <f t="shared" si="55"/>
        <v>-3.020387096774233E-3</v>
      </c>
      <c r="G213">
        <f t="shared" si="56"/>
        <v>2.3029952000000016</v>
      </c>
      <c r="H213">
        <f t="shared" si="57"/>
        <v>68.2</v>
      </c>
      <c r="I213">
        <f t="shared" si="58"/>
        <v>74.700714880000007</v>
      </c>
      <c r="J213">
        <f t="shared" si="47"/>
        <v>68.490259200000011</v>
      </c>
      <c r="K213" s="9">
        <f t="shared" si="48"/>
        <v>34.1</v>
      </c>
      <c r="L213" s="9">
        <f t="shared" si="49"/>
        <v>2.2000000000000002</v>
      </c>
      <c r="M213" s="9">
        <f t="shared" si="59"/>
        <v>75.02000000000001</v>
      </c>
      <c r="N213" s="9"/>
      <c r="O213" s="9"/>
      <c r="P213" s="9"/>
      <c r="Q213" s="9">
        <f t="shared" si="50"/>
        <v>37.199999999999996</v>
      </c>
      <c r="R213" s="9">
        <f t="shared" si="51"/>
        <v>34.1</v>
      </c>
      <c r="S213" s="9">
        <f t="shared" si="52"/>
        <v>2.2000000000000002</v>
      </c>
      <c r="T213" s="9">
        <f t="shared" si="60"/>
        <v>75.02000000000001</v>
      </c>
      <c r="U213" s="9">
        <v>37.199999999999989</v>
      </c>
      <c r="V213" s="29">
        <f t="shared" si="53"/>
        <v>2.1906368000000001</v>
      </c>
      <c r="W213" s="30">
        <f t="shared" si="61"/>
        <v>81.491688959999976</v>
      </c>
      <c r="X213" s="15">
        <v>26</v>
      </c>
      <c r="Y213" s="14">
        <f t="shared" si="54"/>
        <v>24.535132159999975</v>
      </c>
    </row>
    <row r="214" spans="1:25" x14ac:dyDescent="0.25">
      <c r="A214" t="s">
        <v>218</v>
      </c>
      <c r="B214">
        <v>51</v>
      </c>
      <c r="C214">
        <v>1.9</v>
      </c>
      <c r="D214">
        <v>56.1</v>
      </c>
      <c r="E214">
        <v>1.8832761999999998</v>
      </c>
      <c r="F214">
        <f t="shared" si="55"/>
        <v>-3.2791764705882476E-3</v>
      </c>
      <c r="G214">
        <f t="shared" si="56"/>
        <v>2.0839618000000004</v>
      </c>
      <c r="H214">
        <f t="shared" si="57"/>
        <v>96.899999999999991</v>
      </c>
      <c r="I214">
        <f t="shared" si="58"/>
        <v>105.65179481999999</v>
      </c>
      <c r="J214">
        <f t="shared" si="47"/>
        <v>97.752913799999988</v>
      </c>
      <c r="K214" s="9">
        <f t="shared" si="48"/>
        <v>56.1</v>
      </c>
      <c r="L214" s="9">
        <f t="shared" si="49"/>
        <v>1.8999999999999997</v>
      </c>
      <c r="M214" s="9">
        <f t="shared" si="59"/>
        <v>106.58999999999999</v>
      </c>
      <c r="N214" s="9"/>
      <c r="O214" s="9"/>
      <c r="P214" s="9"/>
      <c r="Q214" s="9">
        <f t="shared" si="50"/>
        <v>61.199999999999996</v>
      </c>
      <c r="R214" s="9">
        <f t="shared" si="51"/>
        <v>56.1</v>
      </c>
      <c r="S214" s="9">
        <f t="shared" si="52"/>
        <v>1.8999999999999997</v>
      </c>
      <c r="T214" s="9">
        <f t="shared" si="60"/>
        <v>106.58999999999999</v>
      </c>
      <c r="U214" s="9">
        <v>61.199999999999996</v>
      </c>
      <c r="V214" s="29">
        <f t="shared" si="53"/>
        <v>1.8832761999999996</v>
      </c>
      <c r="W214" s="30">
        <f t="shared" si="61"/>
        <v>115.25650343999997</v>
      </c>
      <c r="X214" s="15">
        <v>47</v>
      </c>
      <c r="Y214" s="14">
        <f t="shared" si="54"/>
        <v>26.742522039999987</v>
      </c>
    </row>
    <row r="215" spans="1:25" x14ac:dyDescent="0.25">
      <c r="A215" t="s">
        <v>219</v>
      </c>
      <c r="B215">
        <v>102</v>
      </c>
      <c r="C215">
        <v>0.7</v>
      </c>
      <c r="D215">
        <v>112.2</v>
      </c>
      <c r="E215">
        <v>0.69553399999999999</v>
      </c>
      <c r="F215">
        <f t="shared" si="55"/>
        <v>-4.378431372548989E-4</v>
      </c>
      <c r="G215">
        <f t="shared" si="56"/>
        <v>0.74912599999999963</v>
      </c>
      <c r="H215">
        <f t="shared" si="57"/>
        <v>71.399999999999991</v>
      </c>
      <c r="I215">
        <f t="shared" si="58"/>
        <v>78.038914800000001</v>
      </c>
      <c r="J215">
        <f t="shared" si="47"/>
        <v>71.855531999999997</v>
      </c>
      <c r="K215" s="9">
        <f t="shared" si="48"/>
        <v>112.2</v>
      </c>
      <c r="L215" s="9">
        <f t="shared" si="49"/>
        <v>0.7</v>
      </c>
      <c r="M215" s="9">
        <f t="shared" si="59"/>
        <v>78.539999999999992</v>
      </c>
      <c r="N215" s="9"/>
      <c r="O215" s="9"/>
      <c r="P215" s="9"/>
      <c r="Q215" s="9">
        <f t="shared" si="50"/>
        <v>122.39999999999999</v>
      </c>
      <c r="R215" s="9">
        <f t="shared" si="51"/>
        <v>112.2</v>
      </c>
      <c r="S215" s="9">
        <f t="shared" si="52"/>
        <v>0.7</v>
      </c>
      <c r="T215" s="9">
        <f t="shared" si="60"/>
        <v>78.539999999999992</v>
      </c>
      <c r="U215" s="9">
        <v>122.39999999999999</v>
      </c>
      <c r="V215" s="29">
        <f t="shared" si="53"/>
        <v>0.69553399999999999</v>
      </c>
      <c r="W215" s="30">
        <f t="shared" si="61"/>
        <v>85.133361599999986</v>
      </c>
      <c r="X215" s="15">
        <v>86</v>
      </c>
      <c r="Y215" s="14">
        <f t="shared" si="54"/>
        <v>25.317437599999995</v>
      </c>
    </row>
    <row r="216" spans="1:25" x14ac:dyDescent="0.25">
      <c r="A216" t="s">
        <v>220</v>
      </c>
      <c r="B216">
        <v>45</v>
      </c>
      <c r="C216">
        <v>0.8</v>
      </c>
      <c r="D216">
        <v>49.500000000000007</v>
      </c>
      <c r="E216">
        <v>0.79226560000000001</v>
      </c>
      <c r="F216">
        <f t="shared" si="55"/>
        <v>-1.7187555555555594E-3</v>
      </c>
      <c r="G216">
        <f t="shared" si="56"/>
        <v>0.88507840000000026</v>
      </c>
      <c r="H216">
        <f t="shared" si="57"/>
        <v>36</v>
      </c>
      <c r="I216">
        <f t="shared" si="58"/>
        <v>39.217147200000007</v>
      </c>
      <c r="J216">
        <f t="shared" si="47"/>
        <v>36.348048000000006</v>
      </c>
      <c r="K216" s="9">
        <f t="shared" si="48"/>
        <v>49.500000000000007</v>
      </c>
      <c r="L216" s="9">
        <f t="shared" si="49"/>
        <v>0.8</v>
      </c>
      <c r="M216" s="9">
        <f t="shared" si="59"/>
        <v>39.600000000000009</v>
      </c>
      <c r="N216" s="9"/>
      <c r="O216" s="9"/>
      <c r="P216" s="9"/>
      <c r="Q216" s="9">
        <f t="shared" si="50"/>
        <v>54</v>
      </c>
      <c r="R216" s="9">
        <f t="shared" si="51"/>
        <v>49.500000000000007</v>
      </c>
      <c r="S216" s="9">
        <f t="shared" si="52"/>
        <v>0.8</v>
      </c>
      <c r="T216" s="9">
        <f t="shared" si="60"/>
        <v>39.600000000000009</v>
      </c>
      <c r="U216" s="9">
        <v>54.000000000000007</v>
      </c>
      <c r="V216" s="29">
        <f t="shared" si="53"/>
        <v>0.79226560000000001</v>
      </c>
      <c r="W216" s="30">
        <f t="shared" si="61"/>
        <v>42.782342400000005</v>
      </c>
      <c r="X216" s="15">
        <v>34</v>
      </c>
      <c r="Y216" s="14">
        <f t="shared" si="54"/>
        <v>15.845312000000005</v>
      </c>
    </row>
    <row r="217" spans="1:25" x14ac:dyDescent="0.25">
      <c r="A217" t="s">
        <v>221</v>
      </c>
      <c r="B217">
        <v>92</v>
      </c>
      <c r="C217">
        <v>2.2000000000000002</v>
      </c>
      <c r="D217">
        <v>101.2</v>
      </c>
      <c r="E217">
        <v>2.1874468</v>
      </c>
      <c r="F217">
        <f t="shared" si="55"/>
        <v>-1.3644782608695815E-3</v>
      </c>
      <c r="G217">
        <f t="shared" si="56"/>
        <v>2.3380852000000019</v>
      </c>
      <c r="H217">
        <f t="shared" si="57"/>
        <v>202.4</v>
      </c>
      <c r="I217">
        <f t="shared" si="58"/>
        <v>221.36961616000002</v>
      </c>
      <c r="J217">
        <f t="shared" si="47"/>
        <v>203.55489440000002</v>
      </c>
      <c r="K217" s="9">
        <f t="shared" si="48"/>
        <v>101.2</v>
      </c>
      <c r="L217" s="9">
        <f t="shared" si="49"/>
        <v>2.2000000000000002</v>
      </c>
      <c r="M217" s="9">
        <f t="shared" si="59"/>
        <v>222.64000000000001</v>
      </c>
      <c r="N217" s="9"/>
      <c r="O217" s="9"/>
      <c r="P217" s="9"/>
      <c r="Q217" s="9">
        <f t="shared" si="50"/>
        <v>110.39999999999999</v>
      </c>
      <c r="R217" s="9">
        <f t="shared" si="51"/>
        <v>101.2</v>
      </c>
      <c r="S217" s="9">
        <f t="shared" si="52"/>
        <v>2.2000000000000002</v>
      </c>
      <c r="T217" s="9">
        <f t="shared" si="60"/>
        <v>222.64000000000001</v>
      </c>
      <c r="U217" s="9">
        <v>110.39999999999999</v>
      </c>
      <c r="V217" s="29">
        <f t="shared" si="53"/>
        <v>2.1874468</v>
      </c>
      <c r="W217" s="30">
        <f t="shared" si="61"/>
        <v>241.49412672</v>
      </c>
      <c r="X217" s="15">
        <v>68</v>
      </c>
      <c r="Y217" s="14">
        <f t="shared" si="54"/>
        <v>92.747744319999981</v>
      </c>
    </row>
    <row r="218" spans="1:25" x14ac:dyDescent="0.25">
      <c r="A218" t="s">
        <v>222</v>
      </c>
      <c r="B218">
        <v>82</v>
      </c>
      <c r="C218">
        <v>2.4</v>
      </c>
      <c r="D218">
        <v>90.2</v>
      </c>
      <c r="E218">
        <v>2.3955167999999998</v>
      </c>
      <c r="F218">
        <f t="shared" si="55"/>
        <v>-5.4673170731708897E-4</v>
      </c>
      <c r="G218">
        <f t="shared" si="56"/>
        <v>2.4493152000000014</v>
      </c>
      <c r="H218">
        <f t="shared" si="57"/>
        <v>196.79999999999998</v>
      </c>
      <c r="I218">
        <f t="shared" si="58"/>
        <v>216.07561536</v>
      </c>
      <c r="J218">
        <f t="shared" si="47"/>
        <v>197.1676224</v>
      </c>
      <c r="K218" s="9">
        <f t="shared" si="48"/>
        <v>90.2</v>
      </c>
      <c r="L218" s="9">
        <f t="shared" si="49"/>
        <v>2.4</v>
      </c>
      <c r="M218" s="9">
        <f t="shared" si="59"/>
        <v>216.48</v>
      </c>
      <c r="N218" s="9"/>
      <c r="O218" s="9"/>
      <c r="P218" s="9"/>
      <c r="Q218" s="9">
        <f t="shared" si="50"/>
        <v>98.399999999999991</v>
      </c>
      <c r="R218" s="9">
        <f t="shared" si="51"/>
        <v>90.2</v>
      </c>
      <c r="S218" s="9">
        <f t="shared" si="52"/>
        <v>2.4</v>
      </c>
      <c r="T218" s="9">
        <f t="shared" si="60"/>
        <v>216.48</v>
      </c>
      <c r="U218" s="9">
        <v>98.399999999999977</v>
      </c>
      <c r="V218" s="29">
        <f t="shared" si="53"/>
        <v>2.3955167999999998</v>
      </c>
      <c r="W218" s="30">
        <f t="shared" si="61"/>
        <v>235.71885311999992</v>
      </c>
      <c r="X218" s="15">
        <v>74</v>
      </c>
      <c r="Y218" s="14">
        <f t="shared" si="54"/>
        <v>58.450609919999941</v>
      </c>
    </row>
    <row r="219" spans="1:25" x14ac:dyDescent="0.25">
      <c r="A219" t="s">
        <v>223</v>
      </c>
      <c r="B219">
        <v>28</v>
      </c>
      <c r="C219">
        <v>2.2000000000000002</v>
      </c>
      <c r="D219">
        <v>30.800000000000004</v>
      </c>
      <c r="E219">
        <v>2.1825254000000003</v>
      </c>
      <c r="F219">
        <f t="shared" si="55"/>
        <v>-6.2409285714285249E-3</v>
      </c>
      <c r="G219">
        <f t="shared" si="56"/>
        <v>2.3922205999999986</v>
      </c>
      <c r="H219">
        <f t="shared" si="57"/>
        <v>61.600000000000009</v>
      </c>
      <c r="I219">
        <f t="shared" si="58"/>
        <v>67.221782320000017</v>
      </c>
      <c r="J219">
        <f t="shared" si="47"/>
        <v>62.089288799999999</v>
      </c>
      <c r="K219" s="9">
        <f t="shared" si="48"/>
        <v>30.800000000000004</v>
      </c>
      <c r="L219" s="9">
        <f t="shared" si="49"/>
        <v>2.2000000000000002</v>
      </c>
      <c r="M219" s="9">
        <f t="shared" si="59"/>
        <v>67.760000000000019</v>
      </c>
      <c r="N219" s="9"/>
      <c r="O219" s="9"/>
      <c r="P219" s="9"/>
      <c r="Q219" s="9">
        <f t="shared" si="50"/>
        <v>33.6</v>
      </c>
      <c r="R219" s="9">
        <f t="shared" si="51"/>
        <v>30.800000000000004</v>
      </c>
      <c r="S219" s="9">
        <f t="shared" si="52"/>
        <v>2.2000000000000002</v>
      </c>
      <c r="T219" s="9">
        <f t="shared" si="60"/>
        <v>67.760000000000019</v>
      </c>
      <c r="U219" s="9">
        <v>33.599999999999994</v>
      </c>
      <c r="V219" s="29">
        <f t="shared" si="53"/>
        <v>2.1825254000000003</v>
      </c>
      <c r="W219" s="30">
        <f t="shared" si="61"/>
        <v>73.332853439999994</v>
      </c>
      <c r="X219" s="15">
        <v>27</v>
      </c>
      <c r="Y219" s="14">
        <f t="shared" si="54"/>
        <v>14.404667639999989</v>
      </c>
    </row>
    <row r="220" spans="1:25" x14ac:dyDescent="0.25">
      <c r="A220" t="s">
        <v>224</v>
      </c>
      <c r="B220">
        <v>99</v>
      </c>
      <c r="C220">
        <v>2.2000000000000002</v>
      </c>
      <c r="D220">
        <v>108.9</v>
      </c>
      <c r="E220">
        <v>2.1959454000000003</v>
      </c>
      <c r="F220">
        <f t="shared" si="55"/>
        <v>-4.0955555555554604E-4</v>
      </c>
      <c r="G220">
        <f t="shared" si="56"/>
        <v>2.2446005999999992</v>
      </c>
      <c r="H220">
        <f t="shared" si="57"/>
        <v>217.8</v>
      </c>
      <c r="I220">
        <f t="shared" si="58"/>
        <v>239.13845406000004</v>
      </c>
      <c r="J220">
        <f t="shared" si="47"/>
        <v>218.20140540000003</v>
      </c>
      <c r="K220" s="9">
        <f t="shared" si="48"/>
        <v>108.9</v>
      </c>
      <c r="L220" s="9">
        <f t="shared" si="49"/>
        <v>2.2000000000000002</v>
      </c>
      <c r="M220" s="9">
        <f t="shared" si="59"/>
        <v>239.58000000000004</v>
      </c>
      <c r="N220" s="9"/>
      <c r="O220" s="9"/>
      <c r="P220" s="9"/>
      <c r="Q220" s="9">
        <f t="shared" si="50"/>
        <v>118.8</v>
      </c>
      <c r="R220" s="9">
        <f t="shared" si="51"/>
        <v>108.9</v>
      </c>
      <c r="S220" s="9">
        <f t="shared" si="52"/>
        <v>2.2000000000000002</v>
      </c>
      <c r="T220" s="9">
        <f t="shared" si="60"/>
        <v>239.58000000000004</v>
      </c>
      <c r="U220" s="9">
        <v>118.8</v>
      </c>
      <c r="V220" s="29">
        <f t="shared" si="53"/>
        <v>2.1959454000000003</v>
      </c>
      <c r="W220" s="30">
        <f t="shared" si="61"/>
        <v>260.87831352000001</v>
      </c>
      <c r="X220" s="15">
        <v>80</v>
      </c>
      <c r="Y220" s="14">
        <f t="shared" si="54"/>
        <v>85.202681519999999</v>
      </c>
    </row>
    <row r="221" spans="1:25" x14ac:dyDescent="0.25">
      <c r="A221" t="s">
        <v>225</v>
      </c>
      <c r="B221">
        <v>105</v>
      </c>
      <c r="C221">
        <v>1.3</v>
      </c>
      <c r="D221">
        <v>115.50000000000001</v>
      </c>
      <c r="E221">
        <v>1.2935000000000001</v>
      </c>
      <c r="F221">
        <f t="shared" si="55"/>
        <v>-6.1904761904761347E-4</v>
      </c>
      <c r="G221">
        <f t="shared" si="56"/>
        <v>1.3714999999999995</v>
      </c>
      <c r="H221">
        <f t="shared" si="57"/>
        <v>136.5</v>
      </c>
      <c r="I221">
        <f t="shared" si="58"/>
        <v>149.39925000000002</v>
      </c>
      <c r="J221">
        <f t="shared" si="47"/>
        <v>137.1825</v>
      </c>
      <c r="K221" s="9">
        <f t="shared" si="48"/>
        <v>115.50000000000001</v>
      </c>
      <c r="L221" s="9">
        <f t="shared" si="49"/>
        <v>1.3</v>
      </c>
      <c r="M221" s="9">
        <f t="shared" si="59"/>
        <v>150.15000000000003</v>
      </c>
      <c r="N221" s="9"/>
      <c r="O221" s="9"/>
      <c r="P221" s="9"/>
      <c r="Q221" s="9">
        <f t="shared" si="50"/>
        <v>126</v>
      </c>
      <c r="R221" s="9">
        <f t="shared" si="51"/>
        <v>115.50000000000001</v>
      </c>
      <c r="S221" s="9">
        <f t="shared" si="52"/>
        <v>1.3</v>
      </c>
      <c r="T221" s="9">
        <f t="shared" si="60"/>
        <v>150.15000000000003</v>
      </c>
      <c r="U221" s="9">
        <v>125.99999999999999</v>
      </c>
      <c r="V221" s="29">
        <f t="shared" si="53"/>
        <v>1.2935000000000003</v>
      </c>
      <c r="W221" s="30">
        <f t="shared" si="61"/>
        <v>162.98100000000002</v>
      </c>
      <c r="X221" s="15">
        <v>75</v>
      </c>
      <c r="Y221" s="14">
        <f t="shared" si="54"/>
        <v>65.968499999999992</v>
      </c>
    </row>
    <row r="222" spans="1:25" x14ac:dyDescent="0.25">
      <c r="A222" t="s">
        <v>226</v>
      </c>
      <c r="B222">
        <v>71</v>
      </c>
      <c r="C222">
        <v>3.1</v>
      </c>
      <c r="D222">
        <v>78.100000000000009</v>
      </c>
      <c r="E222">
        <v>3.0826462000000001</v>
      </c>
      <c r="F222">
        <f t="shared" si="55"/>
        <v>-2.4441971830985849E-3</v>
      </c>
      <c r="G222">
        <f t="shared" si="56"/>
        <v>3.2908917999999998</v>
      </c>
      <c r="H222">
        <f t="shared" si="57"/>
        <v>220.1</v>
      </c>
      <c r="I222">
        <f t="shared" si="58"/>
        <v>240.75466822000004</v>
      </c>
      <c r="J222">
        <f t="shared" si="47"/>
        <v>221.33211980000004</v>
      </c>
      <c r="K222" s="9">
        <f t="shared" si="48"/>
        <v>78.100000000000009</v>
      </c>
      <c r="L222" s="9">
        <f t="shared" si="49"/>
        <v>3.1000000000000005</v>
      </c>
      <c r="M222" s="9">
        <f t="shared" si="59"/>
        <v>242.11000000000007</v>
      </c>
      <c r="N222" s="9"/>
      <c r="O222" s="9"/>
      <c r="P222" s="9"/>
      <c r="Q222" s="9">
        <f t="shared" si="50"/>
        <v>85.2</v>
      </c>
      <c r="R222" s="9">
        <f t="shared" si="51"/>
        <v>78.100000000000009</v>
      </c>
      <c r="S222" s="9">
        <f t="shared" si="52"/>
        <v>3.1000000000000005</v>
      </c>
      <c r="T222" s="9">
        <f t="shared" si="60"/>
        <v>242.11000000000007</v>
      </c>
      <c r="U222" s="9">
        <v>85.2</v>
      </c>
      <c r="V222" s="29">
        <f t="shared" si="53"/>
        <v>3.0826462000000006</v>
      </c>
      <c r="W222" s="30">
        <f t="shared" si="61"/>
        <v>262.64145624000008</v>
      </c>
      <c r="X222" s="15">
        <v>67</v>
      </c>
      <c r="Y222" s="14">
        <f t="shared" si="54"/>
        <v>56.10416084000002</v>
      </c>
    </row>
    <row r="223" spans="1:25" x14ac:dyDescent="0.25">
      <c r="A223" t="s">
        <v>227</v>
      </c>
      <c r="B223">
        <v>104</v>
      </c>
      <c r="C223">
        <v>1.7</v>
      </c>
      <c r="D223">
        <v>114.4</v>
      </c>
      <c r="E223">
        <v>1.6911787</v>
      </c>
      <c r="F223">
        <f t="shared" si="55"/>
        <v>-8.4820192307691496E-4</v>
      </c>
      <c r="G223">
        <f t="shared" si="56"/>
        <v>1.7970342999999991</v>
      </c>
      <c r="H223">
        <f t="shared" si="57"/>
        <v>176.79999999999998</v>
      </c>
      <c r="I223">
        <f t="shared" si="58"/>
        <v>193.47084328000003</v>
      </c>
      <c r="J223">
        <f t="shared" si="47"/>
        <v>177.7174152</v>
      </c>
      <c r="K223" s="9">
        <f t="shared" si="48"/>
        <v>114.4</v>
      </c>
      <c r="L223" s="9">
        <f t="shared" si="49"/>
        <v>1.7</v>
      </c>
      <c r="M223" s="9">
        <f t="shared" si="59"/>
        <v>194.48000000000002</v>
      </c>
      <c r="N223" s="9"/>
      <c r="O223" s="9"/>
      <c r="P223" s="9"/>
      <c r="Q223" s="9">
        <f t="shared" si="50"/>
        <v>124.8</v>
      </c>
      <c r="R223" s="9">
        <f t="shared" si="51"/>
        <v>114.4</v>
      </c>
      <c r="S223" s="9">
        <f t="shared" si="52"/>
        <v>1.7</v>
      </c>
      <c r="T223" s="9">
        <f t="shared" si="60"/>
        <v>194.48000000000002</v>
      </c>
      <c r="U223" s="9">
        <v>124.8</v>
      </c>
      <c r="V223" s="29">
        <f t="shared" si="53"/>
        <v>1.6911787</v>
      </c>
      <c r="W223" s="30">
        <f t="shared" si="61"/>
        <v>211.05910176</v>
      </c>
      <c r="X223" s="15">
        <v>99</v>
      </c>
      <c r="Y223" s="14">
        <f t="shared" si="54"/>
        <v>43.632410459999996</v>
      </c>
    </row>
    <row r="224" spans="1:25" x14ac:dyDescent="0.25">
      <c r="A224" t="s">
        <v>228</v>
      </c>
      <c r="B224">
        <v>32</v>
      </c>
      <c r="C224">
        <v>1.4</v>
      </c>
      <c r="D224">
        <v>35.200000000000003</v>
      </c>
      <c r="E224">
        <v>1.3887874</v>
      </c>
      <c r="F224">
        <f t="shared" si="55"/>
        <v>-3.5039374999999676E-3</v>
      </c>
      <c r="G224">
        <f t="shared" si="56"/>
        <v>1.5233385999999989</v>
      </c>
      <c r="H224">
        <f t="shared" si="57"/>
        <v>44.8</v>
      </c>
      <c r="I224">
        <f t="shared" si="58"/>
        <v>48.885316480000007</v>
      </c>
      <c r="J224">
        <f t="shared" si="47"/>
        <v>45.158803199999994</v>
      </c>
      <c r="K224" s="9">
        <f t="shared" si="48"/>
        <v>35.200000000000003</v>
      </c>
      <c r="L224" s="9">
        <f t="shared" si="49"/>
        <v>1.4</v>
      </c>
      <c r="M224" s="9">
        <f t="shared" si="59"/>
        <v>49.28</v>
      </c>
      <c r="N224" s="9"/>
      <c r="O224" s="9"/>
      <c r="P224" s="9"/>
      <c r="Q224" s="9">
        <f t="shared" si="50"/>
        <v>38.4</v>
      </c>
      <c r="R224" s="9">
        <f t="shared" si="51"/>
        <v>35.200000000000003</v>
      </c>
      <c r="S224" s="9">
        <f t="shared" si="52"/>
        <v>1.4</v>
      </c>
      <c r="T224" s="9">
        <f t="shared" si="60"/>
        <v>49.28</v>
      </c>
      <c r="U224" s="9">
        <v>38.399999999999991</v>
      </c>
      <c r="V224" s="29">
        <f t="shared" si="53"/>
        <v>1.3887874000000002</v>
      </c>
      <c r="W224" s="30">
        <f t="shared" si="61"/>
        <v>53.32943616</v>
      </c>
      <c r="X224" s="15">
        <v>29</v>
      </c>
      <c r="Y224" s="14">
        <f t="shared" si="54"/>
        <v>13.054601559999991</v>
      </c>
    </row>
    <row r="225" spans="1:25" x14ac:dyDescent="0.25">
      <c r="A225" t="s">
        <v>229</v>
      </c>
      <c r="B225">
        <v>58</v>
      </c>
      <c r="C225">
        <v>1</v>
      </c>
      <c r="D225">
        <v>63.800000000000004</v>
      </c>
      <c r="E225">
        <v>0.99288500000000002</v>
      </c>
      <c r="F225">
        <f t="shared" si="55"/>
        <v>-1.2267241379310305E-3</v>
      </c>
      <c r="G225">
        <f t="shared" si="56"/>
        <v>1.0782649999999998</v>
      </c>
      <c r="H225">
        <f t="shared" si="57"/>
        <v>58</v>
      </c>
      <c r="I225">
        <f t="shared" si="58"/>
        <v>63.346063000000008</v>
      </c>
      <c r="J225">
        <f t="shared" si="47"/>
        <v>58.412670000000006</v>
      </c>
      <c r="K225" s="9">
        <f t="shared" si="48"/>
        <v>63.800000000000004</v>
      </c>
      <c r="L225" s="9">
        <f t="shared" si="49"/>
        <v>1</v>
      </c>
      <c r="M225" s="9">
        <f t="shared" si="59"/>
        <v>63.800000000000004</v>
      </c>
      <c r="N225" s="9"/>
      <c r="O225" s="9"/>
      <c r="P225" s="9"/>
      <c r="Q225" s="9">
        <f t="shared" si="50"/>
        <v>69.599999999999994</v>
      </c>
      <c r="R225" s="9">
        <f t="shared" si="51"/>
        <v>63.800000000000004</v>
      </c>
      <c r="S225" s="9">
        <f t="shared" si="52"/>
        <v>1</v>
      </c>
      <c r="T225" s="9">
        <f t="shared" si="60"/>
        <v>63.800000000000004</v>
      </c>
      <c r="U225" s="9">
        <v>69.59999999999998</v>
      </c>
      <c r="V225" s="29">
        <f t="shared" si="53"/>
        <v>0.99288500000000013</v>
      </c>
      <c r="W225" s="30">
        <f t="shared" si="61"/>
        <v>69.104795999999993</v>
      </c>
      <c r="X225" s="15">
        <v>43</v>
      </c>
      <c r="Y225" s="14">
        <f t="shared" si="54"/>
        <v>26.410740999999984</v>
      </c>
    </row>
    <row r="226" spans="1:25" x14ac:dyDescent="0.25">
      <c r="A226" t="s">
        <v>230</v>
      </c>
      <c r="B226">
        <v>45</v>
      </c>
      <c r="C226">
        <v>2.4</v>
      </c>
      <c r="D226">
        <v>49.500000000000007</v>
      </c>
      <c r="E226">
        <v>2.3949167999999998</v>
      </c>
      <c r="F226">
        <f t="shared" si="55"/>
        <v>-1.1296000000000127E-3</v>
      </c>
      <c r="G226">
        <f t="shared" si="56"/>
        <v>2.4559152000000006</v>
      </c>
      <c r="H226">
        <f t="shared" si="57"/>
        <v>108</v>
      </c>
      <c r="I226">
        <f t="shared" si="58"/>
        <v>118.54838160000001</v>
      </c>
      <c r="J226">
        <f t="shared" si="47"/>
        <v>108.22874399999999</v>
      </c>
      <c r="K226" s="9">
        <f t="shared" si="48"/>
        <v>49.500000000000007</v>
      </c>
      <c r="L226" s="9">
        <f t="shared" si="49"/>
        <v>2.4</v>
      </c>
      <c r="M226" s="9">
        <f t="shared" si="59"/>
        <v>118.80000000000001</v>
      </c>
      <c r="N226" s="9"/>
      <c r="O226" s="9"/>
      <c r="P226" s="9"/>
      <c r="Q226" s="9">
        <f t="shared" si="50"/>
        <v>54</v>
      </c>
      <c r="R226" s="9">
        <f t="shared" si="51"/>
        <v>49.500000000000007</v>
      </c>
      <c r="S226" s="9">
        <f t="shared" si="52"/>
        <v>2.4</v>
      </c>
      <c r="T226" s="9">
        <f t="shared" si="60"/>
        <v>118.80000000000001</v>
      </c>
      <c r="U226" s="9">
        <v>54.000000000000007</v>
      </c>
      <c r="V226" s="29">
        <f t="shared" si="53"/>
        <v>2.3949167999999998</v>
      </c>
      <c r="W226" s="30">
        <f t="shared" si="61"/>
        <v>129.3255072</v>
      </c>
      <c r="X226" s="15">
        <v>39</v>
      </c>
      <c r="Y226" s="14">
        <f t="shared" si="54"/>
        <v>35.923752000000015</v>
      </c>
    </row>
    <row r="227" spans="1:25" x14ac:dyDescent="0.25">
      <c r="A227" t="s">
        <v>231</v>
      </c>
      <c r="B227">
        <v>15</v>
      </c>
      <c r="C227">
        <v>1.8</v>
      </c>
      <c r="D227">
        <v>16.5</v>
      </c>
      <c r="E227">
        <v>1.7979354000000001</v>
      </c>
      <c r="F227">
        <f t="shared" si="55"/>
        <v>-1.3763999999999814E-3</v>
      </c>
      <c r="G227">
        <f t="shared" si="56"/>
        <v>1.8227105999999997</v>
      </c>
      <c r="H227">
        <f t="shared" si="57"/>
        <v>27</v>
      </c>
      <c r="I227">
        <f t="shared" si="58"/>
        <v>29.665934100000001</v>
      </c>
      <c r="J227">
        <f t="shared" si="47"/>
        <v>27.030968999999999</v>
      </c>
      <c r="K227" s="9">
        <f t="shared" si="48"/>
        <v>16.5</v>
      </c>
      <c r="L227" s="9">
        <f t="shared" si="49"/>
        <v>1.8</v>
      </c>
      <c r="M227" s="9">
        <f t="shared" si="59"/>
        <v>29.7</v>
      </c>
      <c r="N227" s="9"/>
      <c r="O227" s="9"/>
      <c r="P227" s="9"/>
      <c r="Q227" s="9">
        <f t="shared" si="50"/>
        <v>18</v>
      </c>
      <c r="R227" s="9">
        <f t="shared" si="51"/>
        <v>16.5</v>
      </c>
      <c r="S227" s="9">
        <f t="shared" si="52"/>
        <v>1.8</v>
      </c>
      <c r="T227" s="9">
        <f t="shared" si="60"/>
        <v>29.7</v>
      </c>
      <c r="U227" s="9">
        <v>18</v>
      </c>
      <c r="V227" s="29">
        <f t="shared" si="53"/>
        <v>1.7979354000000001</v>
      </c>
      <c r="W227" s="30">
        <f t="shared" si="61"/>
        <v>32.362837200000001</v>
      </c>
      <c r="X227" s="15">
        <v>14</v>
      </c>
      <c r="Y227" s="14">
        <f t="shared" si="54"/>
        <v>7.1917416000000003</v>
      </c>
    </row>
    <row r="228" spans="1:25" x14ac:dyDescent="0.25">
      <c r="A228" t="s">
        <v>232</v>
      </c>
      <c r="B228">
        <v>18</v>
      </c>
      <c r="C228">
        <v>2</v>
      </c>
      <c r="D228">
        <v>19.8</v>
      </c>
      <c r="E228">
        <v>1.986866</v>
      </c>
      <c r="F228">
        <f t="shared" si="55"/>
        <v>-7.2966666666666518E-3</v>
      </c>
      <c r="G228">
        <f t="shared" si="56"/>
        <v>2.1444739999999998</v>
      </c>
      <c r="H228">
        <f t="shared" si="57"/>
        <v>36</v>
      </c>
      <c r="I228">
        <f t="shared" si="58"/>
        <v>39.3399468</v>
      </c>
      <c r="J228">
        <f t="shared" si="47"/>
        <v>36.236412000000001</v>
      </c>
      <c r="K228" s="9">
        <f t="shared" si="48"/>
        <v>19.8</v>
      </c>
      <c r="L228" s="9">
        <f t="shared" si="49"/>
        <v>2</v>
      </c>
      <c r="M228" s="9">
        <f t="shared" si="59"/>
        <v>39.6</v>
      </c>
      <c r="N228" s="9"/>
      <c r="O228" s="9"/>
      <c r="P228" s="9"/>
      <c r="Q228" s="9">
        <f t="shared" si="50"/>
        <v>21.599999999999998</v>
      </c>
      <c r="R228" s="9">
        <f t="shared" si="51"/>
        <v>19.8</v>
      </c>
      <c r="S228" s="9">
        <f t="shared" si="52"/>
        <v>2</v>
      </c>
      <c r="T228" s="9">
        <f t="shared" si="60"/>
        <v>39.6</v>
      </c>
      <c r="U228" s="9">
        <v>21.599999999999998</v>
      </c>
      <c r="V228" s="29">
        <f t="shared" si="53"/>
        <v>1.986866</v>
      </c>
      <c r="W228" s="30">
        <f t="shared" si="61"/>
        <v>42.916305599999994</v>
      </c>
      <c r="X228" s="15">
        <v>17</v>
      </c>
      <c r="Y228" s="14">
        <f t="shared" si="54"/>
        <v>9.1395835999999964</v>
      </c>
    </row>
    <row r="229" spans="1:25" x14ac:dyDescent="0.25">
      <c r="A229" t="s">
        <v>233</v>
      </c>
      <c r="B229">
        <v>33</v>
      </c>
      <c r="C229">
        <v>0.5</v>
      </c>
      <c r="D229">
        <v>36.300000000000004</v>
      </c>
      <c r="E229">
        <v>0.49968400000000002</v>
      </c>
      <c r="F229">
        <f t="shared" si="55"/>
        <v>-9.575757575757047E-5</v>
      </c>
      <c r="G229">
        <f t="shared" si="56"/>
        <v>0.50347599999999981</v>
      </c>
      <c r="H229">
        <f t="shared" si="57"/>
        <v>16.5</v>
      </c>
      <c r="I229">
        <f t="shared" si="58"/>
        <v>18.138529200000004</v>
      </c>
      <c r="J229">
        <f t="shared" si="47"/>
        <v>16.510427999999997</v>
      </c>
      <c r="K229" s="9">
        <f t="shared" si="48"/>
        <v>36.300000000000004</v>
      </c>
      <c r="L229" s="9">
        <f t="shared" si="49"/>
        <v>0.5</v>
      </c>
      <c r="M229" s="9">
        <f t="shared" si="59"/>
        <v>18.150000000000002</v>
      </c>
      <c r="N229" s="9"/>
      <c r="O229" s="9"/>
      <c r="P229" s="9"/>
      <c r="Q229" s="9">
        <f t="shared" si="50"/>
        <v>39.6</v>
      </c>
      <c r="R229" s="9">
        <f t="shared" si="51"/>
        <v>36.300000000000004</v>
      </c>
      <c r="S229" s="9">
        <f t="shared" si="52"/>
        <v>0.5</v>
      </c>
      <c r="T229" s="9">
        <f t="shared" si="60"/>
        <v>18.150000000000002</v>
      </c>
      <c r="U229" s="9">
        <v>39.6</v>
      </c>
      <c r="V229" s="29">
        <f t="shared" si="53"/>
        <v>0.49968400000000002</v>
      </c>
      <c r="W229" s="30">
        <f t="shared" si="61"/>
        <v>19.787486400000002</v>
      </c>
      <c r="X229" s="15">
        <v>28</v>
      </c>
      <c r="Y229" s="14">
        <f t="shared" si="54"/>
        <v>5.796334400000001</v>
      </c>
    </row>
    <row r="230" spans="1:25" x14ac:dyDescent="0.25">
      <c r="A230" t="s">
        <v>234</v>
      </c>
      <c r="B230">
        <v>22</v>
      </c>
      <c r="C230">
        <v>1.7</v>
      </c>
      <c r="D230">
        <v>24.200000000000003</v>
      </c>
      <c r="E230">
        <v>1.6929585999999999</v>
      </c>
      <c r="F230">
        <f t="shared" si="55"/>
        <v>-3.200636363636399E-3</v>
      </c>
      <c r="G230">
        <f t="shared" si="56"/>
        <v>1.7774554000000009</v>
      </c>
      <c r="H230">
        <f t="shared" si="57"/>
        <v>37.4</v>
      </c>
      <c r="I230">
        <f t="shared" si="58"/>
        <v>40.969598120000001</v>
      </c>
      <c r="J230">
        <f t="shared" si="47"/>
        <v>37.554910800000002</v>
      </c>
      <c r="K230" s="9">
        <f t="shared" si="48"/>
        <v>24.200000000000003</v>
      </c>
      <c r="L230" s="9">
        <f t="shared" si="49"/>
        <v>1.7</v>
      </c>
      <c r="M230" s="9">
        <f t="shared" si="59"/>
        <v>41.14</v>
      </c>
      <c r="N230" s="9"/>
      <c r="O230" s="9"/>
      <c r="P230" s="9"/>
      <c r="Q230" s="9">
        <f t="shared" si="50"/>
        <v>26.4</v>
      </c>
      <c r="R230" s="9">
        <f t="shared" si="51"/>
        <v>24.200000000000003</v>
      </c>
      <c r="S230" s="9">
        <f t="shared" si="52"/>
        <v>1.7</v>
      </c>
      <c r="T230" s="9">
        <f t="shared" si="60"/>
        <v>41.14</v>
      </c>
      <c r="U230" s="9">
        <v>26.399999999999995</v>
      </c>
      <c r="V230" s="29">
        <f t="shared" si="53"/>
        <v>1.6929586000000001</v>
      </c>
      <c r="W230" s="30">
        <f t="shared" si="61"/>
        <v>44.694107039999992</v>
      </c>
      <c r="X230" s="15">
        <v>19</v>
      </c>
      <c r="Y230" s="14">
        <f t="shared" si="54"/>
        <v>12.527893639999991</v>
      </c>
    </row>
    <row r="231" spans="1:25" x14ac:dyDescent="0.25">
      <c r="A231" t="s">
        <v>235</v>
      </c>
      <c r="B231">
        <v>57</v>
      </c>
      <c r="C231">
        <v>2.8</v>
      </c>
      <c r="D231">
        <v>62.7</v>
      </c>
      <c r="E231">
        <v>2.7760655999999999</v>
      </c>
      <c r="F231">
        <f t="shared" si="55"/>
        <v>-4.1990175438596311E-3</v>
      </c>
      <c r="G231">
        <f t="shared" si="56"/>
        <v>3.0632783999999988</v>
      </c>
      <c r="H231">
        <f t="shared" si="57"/>
        <v>159.6</v>
      </c>
      <c r="I231">
        <f t="shared" si="58"/>
        <v>174.05931312000001</v>
      </c>
      <c r="J231">
        <f t="shared" si="47"/>
        <v>160.96426080000001</v>
      </c>
      <c r="K231" s="9">
        <f t="shared" si="48"/>
        <v>62.7</v>
      </c>
      <c r="L231" s="9">
        <f t="shared" si="49"/>
        <v>2.8</v>
      </c>
      <c r="M231" s="9">
        <f t="shared" si="59"/>
        <v>175.56</v>
      </c>
      <c r="N231" s="9"/>
      <c r="O231" s="9"/>
      <c r="P231" s="9"/>
      <c r="Q231" s="9">
        <f t="shared" si="50"/>
        <v>68.399999999999991</v>
      </c>
      <c r="R231" s="9">
        <f t="shared" si="51"/>
        <v>62.7</v>
      </c>
      <c r="S231" s="9">
        <f t="shared" si="52"/>
        <v>2.8</v>
      </c>
      <c r="T231" s="9">
        <f t="shared" si="60"/>
        <v>175.56</v>
      </c>
      <c r="U231" s="9">
        <v>68.399999999999977</v>
      </c>
      <c r="V231" s="29">
        <f t="shared" si="53"/>
        <v>2.7760656000000004</v>
      </c>
      <c r="W231" s="30">
        <f t="shared" si="61"/>
        <v>189.88288703999996</v>
      </c>
      <c r="X231" s="15">
        <v>53</v>
      </c>
      <c r="Y231" s="14">
        <f t="shared" si="54"/>
        <v>42.751410239999942</v>
      </c>
    </row>
    <row r="232" spans="1:25" x14ac:dyDescent="0.25">
      <c r="A232" t="s">
        <v>236</v>
      </c>
      <c r="B232">
        <v>49</v>
      </c>
      <c r="C232">
        <v>0.7</v>
      </c>
      <c r="D232">
        <v>53.900000000000006</v>
      </c>
      <c r="E232">
        <v>0.69518259999999998</v>
      </c>
      <c r="F232">
        <f t="shared" si="55"/>
        <v>-9.8314285714285019E-4</v>
      </c>
      <c r="G232">
        <f t="shared" si="56"/>
        <v>0.75299139999999953</v>
      </c>
      <c r="H232">
        <f t="shared" si="57"/>
        <v>34.299999999999997</v>
      </c>
      <c r="I232">
        <f t="shared" si="58"/>
        <v>37.47034214</v>
      </c>
      <c r="J232">
        <f t="shared" si="47"/>
        <v>34.536052599999991</v>
      </c>
      <c r="K232" s="9">
        <f t="shared" si="48"/>
        <v>53.900000000000006</v>
      </c>
      <c r="L232" s="9">
        <f t="shared" si="49"/>
        <v>0.7</v>
      </c>
      <c r="M232" s="9">
        <f t="shared" si="59"/>
        <v>37.730000000000004</v>
      </c>
      <c r="N232" s="9"/>
      <c r="O232" s="9"/>
      <c r="P232" s="9"/>
      <c r="Q232" s="9">
        <f t="shared" si="50"/>
        <v>58.8</v>
      </c>
      <c r="R232" s="9">
        <f t="shared" si="51"/>
        <v>53.900000000000006</v>
      </c>
      <c r="S232" s="9">
        <f t="shared" si="52"/>
        <v>0.7</v>
      </c>
      <c r="T232" s="9">
        <f t="shared" si="60"/>
        <v>37.730000000000004</v>
      </c>
      <c r="U232" s="9">
        <v>58.79999999999999</v>
      </c>
      <c r="V232" s="29">
        <f t="shared" si="53"/>
        <v>0.69518259999999998</v>
      </c>
      <c r="W232" s="30">
        <f t="shared" si="61"/>
        <v>40.876736879999989</v>
      </c>
      <c r="X232" s="15">
        <v>46</v>
      </c>
      <c r="Y232" s="14">
        <f t="shared" si="54"/>
        <v>8.8983372799999927</v>
      </c>
    </row>
    <row r="233" spans="1:25" x14ac:dyDescent="0.25">
      <c r="A233" t="s">
        <v>237</v>
      </c>
      <c r="B233">
        <v>10</v>
      </c>
      <c r="C233">
        <v>2.6</v>
      </c>
      <c r="D233">
        <v>11</v>
      </c>
      <c r="E233">
        <v>2.5870416000000001</v>
      </c>
      <c r="F233">
        <f t="shared" si="55"/>
        <v>-1.2958400000000037E-2</v>
      </c>
      <c r="G233">
        <f t="shared" si="56"/>
        <v>2.7425424000000005</v>
      </c>
      <c r="H233">
        <f t="shared" si="57"/>
        <v>26</v>
      </c>
      <c r="I233">
        <f t="shared" si="58"/>
        <v>28.457457600000001</v>
      </c>
      <c r="J233">
        <f t="shared" si="47"/>
        <v>26.129584000000001</v>
      </c>
      <c r="K233" s="9">
        <f t="shared" si="48"/>
        <v>11</v>
      </c>
      <c r="L233" s="9">
        <f t="shared" si="49"/>
        <v>2.6</v>
      </c>
      <c r="M233" s="9">
        <f t="shared" si="59"/>
        <v>28.6</v>
      </c>
      <c r="N233" s="9"/>
      <c r="O233" s="9"/>
      <c r="P233" s="9"/>
      <c r="Q233" s="9">
        <f t="shared" si="50"/>
        <v>12</v>
      </c>
      <c r="R233" s="9">
        <f t="shared" si="51"/>
        <v>11</v>
      </c>
      <c r="S233" s="9">
        <f t="shared" si="52"/>
        <v>2.6</v>
      </c>
      <c r="T233" s="9">
        <f t="shared" si="60"/>
        <v>28.6</v>
      </c>
      <c r="U233" s="9">
        <v>12</v>
      </c>
      <c r="V233" s="29">
        <f t="shared" si="53"/>
        <v>2.5870416000000001</v>
      </c>
      <c r="W233" s="30">
        <f t="shared" si="61"/>
        <v>31.044499200000001</v>
      </c>
      <c r="X233" s="15">
        <v>9</v>
      </c>
      <c r="Y233" s="14">
        <f t="shared" si="54"/>
        <v>7.7611248000000002</v>
      </c>
    </row>
    <row r="234" spans="1:25" x14ac:dyDescent="0.25">
      <c r="A234" t="s">
        <v>238</v>
      </c>
      <c r="B234">
        <v>48</v>
      </c>
      <c r="C234">
        <v>1.3</v>
      </c>
      <c r="D234">
        <v>52.800000000000004</v>
      </c>
      <c r="E234">
        <v>1.2898613000000001</v>
      </c>
      <c r="F234">
        <f t="shared" si="55"/>
        <v>-2.1122291666666533E-3</v>
      </c>
      <c r="G234">
        <f t="shared" si="56"/>
        <v>1.4115256999999994</v>
      </c>
      <c r="H234">
        <f t="shared" si="57"/>
        <v>62.400000000000006</v>
      </c>
      <c r="I234">
        <f t="shared" si="58"/>
        <v>68.104676640000008</v>
      </c>
      <c r="J234">
        <f t="shared" si="47"/>
        <v>62.886657600000007</v>
      </c>
      <c r="K234" s="9">
        <f t="shared" si="48"/>
        <v>52.800000000000004</v>
      </c>
      <c r="L234" s="9">
        <f t="shared" si="49"/>
        <v>1.3</v>
      </c>
      <c r="M234" s="9">
        <f t="shared" si="59"/>
        <v>68.640000000000015</v>
      </c>
      <c r="N234" s="9"/>
      <c r="O234" s="9"/>
      <c r="P234" s="9"/>
      <c r="Q234" s="9">
        <f t="shared" si="50"/>
        <v>57.599999999999994</v>
      </c>
      <c r="R234" s="9">
        <f t="shared" si="51"/>
        <v>52.800000000000004</v>
      </c>
      <c r="S234" s="9">
        <f t="shared" si="52"/>
        <v>1.3</v>
      </c>
      <c r="T234" s="9">
        <f t="shared" si="60"/>
        <v>68.640000000000015</v>
      </c>
      <c r="U234" s="9">
        <v>57.599999999999987</v>
      </c>
      <c r="V234" s="29">
        <f t="shared" si="53"/>
        <v>1.2898613000000003</v>
      </c>
      <c r="W234" s="30">
        <f t="shared" si="61"/>
        <v>74.296010879999997</v>
      </c>
      <c r="X234" s="15">
        <v>45</v>
      </c>
      <c r="Y234" s="14">
        <f t="shared" si="54"/>
        <v>16.252252379999987</v>
      </c>
    </row>
    <row r="235" spans="1:25" x14ac:dyDescent="0.25">
      <c r="A235" t="s">
        <v>239</v>
      </c>
      <c r="B235">
        <v>98</v>
      </c>
      <c r="C235">
        <v>0.3</v>
      </c>
      <c r="D235">
        <v>107.80000000000001</v>
      </c>
      <c r="E235">
        <v>0.29780519999999999</v>
      </c>
      <c r="F235">
        <f t="shared" si="55"/>
        <v>-2.239591836734688E-4</v>
      </c>
      <c r="G235">
        <f t="shared" si="56"/>
        <v>0.32414279999999995</v>
      </c>
      <c r="H235">
        <f t="shared" si="57"/>
        <v>29.4</v>
      </c>
      <c r="I235">
        <f t="shared" si="58"/>
        <v>32.103400560000004</v>
      </c>
      <c r="J235">
        <f t="shared" si="47"/>
        <v>29.615090400000003</v>
      </c>
      <c r="K235" s="9">
        <f t="shared" si="48"/>
        <v>107.80000000000001</v>
      </c>
      <c r="L235" s="9">
        <f t="shared" si="49"/>
        <v>0.3</v>
      </c>
      <c r="M235" s="9">
        <f t="shared" si="59"/>
        <v>32.340000000000003</v>
      </c>
      <c r="N235" s="9"/>
      <c r="O235" s="9"/>
      <c r="P235" s="9"/>
      <c r="Q235" s="9">
        <f t="shared" si="50"/>
        <v>117.6</v>
      </c>
      <c r="R235" s="9">
        <f t="shared" si="51"/>
        <v>107.80000000000001</v>
      </c>
      <c r="S235" s="9">
        <f t="shared" si="52"/>
        <v>0.3</v>
      </c>
      <c r="T235" s="9">
        <f t="shared" si="60"/>
        <v>32.340000000000003</v>
      </c>
      <c r="U235" s="9">
        <v>117.59999999999998</v>
      </c>
      <c r="V235" s="29">
        <f t="shared" si="53"/>
        <v>0.29780520000000005</v>
      </c>
      <c r="W235" s="30">
        <f t="shared" si="61"/>
        <v>35.021891519999997</v>
      </c>
      <c r="X235" s="15">
        <v>69</v>
      </c>
      <c r="Y235" s="14">
        <f t="shared" si="54"/>
        <v>14.473332719999997</v>
      </c>
    </row>
    <row r="236" spans="1:25" x14ac:dyDescent="0.25">
      <c r="A236" t="s">
        <v>240</v>
      </c>
      <c r="B236">
        <v>74</v>
      </c>
      <c r="C236">
        <v>1.1000000000000001</v>
      </c>
      <c r="D236">
        <v>81.400000000000006</v>
      </c>
      <c r="E236">
        <v>1.0977285000000001</v>
      </c>
      <c r="F236">
        <f t="shared" si="55"/>
        <v>-3.069594594594568E-4</v>
      </c>
      <c r="G236">
        <f t="shared" si="56"/>
        <v>1.1249864999999999</v>
      </c>
      <c r="H236">
        <f t="shared" si="57"/>
        <v>81.400000000000006</v>
      </c>
      <c r="I236">
        <f t="shared" si="58"/>
        <v>89.355099900000013</v>
      </c>
      <c r="J236">
        <f t="shared" si="47"/>
        <v>81.56809100000001</v>
      </c>
      <c r="K236" s="9">
        <f t="shared" si="48"/>
        <v>81.400000000000006</v>
      </c>
      <c r="L236" s="9">
        <f t="shared" si="49"/>
        <v>1.1000000000000001</v>
      </c>
      <c r="M236" s="9">
        <f t="shared" si="59"/>
        <v>89.54000000000002</v>
      </c>
      <c r="N236" s="9"/>
      <c r="O236" s="9"/>
      <c r="P236" s="9"/>
      <c r="Q236" s="9">
        <f t="shared" si="50"/>
        <v>88.8</v>
      </c>
      <c r="R236" s="9">
        <f t="shared" si="51"/>
        <v>81.400000000000006</v>
      </c>
      <c r="S236" s="9">
        <f t="shared" si="52"/>
        <v>1.1000000000000001</v>
      </c>
      <c r="T236" s="9">
        <f t="shared" si="60"/>
        <v>89.54000000000002</v>
      </c>
      <c r="U236" s="9">
        <v>88.799999999999983</v>
      </c>
      <c r="V236" s="29">
        <f t="shared" si="53"/>
        <v>1.0977285000000001</v>
      </c>
      <c r="W236" s="30">
        <f t="shared" si="61"/>
        <v>97.478290799999996</v>
      </c>
      <c r="X236" s="15">
        <v>68</v>
      </c>
      <c r="Y236" s="14">
        <f t="shared" si="54"/>
        <v>22.832752799999984</v>
      </c>
    </row>
    <row r="237" spans="1:25" x14ac:dyDescent="0.25">
      <c r="A237" t="s">
        <v>241</v>
      </c>
      <c r="B237">
        <v>83</v>
      </c>
      <c r="C237">
        <v>1.6</v>
      </c>
      <c r="D237">
        <v>91.300000000000011</v>
      </c>
      <c r="E237">
        <v>1.5987744000000002</v>
      </c>
      <c r="F237">
        <f t="shared" si="55"/>
        <v>-1.4766265060240196E-4</v>
      </c>
      <c r="G237">
        <f t="shared" si="56"/>
        <v>1.6134815999999994</v>
      </c>
      <c r="H237">
        <f t="shared" si="57"/>
        <v>132.80000000000001</v>
      </c>
      <c r="I237">
        <f t="shared" si="58"/>
        <v>145.96810272000002</v>
      </c>
      <c r="J237">
        <f t="shared" si="47"/>
        <v>132.90172480000001</v>
      </c>
      <c r="K237" s="9">
        <f t="shared" si="48"/>
        <v>91.300000000000011</v>
      </c>
      <c r="L237" s="9">
        <f t="shared" si="49"/>
        <v>1.6</v>
      </c>
      <c r="M237" s="9">
        <f t="shared" si="59"/>
        <v>146.08000000000001</v>
      </c>
      <c r="N237" s="9"/>
      <c r="O237" s="9"/>
      <c r="P237" s="9"/>
      <c r="Q237" s="9">
        <f t="shared" si="50"/>
        <v>99.6</v>
      </c>
      <c r="R237" s="9">
        <f t="shared" si="51"/>
        <v>91.300000000000011</v>
      </c>
      <c r="S237" s="9">
        <f t="shared" si="52"/>
        <v>1.6</v>
      </c>
      <c r="T237" s="9">
        <f t="shared" si="60"/>
        <v>146.08000000000001</v>
      </c>
      <c r="U237" s="9">
        <v>99.59999999999998</v>
      </c>
      <c r="V237" s="29">
        <f t="shared" si="53"/>
        <v>1.5987744000000002</v>
      </c>
      <c r="W237" s="30">
        <f t="shared" si="61"/>
        <v>159.23793024</v>
      </c>
      <c r="X237" s="15">
        <v>68</v>
      </c>
      <c r="Y237" s="14">
        <f t="shared" si="54"/>
        <v>50.521271039999974</v>
      </c>
    </row>
    <row r="238" spans="1:25" x14ac:dyDescent="0.25">
      <c r="A238" t="s">
        <v>242</v>
      </c>
      <c r="B238">
        <v>54</v>
      </c>
      <c r="C238">
        <v>2.6</v>
      </c>
      <c r="D238">
        <v>59.400000000000006</v>
      </c>
      <c r="E238">
        <v>2.5756224000000003</v>
      </c>
      <c r="F238">
        <f t="shared" si="55"/>
        <v>-4.514370370370324E-3</v>
      </c>
      <c r="G238">
        <f t="shared" si="56"/>
        <v>2.8681535999999972</v>
      </c>
      <c r="H238">
        <f t="shared" si="57"/>
        <v>140.4</v>
      </c>
      <c r="I238">
        <f t="shared" si="58"/>
        <v>152.99197056000003</v>
      </c>
      <c r="J238">
        <f t="shared" si="47"/>
        <v>141.71639039999999</v>
      </c>
      <c r="K238" s="9">
        <f t="shared" si="48"/>
        <v>59.400000000000006</v>
      </c>
      <c r="L238" s="9">
        <f t="shared" si="49"/>
        <v>2.6</v>
      </c>
      <c r="M238" s="9">
        <f t="shared" si="59"/>
        <v>154.44000000000003</v>
      </c>
      <c r="N238" s="9"/>
      <c r="O238" s="9"/>
      <c r="P238" s="9"/>
      <c r="Q238" s="9">
        <f t="shared" si="50"/>
        <v>64.8</v>
      </c>
      <c r="R238" s="9">
        <f t="shared" si="51"/>
        <v>59.400000000000006</v>
      </c>
      <c r="S238" s="9">
        <f t="shared" si="52"/>
        <v>2.6</v>
      </c>
      <c r="T238" s="9">
        <f t="shared" si="60"/>
        <v>154.44000000000003</v>
      </c>
      <c r="U238" s="9">
        <v>64.799999999999983</v>
      </c>
      <c r="V238" s="29">
        <f t="shared" si="53"/>
        <v>2.5756224000000003</v>
      </c>
      <c r="W238" s="30">
        <f t="shared" si="61"/>
        <v>166.90033151999998</v>
      </c>
      <c r="X238" s="15">
        <v>42</v>
      </c>
      <c r="Y238" s="14">
        <f t="shared" si="54"/>
        <v>58.72419071999996</v>
      </c>
    </row>
    <row r="239" spans="1:25" x14ac:dyDescent="0.25">
      <c r="A239" t="s">
        <v>243</v>
      </c>
      <c r="B239">
        <v>37</v>
      </c>
      <c r="C239">
        <v>1.4</v>
      </c>
      <c r="D239">
        <v>40.700000000000003</v>
      </c>
      <c r="E239">
        <v>1.3942641999999998</v>
      </c>
      <c r="F239">
        <f t="shared" si="55"/>
        <v>-1.5502162162162336E-3</v>
      </c>
      <c r="G239">
        <f t="shared" si="56"/>
        <v>1.4630938000000007</v>
      </c>
      <c r="H239">
        <f t="shared" si="57"/>
        <v>51.8</v>
      </c>
      <c r="I239">
        <f t="shared" si="58"/>
        <v>56.746552940000001</v>
      </c>
      <c r="J239">
        <f t="shared" si="47"/>
        <v>52.012224599999996</v>
      </c>
      <c r="K239" s="9">
        <f t="shared" si="48"/>
        <v>40.700000000000003</v>
      </c>
      <c r="L239" s="9">
        <f t="shared" si="49"/>
        <v>1.4</v>
      </c>
      <c r="M239" s="9">
        <f t="shared" si="59"/>
        <v>56.98</v>
      </c>
      <c r="N239" s="9"/>
      <c r="O239" s="9"/>
      <c r="P239" s="9"/>
      <c r="Q239" s="9">
        <f t="shared" si="50"/>
        <v>44.4</v>
      </c>
      <c r="R239" s="9">
        <f t="shared" si="51"/>
        <v>40.700000000000003</v>
      </c>
      <c r="S239" s="9">
        <f t="shared" si="52"/>
        <v>1.4</v>
      </c>
      <c r="T239" s="9">
        <f t="shared" si="60"/>
        <v>56.98</v>
      </c>
      <c r="U239" s="9">
        <v>44.399999999999991</v>
      </c>
      <c r="V239" s="29">
        <f t="shared" si="53"/>
        <v>1.3942641999999998</v>
      </c>
      <c r="W239" s="30">
        <f t="shared" si="61"/>
        <v>61.905330479999982</v>
      </c>
      <c r="X239" s="15">
        <v>37</v>
      </c>
      <c r="Y239" s="14">
        <f t="shared" si="54"/>
        <v>10.317555079999988</v>
      </c>
    </row>
    <row r="240" spans="1:25" x14ac:dyDescent="0.25">
      <c r="A240" t="s">
        <v>244</v>
      </c>
      <c r="B240">
        <v>14</v>
      </c>
      <c r="C240">
        <v>2.2999999999999998</v>
      </c>
      <c r="D240">
        <v>15.400000000000002</v>
      </c>
      <c r="E240">
        <v>2.2814780999999997</v>
      </c>
      <c r="F240">
        <f t="shared" si="55"/>
        <v>-1.3229928571428616E-2</v>
      </c>
      <c r="G240">
        <f t="shared" si="56"/>
        <v>2.5037409000000004</v>
      </c>
      <c r="H240">
        <f t="shared" si="57"/>
        <v>32.199999999999996</v>
      </c>
      <c r="I240">
        <f t="shared" si="58"/>
        <v>35.134762739999999</v>
      </c>
      <c r="J240">
        <f t="shared" si="47"/>
        <v>32.459306599999998</v>
      </c>
      <c r="K240" s="9">
        <f t="shared" si="48"/>
        <v>15.400000000000002</v>
      </c>
      <c r="L240" s="9">
        <f t="shared" si="49"/>
        <v>2.2999999999999998</v>
      </c>
      <c r="M240" s="9">
        <f t="shared" si="59"/>
        <v>35.42</v>
      </c>
      <c r="N240" s="9"/>
      <c r="O240" s="9"/>
      <c r="P240" s="9"/>
      <c r="Q240" s="9">
        <f t="shared" si="50"/>
        <v>16.8</v>
      </c>
      <c r="R240" s="9">
        <f t="shared" si="51"/>
        <v>15.400000000000002</v>
      </c>
      <c r="S240" s="9">
        <f t="shared" si="52"/>
        <v>2.2999999999999998</v>
      </c>
      <c r="T240" s="9">
        <f t="shared" si="60"/>
        <v>35.42</v>
      </c>
      <c r="U240" s="9">
        <v>16.799999999999997</v>
      </c>
      <c r="V240" s="29">
        <f t="shared" si="53"/>
        <v>2.2814780999999997</v>
      </c>
      <c r="W240" s="30">
        <f t="shared" si="61"/>
        <v>38.328832079999991</v>
      </c>
      <c r="X240" s="15">
        <v>14</v>
      </c>
      <c r="Y240" s="14">
        <f t="shared" si="54"/>
        <v>6.3881386799999929</v>
      </c>
    </row>
    <row r="241" spans="1:25" x14ac:dyDescent="0.25">
      <c r="A241" t="s">
        <v>245</v>
      </c>
      <c r="B241">
        <v>52</v>
      </c>
      <c r="C241">
        <v>2</v>
      </c>
      <c r="D241">
        <v>57.2</v>
      </c>
      <c r="E241">
        <v>1.989436</v>
      </c>
      <c r="F241">
        <f t="shared" si="55"/>
        <v>-2.031538461538464E-3</v>
      </c>
      <c r="G241">
        <f t="shared" si="56"/>
        <v>2.1162040000000002</v>
      </c>
      <c r="H241">
        <f t="shared" si="57"/>
        <v>104</v>
      </c>
      <c r="I241">
        <f t="shared" si="58"/>
        <v>113.7957392</v>
      </c>
      <c r="J241">
        <f t="shared" si="47"/>
        <v>104.549328</v>
      </c>
      <c r="K241" s="9">
        <f t="shared" si="48"/>
        <v>57.2</v>
      </c>
      <c r="L241" s="9">
        <f t="shared" si="49"/>
        <v>2</v>
      </c>
      <c r="M241" s="9">
        <f t="shared" si="59"/>
        <v>114.4</v>
      </c>
      <c r="N241" s="9"/>
      <c r="O241" s="9"/>
      <c r="P241" s="9"/>
      <c r="Q241" s="9">
        <f t="shared" si="50"/>
        <v>62.4</v>
      </c>
      <c r="R241" s="9">
        <f t="shared" si="51"/>
        <v>57.2</v>
      </c>
      <c r="S241" s="9">
        <f t="shared" si="52"/>
        <v>2</v>
      </c>
      <c r="T241" s="9">
        <f t="shared" si="60"/>
        <v>114.4</v>
      </c>
      <c r="U241" s="9">
        <v>62.4</v>
      </c>
      <c r="V241" s="29">
        <f t="shared" si="53"/>
        <v>1.989436</v>
      </c>
      <c r="W241" s="30">
        <f t="shared" si="61"/>
        <v>124.1408064</v>
      </c>
      <c r="X241" s="15">
        <v>50</v>
      </c>
      <c r="Y241" s="14">
        <f t="shared" si="54"/>
        <v>24.669006399999997</v>
      </c>
    </row>
    <row r="242" spans="1:25" x14ac:dyDescent="0.25">
      <c r="A242" t="s">
        <v>246</v>
      </c>
      <c r="B242">
        <v>107</v>
      </c>
      <c r="C242">
        <v>1.1000000000000001</v>
      </c>
      <c r="D242">
        <v>117.7</v>
      </c>
      <c r="E242">
        <v>1.0969772</v>
      </c>
      <c r="F242">
        <f t="shared" si="55"/>
        <v>-2.8250467289720583E-4</v>
      </c>
      <c r="G242">
        <f t="shared" si="56"/>
        <v>1.1332508000000012</v>
      </c>
      <c r="H242">
        <f t="shared" si="57"/>
        <v>117.7</v>
      </c>
      <c r="I242">
        <f t="shared" si="58"/>
        <v>129.11421644000001</v>
      </c>
      <c r="J242">
        <f t="shared" si="47"/>
        <v>118.02343960000003</v>
      </c>
      <c r="K242" s="9">
        <f t="shared" si="48"/>
        <v>117.7</v>
      </c>
      <c r="L242" s="9">
        <f t="shared" si="49"/>
        <v>1.1000000000000001</v>
      </c>
      <c r="M242" s="9">
        <f t="shared" si="59"/>
        <v>129.47000000000003</v>
      </c>
      <c r="N242" s="9"/>
      <c r="O242" s="9"/>
      <c r="P242" s="9"/>
      <c r="Q242" s="9">
        <f t="shared" si="50"/>
        <v>128.4</v>
      </c>
      <c r="R242" s="9">
        <f t="shared" si="51"/>
        <v>117.7</v>
      </c>
      <c r="S242" s="9">
        <f t="shared" si="52"/>
        <v>1.1000000000000001</v>
      </c>
      <c r="T242" s="9">
        <f t="shared" si="60"/>
        <v>129.47000000000003</v>
      </c>
      <c r="U242" s="9">
        <v>128.4</v>
      </c>
      <c r="V242" s="29">
        <f t="shared" si="53"/>
        <v>1.0969772</v>
      </c>
      <c r="W242" s="30">
        <f t="shared" si="61"/>
        <v>140.85187248</v>
      </c>
      <c r="X242" s="15">
        <v>87</v>
      </c>
      <c r="Y242" s="14">
        <f t="shared" si="54"/>
        <v>45.414856080000007</v>
      </c>
    </row>
    <row r="243" spans="1:25" x14ac:dyDescent="0.25">
      <c r="A243" t="s">
        <v>247</v>
      </c>
      <c r="B243">
        <v>89</v>
      </c>
      <c r="C243">
        <v>2.4</v>
      </c>
      <c r="D243">
        <v>97.9</v>
      </c>
      <c r="E243">
        <v>2.3975208000000001</v>
      </c>
      <c r="F243">
        <f t="shared" si="55"/>
        <v>-2.7856179775278552E-4</v>
      </c>
      <c r="G243">
        <f t="shared" si="56"/>
        <v>2.4272711999999976</v>
      </c>
      <c r="H243">
        <f t="shared" si="57"/>
        <v>213.6</v>
      </c>
      <c r="I243">
        <f t="shared" si="58"/>
        <v>234.71728632000003</v>
      </c>
      <c r="J243">
        <f t="shared" si="47"/>
        <v>213.82064879999999</v>
      </c>
      <c r="K243" s="9">
        <f t="shared" si="48"/>
        <v>97.9</v>
      </c>
      <c r="L243" s="9">
        <f t="shared" si="49"/>
        <v>2.4</v>
      </c>
      <c r="M243" s="9">
        <f t="shared" si="59"/>
        <v>234.96</v>
      </c>
      <c r="N243" s="9"/>
      <c r="O243" s="9"/>
      <c r="P243" s="9"/>
      <c r="Q243" s="9">
        <f t="shared" si="50"/>
        <v>106.8</v>
      </c>
      <c r="R243" s="9">
        <f t="shared" si="51"/>
        <v>97.9</v>
      </c>
      <c r="S243" s="9">
        <f t="shared" si="52"/>
        <v>2.4</v>
      </c>
      <c r="T243" s="9">
        <f t="shared" si="60"/>
        <v>234.96</v>
      </c>
      <c r="U243" s="9">
        <v>106.8</v>
      </c>
      <c r="V243" s="29">
        <f t="shared" si="53"/>
        <v>2.3975208000000001</v>
      </c>
      <c r="W243" s="30">
        <f t="shared" si="61"/>
        <v>256.05522144000003</v>
      </c>
      <c r="X243" s="15">
        <v>79</v>
      </c>
      <c r="Y243" s="14">
        <f t="shared" si="54"/>
        <v>66.65107823999999</v>
      </c>
    </row>
    <row r="244" spans="1:25" x14ac:dyDescent="0.25">
      <c r="A244" t="s">
        <v>248</v>
      </c>
      <c r="B244">
        <v>65</v>
      </c>
      <c r="C244">
        <v>0.7</v>
      </c>
      <c r="D244">
        <v>71.5</v>
      </c>
      <c r="E244">
        <v>0.69400589999999995</v>
      </c>
      <c r="F244">
        <f t="shared" si="55"/>
        <v>-9.2216923076923112E-4</v>
      </c>
      <c r="G244">
        <f t="shared" si="56"/>
        <v>0.76593509999999998</v>
      </c>
      <c r="H244">
        <f t="shared" si="57"/>
        <v>45.5</v>
      </c>
      <c r="I244">
        <f t="shared" si="58"/>
        <v>49.621421849999997</v>
      </c>
      <c r="J244">
        <f t="shared" si="47"/>
        <v>45.889616499999995</v>
      </c>
      <c r="K244" s="9">
        <f t="shared" si="48"/>
        <v>71.5</v>
      </c>
      <c r="L244" s="9">
        <f t="shared" si="49"/>
        <v>0.7</v>
      </c>
      <c r="M244" s="9">
        <f t="shared" si="59"/>
        <v>50.05</v>
      </c>
      <c r="N244" s="9"/>
      <c r="O244" s="9"/>
      <c r="P244" s="9"/>
      <c r="Q244" s="9">
        <f t="shared" si="50"/>
        <v>78</v>
      </c>
      <c r="R244" s="9">
        <f t="shared" si="51"/>
        <v>71.5</v>
      </c>
      <c r="S244" s="9">
        <f t="shared" si="52"/>
        <v>0.7</v>
      </c>
      <c r="T244" s="9">
        <f t="shared" si="60"/>
        <v>50.05</v>
      </c>
      <c r="U244" s="9">
        <v>78</v>
      </c>
      <c r="V244" s="29">
        <f t="shared" si="53"/>
        <v>0.69400589999999995</v>
      </c>
      <c r="W244" s="30">
        <f t="shared" si="61"/>
        <v>54.132460199999997</v>
      </c>
      <c r="X244" s="15">
        <v>63</v>
      </c>
      <c r="Y244" s="14">
        <f t="shared" si="54"/>
        <v>10.410088499999999</v>
      </c>
    </row>
    <row r="245" spans="1:25" x14ac:dyDescent="0.25">
      <c r="A245" t="s">
        <v>249</v>
      </c>
      <c r="B245">
        <v>69</v>
      </c>
      <c r="C245">
        <v>2.9</v>
      </c>
      <c r="D245">
        <v>75.900000000000006</v>
      </c>
      <c r="E245">
        <v>2.8763823999999998</v>
      </c>
      <c r="F245">
        <f t="shared" si="55"/>
        <v>-3.4228405797101604E-3</v>
      </c>
      <c r="G245">
        <f t="shared" si="56"/>
        <v>3.1597936000000013</v>
      </c>
      <c r="H245">
        <f t="shared" si="57"/>
        <v>200.1</v>
      </c>
      <c r="I245">
        <f t="shared" si="58"/>
        <v>218.31742416</v>
      </c>
      <c r="J245">
        <f t="shared" si="47"/>
        <v>201.7296144</v>
      </c>
      <c r="K245" s="9">
        <f t="shared" si="48"/>
        <v>75.900000000000006</v>
      </c>
      <c r="L245" s="9">
        <f t="shared" si="49"/>
        <v>2.9000000000000004</v>
      </c>
      <c r="M245" s="9">
        <f t="shared" si="59"/>
        <v>220.11000000000004</v>
      </c>
      <c r="N245" s="9"/>
      <c r="O245" s="9"/>
      <c r="P245" s="9"/>
      <c r="Q245" s="9">
        <f t="shared" si="50"/>
        <v>82.8</v>
      </c>
      <c r="R245" s="9">
        <f t="shared" si="51"/>
        <v>75.900000000000006</v>
      </c>
      <c r="S245" s="9">
        <f t="shared" si="52"/>
        <v>2.9000000000000004</v>
      </c>
      <c r="T245" s="9">
        <f t="shared" si="60"/>
        <v>220.11000000000004</v>
      </c>
      <c r="U245" s="9">
        <v>82.8</v>
      </c>
      <c r="V245" s="29">
        <f t="shared" si="53"/>
        <v>2.8763824000000002</v>
      </c>
      <c r="W245" s="30">
        <f t="shared" si="61"/>
        <v>238.16446272000002</v>
      </c>
      <c r="X245" s="15">
        <v>55</v>
      </c>
      <c r="Y245" s="14">
        <f t="shared" si="54"/>
        <v>79.963430720000005</v>
      </c>
    </row>
    <row r="246" spans="1:25" x14ac:dyDescent="0.25">
      <c r="A246" t="s">
        <v>250</v>
      </c>
      <c r="B246">
        <v>85</v>
      </c>
      <c r="C246">
        <v>1.8</v>
      </c>
      <c r="D246">
        <v>93.500000000000014</v>
      </c>
      <c r="E246">
        <v>1.799838</v>
      </c>
      <c r="F246">
        <f t="shared" si="55"/>
        <v>-1.9058823529411202E-5</v>
      </c>
      <c r="G246">
        <f t="shared" si="56"/>
        <v>1.801782</v>
      </c>
      <c r="H246">
        <f t="shared" si="57"/>
        <v>153</v>
      </c>
      <c r="I246">
        <f t="shared" si="58"/>
        <v>168.28485300000003</v>
      </c>
      <c r="J246">
        <f t="shared" si="47"/>
        <v>153.01376999999999</v>
      </c>
      <c r="K246" s="9">
        <f t="shared" si="48"/>
        <v>93.500000000000014</v>
      </c>
      <c r="L246" s="9">
        <f t="shared" si="49"/>
        <v>1.8</v>
      </c>
      <c r="M246" s="9">
        <f t="shared" si="59"/>
        <v>168.30000000000004</v>
      </c>
      <c r="N246" s="9"/>
      <c r="O246" s="9"/>
      <c r="P246" s="9"/>
      <c r="Q246" s="9">
        <f t="shared" si="50"/>
        <v>102</v>
      </c>
      <c r="R246" s="9">
        <f t="shared" si="51"/>
        <v>93.500000000000014</v>
      </c>
      <c r="S246" s="9">
        <f t="shared" si="52"/>
        <v>1.8</v>
      </c>
      <c r="T246" s="9">
        <f t="shared" si="60"/>
        <v>168.30000000000004</v>
      </c>
      <c r="U246" s="9">
        <v>101.99999999999999</v>
      </c>
      <c r="V246" s="29">
        <f t="shared" si="53"/>
        <v>1.799838</v>
      </c>
      <c r="W246" s="30">
        <f t="shared" si="61"/>
        <v>183.58347599999999</v>
      </c>
      <c r="X246" s="15">
        <v>67</v>
      </c>
      <c r="Y246" s="14">
        <f t="shared" si="54"/>
        <v>62.994329999999977</v>
      </c>
    </row>
    <row r="247" spans="1:25" x14ac:dyDescent="0.25">
      <c r="A247" t="s">
        <v>251</v>
      </c>
      <c r="B247">
        <v>100</v>
      </c>
      <c r="C247">
        <v>1</v>
      </c>
      <c r="D247">
        <v>110.00000000000001</v>
      </c>
      <c r="E247">
        <v>0.99845399999999995</v>
      </c>
      <c r="F247">
        <f t="shared" si="55"/>
        <v>-1.5460000000000452E-4</v>
      </c>
      <c r="G247">
        <f t="shared" si="56"/>
        <v>1.0170060000000005</v>
      </c>
      <c r="H247">
        <f t="shared" si="57"/>
        <v>100</v>
      </c>
      <c r="I247">
        <f t="shared" si="58"/>
        <v>109.82994000000001</v>
      </c>
      <c r="J247">
        <f t="shared" si="47"/>
        <v>100.1546</v>
      </c>
      <c r="K247" s="9">
        <f t="shared" si="48"/>
        <v>110.00000000000001</v>
      </c>
      <c r="L247" s="9">
        <f t="shared" si="49"/>
        <v>1</v>
      </c>
      <c r="M247" s="9">
        <f t="shared" si="59"/>
        <v>110.00000000000001</v>
      </c>
      <c r="N247" s="9"/>
      <c r="O247" s="9"/>
      <c r="P247" s="9"/>
      <c r="Q247" s="9">
        <f t="shared" si="50"/>
        <v>120</v>
      </c>
      <c r="R247" s="9">
        <f t="shared" si="51"/>
        <v>110.00000000000001</v>
      </c>
      <c r="S247" s="9">
        <f t="shared" si="52"/>
        <v>1</v>
      </c>
      <c r="T247" s="9">
        <f t="shared" si="60"/>
        <v>110.00000000000001</v>
      </c>
      <c r="U247" s="9">
        <v>119.99999999999999</v>
      </c>
      <c r="V247" s="29">
        <f t="shared" si="53"/>
        <v>0.99845399999999995</v>
      </c>
      <c r="W247" s="30">
        <f t="shared" si="61"/>
        <v>119.81447999999997</v>
      </c>
      <c r="X247" s="15">
        <v>75</v>
      </c>
      <c r="Y247" s="14">
        <f t="shared" si="54"/>
        <v>44.930429999999987</v>
      </c>
    </row>
    <row r="248" spans="1:25" x14ac:dyDescent="0.25">
      <c r="A248" t="s">
        <v>252</v>
      </c>
      <c r="B248">
        <v>23</v>
      </c>
      <c r="C248">
        <v>1.5</v>
      </c>
      <c r="D248">
        <v>25.3</v>
      </c>
      <c r="E248">
        <v>1.4893065000000001</v>
      </c>
      <c r="F248">
        <f t="shared" si="55"/>
        <v>-4.6493478260869166E-3</v>
      </c>
      <c r="G248">
        <f t="shared" si="56"/>
        <v>1.617628499999999</v>
      </c>
      <c r="H248">
        <f t="shared" si="57"/>
        <v>34.5</v>
      </c>
      <c r="I248">
        <f t="shared" si="58"/>
        <v>37.679454450000001</v>
      </c>
      <c r="J248">
        <f t="shared" si="47"/>
        <v>34.745950499999999</v>
      </c>
      <c r="K248" s="9">
        <f t="shared" si="48"/>
        <v>25.3</v>
      </c>
      <c r="L248" s="9">
        <f t="shared" si="49"/>
        <v>1.5</v>
      </c>
      <c r="M248" s="9">
        <f t="shared" si="59"/>
        <v>37.950000000000003</v>
      </c>
      <c r="N248" s="9"/>
      <c r="O248" s="9"/>
      <c r="P248" s="9"/>
      <c r="Q248" s="9">
        <f t="shared" si="50"/>
        <v>27.599999999999998</v>
      </c>
      <c r="R248" s="9">
        <f t="shared" si="51"/>
        <v>25.3</v>
      </c>
      <c r="S248" s="9">
        <f t="shared" si="52"/>
        <v>1.5</v>
      </c>
      <c r="T248" s="9">
        <f t="shared" si="60"/>
        <v>37.950000000000003</v>
      </c>
      <c r="U248" s="9">
        <v>27.599999999999998</v>
      </c>
      <c r="V248" s="29">
        <f t="shared" si="53"/>
        <v>1.4893065000000001</v>
      </c>
      <c r="W248" s="30">
        <f t="shared" si="61"/>
        <v>41.104859400000002</v>
      </c>
      <c r="X248" s="15">
        <v>21</v>
      </c>
      <c r="Y248" s="14">
        <f t="shared" si="54"/>
        <v>9.8294228999999973</v>
      </c>
    </row>
    <row r="249" spans="1:25" x14ac:dyDescent="0.25">
      <c r="A249" t="s">
        <v>253</v>
      </c>
      <c r="B249">
        <v>59</v>
      </c>
      <c r="C249">
        <v>0.5</v>
      </c>
      <c r="D249">
        <v>64.900000000000006</v>
      </c>
      <c r="E249">
        <v>0.49704749999999998</v>
      </c>
      <c r="F249">
        <f t="shared" si="55"/>
        <v>-5.0042372881356305E-4</v>
      </c>
      <c r="G249">
        <f t="shared" si="56"/>
        <v>0.53247750000000027</v>
      </c>
      <c r="H249">
        <f t="shared" si="57"/>
        <v>29.5</v>
      </c>
      <c r="I249">
        <f t="shared" si="58"/>
        <v>32.258382750000003</v>
      </c>
      <c r="J249">
        <f t="shared" si="47"/>
        <v>29.674197500000002</v>
      </c>
      <c r="K249" s="9">
        <f t="shared" si="48"/>
        <v>64.900000000000006</v>
      </c>
      <c r="L249" s="9">
        <f t="shared" si="49"/>
        <v>0.5</v>
      </c>
      <c r="M249" s="9">
        <f t="shared" si="59"/>
        <v>32.450000000000003</v>
      </c>
      <c r="N249" s="9"/>
      <c r="O249" s="9"/>
      <c r="P249" s="9"/>
      <c r="Q249" s="9">
        <f t="shared" si="50"/>
        <v>70.8</v>
      </c>
      <c r="R249" s="9">
        <f t="shared" si="51"/>
        <v>64.900000000000006</v>
      </c>
      <c r="S249" s="9">
        <f t="shared" si="52"/>
        <v>0.5</v>
      </c>
      <c r="T249" s="9">
        <f t="shared" si="60"/>
        <v>32.450000000000003</v>
      </c>
      <c r="U249" s="9">
        <v>70.799999999999983</v>
      </c>
      <c r="V249" s="29">
        <f t="shared" si="53"/>
        <v>0.49704750000000003</v>
      </c>
      <c r="W249" s="30">
        <f t="shared" si="61"/>
        <v>35.190962999999996</v>
      </c>
      <c r="X249" s="15">
        <v>57</v>
      </c>
      <c r="Y249" s="14">
        <f t="shared" si="54"/>
        <v>6.8592554999999917</v>
      </c>
    </row>
    <row r="250" spans="1:25" x14ac:dyDescent="0.25">
      <c r="A250" t="s">
        <v>254</v>
      </c>
      <c r="B250">
        <v>16</v>
      </c>
      <c r="C250">
        <v>1.6</v>
      </c>
      <c r="D250">
        <v>17.600000000000001</v>
      </c>
      <c r="E250">
        <v>1.5922640000000001</v>
      </c>
      <c r="F250">
        <f t="shared" si="55"/>
        <v>-4.8349999999999739E-3</v>
      </c>
      <c r="G250">
        <f t="shared" si="56"/>
        <v>1.6850959999999997</v>
      </c>
      <c r="H250">
        <f t="shared" si="57"/>
        <v>25.6</v>
      </c>
      <c r="I250">
        <f t="shared" si="58"/>
        <v>28.023846400000004</v>
      </c>
      <c r="J250">
        <f t="shared" si="47"/>
        <v>25.723776000000001</v>
      </c>
      <c r="K250" s="9">
        <f t="shared" si="48"/>
        <v>17.600000000000001</v>
      </c>
      <c r="L250" s="9">
        <f t="shared" si="49"/>
        <v>1.6</v>
      </c>
      <c r="M250" s="9">
        <f t="shared" si="59"/>
        <v>28.160000000000004</v>
      </c>
      <c r="N250" s="9"/>
      <c r="O250" s="9"/>
      <c r="P250" s="9"/>
      <c r="Q250" s="9">
        <f t="shared" si="50"/>
        <v>19.2</v>
      </c>
      <c r="R250" s="9">
        <f t="shared" si="51"/>
        <v>17.600000000000001</v>
      </c>
      <c r="S250" s="9">
        <f t="shared" si="52"/>
        <v>1.6</v>
      </c>
      <c r="T250" s="9">
        <f t="shared" si="60"/>
        <v>28.160000000000004</v>
      </c>
      <c r="U250" s="9">
        <v>19.199999999999996</v>
      </c>
      <c r="V250" s="29">
        <f t="shared" si="53"/>
        <v>1.5922640000000001</v>
      </c>
      <c r="W250" s="30">
        <f t="shared" si="61"/>
        <v>30.571468799999995</v>
      </c>
      <c r="X250" s="15">
        <v>15</v>
      </c>
      <c r="Y250" s="14">
        <f t="shared" si="54"/>
        <v>6.6875087999999936</v>
      </c>
    </row>
    <row r="251" spans="1:25" x14ac:dyDescent="0.25">
      <c r="A251" t="s">
        <v>255</v>
      </c>
      <c r="B251">
        <v>84</v>
      </c>
      <c r="C251">
        <v>0.8</v>
      </c>
      <c r="D251">
        <v>92.4</v>
      </c>
      <c r="E251">
        <v>0.79962160000000004</v>
      </c>
      <c r="F251">
        <f t="shared" si="55"/>
        <v>-4.5047619047619133E-5</v>
      </c>
      <c r="G251">
        <f t="shared" si="56"/>
        <v>0.80416240000000005</v>
      </c>
      <c r="H251">
        <f t="shared" si="57"/>
        <v>67.2</v>
      </c>
      <c r="I251">
        <f t="shared" si="58"/>
        <v>73.885035840000015</v>
      </c>
      <c r="J251">
        <f t="shared" si="47"/>
        <v>67.231785599999995</v>
      </c>
      <c r="K251" s="9">
        <f t="shared" si="48"/>
        <v>92.4</v>
      </c>
      <c r="L251" s="9">
        <f t="shared" si="49"/>
        <v>0.8</v>
      </c>
      <c r="M251" s="9">
        <f t="shared" si="59"/>
        <v>73.92</v>
      </c>
      <c r="N251" s="9"/>
      <c r="O251" s="9"/>
      <c r="P251" s="9"/>
      <c r="Q251" s="9">
        <f t="shared" si="50"/>
        <v>100.8</v>
      </c>
      <c r="R251" s="9">
        <f t="shared" si="51"/>
        <v>92.4</v>
      </c>
      <c r="S251" s="9">
        <f t="shared" si="52"/>
        <v>0.8</v>
      </c>
      <c r="T251" s="9">
        <f t="shared" si="60"/>
        <v>73.92</v>
      </c>
      <c r="U251" s="9">
        <v>100.8</v>
      </c>
      <c r="V251" s="29">
        <f t="shared" si="53"/>
        <v>0.79962160000000004</v>
      </c>
      <c r="W251" s="30">
        <f t="shared" si="61"/>
        <v>80.601857280000004</v>
      </c>
      <c r="X251" s="15">
        <v>71</v>
      </c>
      <c r="Y251" s="14">
        <f t="shared" si="54"/>
        <v>23.82872368</v>
      </c>
    </row>
    <row r="252" spans="1:25" x14ac:dyDescent="0.25">
      <c r="A252" t="s">
        <v>256</v>
      </c>
      <c r="B252">
        <v>38</v>
      </c>
      <c r="C252">
        <v>2.1</v>
      </c>
      <c r="D252">
        <v>41.800000000000004</v>
      </c>
      <c r="E252">
        <v>2.0954871000000002</v>
      </c>
      <c r="F252">
        <f t="shared" si="55"/>
        <v>-1.1876052631578753E-3</v>
      </c>
      <c r="G252">
        <f t="shared" si="56"/>
        <v>2.1496418999999993</v>
      </c>
      <c r="H252">
        <f t="shared" si="57"/>
        <v>79.8</v>
      </c>
      <c r="I252">
        <f t="shared" si="58"/>
        <v>87.591360780000016</v>
      </c>
      <c r="J252">
        <f t="shared" si="47"/>
        <v>79.971490200000005</v>
      </c>
      <c r="K252" s="9">
        <f t="shared" si="48"/>
        <v>41.800000000000004</v>
      </c>
      <c r="L252" s="9">
        <f t="shared" si="49"/>
        <v>2.1</v>
      </c>
      <c r="M252" s="9">
        <f t="shared" si="59"/>
        <v>87.780000000000015</v>
      </c>
      <c r="N252" s="9"/>
      <c r="O252" s="9"/>
      <c r="P252" s="9"/>
      <c r="Q252" s="9">
        <f t="shared" si="50"/>
        <v>45.6</v>
      </c>
      <c r="R252" s="9">
        <f t="shared" si="51"/>
        <v>41.800000000000004</v>
      </c>
      <c r="S252" s="9">
        <f t="shared" si="52"/>
        <v>2.1</v>
      </c>
      <c r="T252" s="9">
        <f t="shared" si="60"/>
        <v>87.780000000000015</v>
      </c>
      <c r="U252" s="9">
        <v>45.599999999999994</v>
      </c>
      <c r="V252" s="29">
        <f t="shared" si="53"/>
        <v>2.0954871000000002</v>
      </c>
      <c r="W252" s="30">
        <f t="shared" si="61"/>
        <v>95.554211760000001</v>
      </c>
      <c r="X252" s="15">
        <v>28</v>
      </c>
      <c r="Y252" s="14">
        <f t="shared" si="54"/>
        <v>36.880572959999988</v>
      </c>
    </row>
    <row r="253" spans="1:25" x14ac:dyDescent="0.25">
      <c r="H253" s="2">
        <f>SUM(H3:H252)</f>
        <v>22364.199999999997</v>
      </c>
      <c r="I253" s="2">
        <f>SUM(I3:I252)</f>
        <v>24476.515104690003</v>
      </c>
      <c r="K253" s="9"/>
      <c r="L253" s="9"/>
      <c r="M253" s="11">
        <f>SUM(M3:M252)</f>
        <v>24600.619999999981</v>
      </c>
      <c r="N253" s="9"/>
      <c r="O253" s="9"/>
      <c r="P253" s="9"/>
      <c r="Q253" s="9"/>
      <c r="R253" s="9"/>
      <c r="S253" s="9"/>
      <c r="T253" s="11">
        <f>SUM(T3:T252)</f>
        <v>24600.619999999981</v>
      </c>
      <c r="U253" s="9"/>
      <c r="V253" s="29"/>
      <c r="W253" s="30">
        <f>SUM(W3:W252)</f>
        <v>26701.652841479987</v>
      </c>
      <c r="Y253" s="14">
        <f>SUM(Y3:Y252)</f>
        <v>7719.8288563799997</v>
      </c>
    </row>
    <row r="254" spans="1:25" ht="15.75" thickBot="1" x14ac:dyDescent="0.3">
      <c r="H254" s="2"/>
      <c r="I254" s="2">
        <f>I253-H253</f>
        <v>2112.3151046900057</v>
      </c>
      <c r="K254" s="10"/>
      <c r="L254" s="10"/>
      <c r="M254" s="12">
        <f>M253-H253</f>
        <v>2236.4199999999837</v>
      </c>
      <c r="N254" s="9"/>
      <c r="O254" s="9"/>
      <c r="P254" s="9"/>
      <c r="Q254" s="10"/>
      <c r="R254" s="9"/>
      <c r="S254" s="9"/>
      <c r="T254" s="9"/>
      <c r="U254" s="9"/>
      <c r="V254" s="9"/>
      <c r="W254" s="13">
        <f>W253-H253</f>
        <v>4337.4528414799897</v>
      </c>
    </row>
  </sheetData>
  <phoneticPr fontId="20" type="noConversion"/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259E-1CD0-4376-9767-6CB4BE130E34}">
  <dimension ref="A1:P13"/>
  <sheetViews>
    <sheetView workbookViewId="0">
      <selection activeCell="H19" sqref="H19"/>
    </sheetView>
  </sheetViews>
  <sheetFormatPr defaultRowHeight="15" x14ac:dyDescent="0.25"/>
  <cols>
    <col min="2" max="2" width="19.85546875" customWidth="1"/>
    <col min="5" max="5" width="10.5703125" customWidth="1"/>
    <col min="7" max="7" width="12.85546875" customWidth="1"/>
    <col min="8" max="8" width="23.140625" customWidth="1"/>
  </cols>
  <sheetData>
    <row r="1" spans="1:16" x14ac:dyDescent="0.25">
      <c r="A1">
        <v>22364.199999999997</v>
      </c>
      <c r="B1">
        <v>24476.515104690003</v>
      </c>
      <c r="F1">
        <v>24600.619999999981</v>
      </c>
      <c r="M1">
        <v>24600.619999999981</v>
      </c>
      <c r="P1">
        <v>26701.652841479987</v>
      </c>
    </row>
    <row r="2" spans="1:16" x14ac:dyDescent="0.25">
      <c r="B2">
        <v>2112.3151046900057</v>
      </c>
      <c r="F2">
        <v>2236.4199999999837</v>
      </c>
      <c r="P2">
        <v>4337.4528414799897</v>
      </c>
    </row>
    <row r="3" spans="1:16" x14ac:dyDescent="0.25">
      <c r="B3" s="15"/>
      <c r="C3" s="15"/>
      <c r="D3" s="15" t="s">
        <v>277</v>
      </c>
      <c r="E3" s="15" t="s">
        <v>278</v>
      </c>
      <c r="H3" t="s">
        <v>287</v>
      </c>
    </row>
    <row r="4" spans="1:16" x14ac:dyDescent="0.25">
      <c r="B4" s="15" t="s">
        <v>276</v>
      </c>
      <c r="C4" s="16">
        <f>A1</f>
        <v>22364.199999999997</v>
      </c>
      <c r="D4" s="15"/>
      <c r="E4" s="15"/>
      <c r="G4" t="s">
        <v>281</v>
      </c>
      <c r="H4" t="s">
        <v>282</v>
      </c>
    </row>
    <row r="5" spans="1:16" x14ac:dyDescent="0.25">
      <c r="B5" s="15"/>
      <c r="C5" s="16"/>
      <c r="D5" s="15"/>
      <c r="E5" s="15"/>
      <c r="H5" s="21">
        <v>3285.9</v>
      </c>
    </row>
    <row r="6" spans="1:16" x14ac:dyDescent="0.25">
      <c r="B6" s="15" t="s">
        <v>273</v>
      </c>
      <c r="C6" s="16">
        <f>B1</f>
        <v>24476.515104690003</v>
      </c>
      <c r="D6" s="16">
        <f>C6-C4</f>
        <v>2112.3151046900057</v>
      </c>
      <c r="E6" s="16">
        <f>D6/C4*100</f>
        <v>9.4450733971705052</v>
      </c>
    </row>
    <row r="7" spans="1:16" x14ac:dyDescent="0.25">
      <c r="B7" s="15"/>
      <c r="C7" s="16"/>
      <c r="D7" s="15"/>
      <c r="E7" s="15"/>
      <c r="G7" t="s">
        <v>285</v>
      </c>
      <c r="H7" s="21">
        <v>5494.6911195900011</v>
      </c>
      <c r="I7" s="21">
        <f>((H7-H5)/H5)*100</f>
        <v>67.220278145713536</v>
      </c>
    </row>
    <row r="8" spans="1:16" x14ac:dyDescent="0.25">
      <c r="B8" s="15"/>
      <c r="C8" s="16"/>
      <c r="D8" s="15"/>
      <c r="E8" s="15"/>
      <c r="I8" s="24"/>
    </row>
    <row r="9" spans="1:16" x14ac:dyDescent="0.25">
      <c r="B9" s="15" t="s">
        <v>274</v>
      </c>
      <c r="C9" s="16">
        <f>F1</f>
        <v>24600.619999999981</v>
      </c>
      <c r="D9" s="16">
        <f>C9-C4</f>
        <v>2236.4199999999837</v>
      </c>
      <c r="E9" s="15">
        <f>D9/C4*100</f>
        <v>9.9999999999999289</v>
      </c>
      <c r="G9" t="s">
        <v>286</v>
      </c>
      <c r="H9" s="21">
        <v>7719.8288563799997</v>
      </c>
      <c r="I9" s="21">
        <f>(H9-H5)/H5*100</f>
        <v>134.93803391399618</v>
      </c>
      <c r="J9" t="s">
        <v>288</v>
      </c>
    </row>
    <row r="10" spans="1:16" x14ac:dyDescent="0.25">
      <c r="B10" s="15"/>
      <c r="C10" s="16"/>
      <c r="D10" s="15"/>
      <c r="E10" s="15"/>
    </row>
    <row r="11" spans="1:16" x14ac:dyDescent="0.25">
      <c r="B11" s="15"/>
      <c r="C11" s="16"/>
      <c r="D11" s="15"/>
      <c r="E11" s="15"/>
    </row>
    <row r="12" spans="1:16" x14ac:dyDescent="0.25">
      <c r="B12" s="15" t="s">
        <v>274</v>
      </c>
      <c r="C12" s="16">
        <f>P1</f>
        <v>26701.652841479987</v>
      </c>
      <c r="D12" s="16">
        <f>C12-C4</f>
        <v>4337.4528414799897</v>
      </c>
      <c r="E12" s="16">
        <f>D12/C4*100</f>
        <v>19.394625524185933</v>
      </c>
    </row>
    <row r="13" spans="1:16" x14ac:dyDescent="0.25">
      <c r="B13" s="15" t="s">
        <v>275</v>
      </c>
      <c r="C13" s="15"/>
      <c r="D13" s="15"/>
      <c r="E1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Vendor_Data</vt:lpstr>
      <vt:lpstr>Revenue Optimization</vt:lpstr>
      <vt:lpstr>Vendor_Data Worked out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2019-12-24T18:44:21Z</dcterms:created>
  <dcterms:modified xsi:type="dcterms:W3CDTF">2019-12-26T10:31:36Z</dcterms:modified>
</cp:coreProperties>
</file>