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bhranildas/Downloads/"/>
    </mc:Choice>
  </mc:AlternateContent>
  <xr:revisionPtr revIDLastSave="0" documentId="8_{20C658CD-A557-C340-89A8-DE896BDF1C7A}" xr6:coauthVersionLast="46" xr6:coauthVersionMax="46" xr10:uidLastSave="{00000000-0000-0000-0000-000000000000}"/>
  <bookViews>
    <workbookView xWindow="6300" yWindow="4000" windowWidth="27640" windowHeight="16620" xr2:uid="{66653286-8041-7F4A-A3CD-0DE31C69F6C5}"/>
  </bookViews>
  <sheets>
    <sheet name="Sheet13" sheetId="2" r:id="rId1"/>
    <sheet name="Sheet1" sheetId="1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2" l="1"/>
  <c r="B19" i="2"/>
  <c r="B20" i="2"/>
  <c r="B49" i="2"/>
  <c r="C45" i="2" s="1"/>
  <c r="D45" i="2" s="1"/>
  <c r="E58" i="2"/>
  <c r="E59" i="2"/>
  <c r="C78" i="2"/>
  <c r="C80" i="2"/>
  <c r="D80" i="2"/>
  <c r="E80" i="2"/>
  <c r="C83" i="2"/>
  <c r="D83" i="2"/>
  <c r="E83" i="2" s="1"/>
  <c r="A85" i="2"/>
  <c r="C81" i="2" s="1"/>
  <c r="B85" i="2"/>
  <c r="D78" i="2" s="1"/>
  <c r="E78" i="2" s="1"/>
  <c r="A86" i="2"/>
  <c r="B86" i="2"/>
  <c r="C98" i="2"/>
  <c r="D98" i="2"/>
  <c r="E98" i="2"/>
  <c r="C99" i="2"/>
  <c r="C101" i="2"/>
  <c r="D101" i="2"/>
  <c r="E101" i="2" s="1"/>
  <c r="A103" i="2"/>
  <c r="C102" i="2" s="1"/>
  <c r="B103" i="2"/>
  <c r="D99" i="2" s="1"/>
  <c r="E99" i="2" s="1"/>
  <c r="A104" i="2"/>
  <c r="B104" i="2"/>
  <c r="C39" i="2" l="1"/>
  <c r="C41" i="2"/>
  <c r="D41" i="2" s="1"/>
  <c r="C48" i="2"/>
  <c r="D48" i="2" s="1"/>
  <c r="C44" i="2"/>
  <c r="D44" i="2" s="1"/>
  <c r="C40" i="2"/>
  <c r="D40" i="2" s="1"/>
  <c r="D100" i="2"/>
  <c r="E100" i="2" s="1"/>
  <c r="D82" i="2"/>
  <c r="E82" i="2" s="1"/>
  <c r="C100" i="2"/>
  <c r="D97" i="2"/>
  <c r="E97" i="2" s="1"/>
  <c r="C82" i="2"/>
  <c r="D79" i="2"/>
  <c r="E79" i="2" s="1"/>
  <c r="C47" i="2"/>
  <c r="D47" i="2" s="1"/>
  <c r="C43" i="2"/>
  <c r="D43" i="2" s="1"/>
  <c r="D102" i="2"/>
  <c r="E102" i="2" s="1"/>
  <c r="C97" i="2"/>
  <c r="D84" i="2"/>
  <c r="C79" i="2"/>
  <c r="C84" i="2"/>
  <c r="D81" i="2"/>
  <c r="E81" i="2" s="1"/>
  <c r="C46" i="2"/>
  <c r="D46" i="2" s="1"/>
  <c r="C42" i="2"/>
  <c r="D42" i="2" s="1"/>
  <c r="E103" i="2" l="1"/>
  <c r="E104" i="2" s="1"/>
  <c r="C49" i="2"/>
  <c r="D39" i="2"/>
  <c r="D49" i="2" s="1"/>
  <c r="E49" i="2" s="1"/>
  <c r="E84" i="2"/>
  <c r="E85" i="2" s="1"/>
  <c r="E86" i="2" s="1"/>
  <c r="B53" i="2" l="1"/>
  <c r="B52" i="2"/>
</calcChain>
</file>

<file path=xl/sharedStrings.xml><?xml version="1.0" encoding="utf-8"?>
<sst xmlns="http://schemas.openxmlformats.org/spreadsheetml/2006/main" count="74" uniqueCount="70">
  <si>
    <t>correlation</t>
  </si>
  <si>
    <t>covariance</t>
  </si>
  <si>
    <t>prod</t>
  </si>
  <si>
    <t>dif2</t>
  </si>
  <si>
    <t>dif</t>
  </si>
  <si>
    <t># new cases this week</t>
  </si>
  <si>
    <t>% population vaccinated till beginning of this week</t>
  </si>
  <si>
    <t>#############################################################################################################################</t>
  </si>
  <si>
    <t>Correlation</t>
  </si>
  <si>
    <t>Disp</t>
  </si>
  <si>
    <t>CT</t>
  </si>
  <si>
    <t>Basic stat measure</t>
  </si>
  <si>
    <t>-1&lt;=correlation=&lt;1</t>
  </si>
  <si>
    <t>-inf to +inf</t>
  </si>
  <si>
    <t>Covariance</t>
  </si>
  <si>
    <t>dif from mean marks</t>
  </si>
  <si>
    <t>dif from mean hours</t>
  </si>
  <si>
    <t>Marks obtained</t>
  </si>
  <si>
    <t>#hours of study</t>
  </si>
  <si>
    <t>if one variable increases the other one is expected to decrease and vice versa</t>
  </si>
  <si>
    <t>negative correlation</t>
  </si>
  <si>
    <t>-ve sign</t>
  </si>
  <si>
    <t>if one variable increase the other one is expected to increase and vice versa</t>
  </si>
  <si>
    <t>positive correlation</t>
  </si>
  <si>
    <t>+ve sign</t>
  </si>
  <si>
    <t>directionality of the relation</t>
  </si>
  <si>
    <t>sign of measure</t>
  </si>
  <si>
    <t>higher the value stronger the relationship</t>
  </si>
  <si>
    <t>strength of the relationship</t>
  </si>
  <si>
    <t>value of the measure</t>
  </si>
  <si>
    <t>Correlation coefficient</t>
  </si>
  <si>
    <t>sd/mean</t>
  </si>
  <si>
    <t>coefficient of variation</t>
  </si>
  <si>
    <t>ration of disperstion to mean</t>
  </si>
  <si>
    <t>it should be looked at as a percentager of mean</t>
  </si>
  <si>
    <t>Dispersion cannot be looked at in isolation</t>
  </si>
  <si>
    <t>iron pins</t>
  </si>
  <si>
    <t>Iron rods</t>
  </si>
  <si>
    <t>dispersion</t>
  </si>
  <si>
    <t>avg</t>
  </si>
  <si>
    <t>exp</t>
  </si>
  <si>
    <t>Company</t>
  </si>
  <si>
    <t>Standard deviation</t>
  </si>
  <si>
    <t>sq</t>
  </si>
  <si>
    <t>diff</t>
  </si>
  <si>
    <t>#Number of customers standing in queue</t>
  </si>
  <si>
    <t>Day</t>
  </si>
  <si>
    <t>typical value=mean</t>
  </si>
  <si>
    <t>Objective is to understand how different are the values as compared to the typical value</t>
  </si>
  <si>
    <t>mode</t>
  </si>
  <si>
    <t>median</t>
  </si>
  <si>
    <t>average</t>
  </si>
  <si>
    <t>standard deviation</t>
  </si>
  <si>
    <t>Dispersion</t>
  </si>
  <si>
    <t>Spread</t>
  </si>
  <si>
    <t>Most common value</t>
  </si>
  <si>
    <t>Mode</t>
  </si>
  <si>
    <t>Median</t>
  </si>
  <si>
    <t>sensitive to high/low values</t>
  </si>
  <si>
    <t>dis</t>
  </si>
  <si>
    <t>everybody understands</t>
  </si>
  <si>
    <t>Adv</t>
  </si>
  <si>
    <t>Average / Mean</t>
  </si>
  <si>
    <t>Central tendencies</t>
  </si>
  <si>
    <t># typical number of custmers in queue</t>
  </si>
  <si>
    <t>Figure out whether they need an extra counter</t>
  </si>
  <si>
    <t>involves significant cost</t>
  </si>
  <si>
    <t>Demand to add another counter in the store</t>
  </si>
  <si>
    <t>the store has only one service counter</t>
  </si>
  <si>
    <t>Employed by an Ice cream parlor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</si>
</sst>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FF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0" fillId="2" borderId="0" xfId="0" applyFill="1"/>
    <xf numFmtId="0" fontId="0" fillId="0" borderId="0" xfId="0" quotePrefix="1"/>
    <xf numFmtId="9" fontId="2" fillId="2" borderId="0" xfId="2" applyFont="1" applyFill="1"/>
    <xf numFmtId="0" fontId="2" fillId="2" borderId="0" xfId="0" applyFont="1" applyFill="1"/>
    <xf numFmtId="0" fontId="0" fillId="2" borderId="0" xfId="0" quotePrefix="1" applyFill="1"/>
    <xf numFmtId="9" fontId="0" fillId="0" borderId="0" xfId="2" applyFont="1"/>
    <xf numFmtId="0" fontId="2" fillId="3" borderId="0" xfId="0" applyFont="1" applyFill="1"/>
    <xf numFmtId="43" fontId="0" fillId="0" borderId="0" xfId="1" applyFont="1"/>
  </cellXfs>
  <cellStyles count="3">
    <cellStyle name="Comma" xfId="1" builtinId="3"/>
    <cellStyle name="Normal" xfId="0" builtinId="0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95812-9673-D841-80DF-21C873AB5C51}">
  <dimension ref="A1:K104"/>
  <sheetViews>
    <sheetView tabSelected="1" topLeftCell="A75" workbookViewId="0">
      <selection activeCell="E104" sqref="E104"/>
    </sheetView>
  </sheetViews>
  <sheetFormatPr baseColWidth="10" defaultRowHeight="16" x14ac:dyDescent="0.2"/>
  <cols>
    <col min="1" max="1" width="46.5" customWidth="1"/>
    <col min="2" max="2" width="41" bestFit="1" customWidth="1"/>
    <col min="3" max="3" width="19.83203125" bestFit="1" customWidth="1"/>
    <col min="4" max="4" width="18.6640625" bestFit="1" customWidth="1"/>
    <col min="5" max="5" width="32.6640625" bestFit="1" customWidth="1"/>
    <col min="6" max="7" width="16.5" bestFit="1" customWidth="1"/>
    <col min="8" max="8" width="18" bestFit="1" customWidth="1"/>
  </cols>
  <sheetData>
    <row r="1" spans="1:11" x14ac:dyDescent="0.2">
      <c r="A1" t="s">
        <v>69</v>
      </c>
    </row>
    <row r="2" spans="1:11" x14ac:dyDescent="0.2">
      <c r="A2" t="s">
        <v>68</v>
      </c>
    </row>
    <row r="3" spans="1:11" x14ac:dyDescent="0.2">
      <c r="A3" t="s">
        <v>67</v>
      </c>
      <c r="B3" t="s">
        <v>66</v>
      </c>
    </row>
    <row r="5" spans="1:11" x14ac:dyDescent="0.2">
      <c r="A5" s="7" t="s">
        <v>65</v>
      </c>
    </row>
    <row r="7" spans="1:11" x14ac:dyDescent="0.2">
      <c r="A7" t="s">
        <v>46</v>
      </c>
      <c r="B7" t="s">
        <v>45</v>
      </c>
    </row>
    <row r="8" spans="1:11" x14ac:dyDescent="0.2">
      <c r="A8">
        <v>1</v>
      </c>
      <c r="B8">
        <v>5</v>
      </c>
    </row>
    <row r="9" spans="1:11" x14ac:dyDescent="0.2">
      <c r="A9">
        <v>2</v>
      </c>
      <c r="B9">
        <v>7</v>
      </c>
      <c r="E9" t="s">
        <v>64</v>
      </c>
      <c r="F9" t="s">
        <v>63</v>
      </c>
      <c r="G9" t="s">
        <v>62</v>
      </c>
      <c r="H9" t="s">
        <v>61</v>
      </c>
      <c r="I9" t="s">
        <v>60</v>
      </c>
      <c r="J9" t="s">
        <v>59</v>
      </c>
      <c r="K9" t="s">
        <v>58</v>
      </c>
    </row>
    <row r="10" spans="1:11" x14ac:dyDescent="0.2">
      <c r="A10">
        <v>3</v>
      </c>
      <c r="B10">
        <v>2</v>
      </c>
      <c r="G10" t="s">
        <v>57</v>
      </c>
    </row>
    <row r="11" spans="1:11" x14ac:dyDescent="0.2">
      <c r="A11">
        <v>4</v>
      </c>
      <c r="B11">
        <v>0</v>
      </c>
      <c r="G11" t="s">
        <v>56</v>
      </c>
      <c r="H11" t="s">
        <v>55</v>
      </c>
    </row>
    <row r="12" spans="1:11" x14ac:dyDescent="0.2">
      <c r="A12">
        <v>5</v>
      </c>
      <c r="B12">
        <v>5</v>
      </c>
    </row>
    <row r="13" spans="1:11" x14ac:dyDescent="0.2">
      <c r="A13">
        <v>6</v>
      </c>
      <c r="B13">
        <v>5</v>
      </c>
    </row>
    <row r="14" spans="1:11" x14ac:dyDescent="0.2">
      <c r="A14">
        <v>7</v>
      </c>
      <c r="B14">
        <v>3</v>
      </c>
    </row>
    <row r="15" spans="1:11" x14ac:dyDescent="0.2">
      <c r="A15">
        <v>8</v>
      </c>
      <c r="B15">
        <v>1</v>
      </c>
    </row>
    <row r="16" spans="1:11" x14ac:dyDescent="0.2">
      <c r="A16">
        <v>9</v>
      </c>
      <c r="B16">
        <v>9</v>
      </c>
      <c r="E16" t="s">
        <v>54</v>
      </c>
      <c r="F16" t="s">
        <v>53</v>
      </c>
      <c r="G16" s="7" t="s">
        <v>52</v>
      </c>
    </row>
    <row r="17" spans="1:6" x14ac:dyDescent="0.2">
      <c r="A17">
        <v>10</v>
      </c>
      <c r="B17">
        <v>5</v>
      </c>
    </row>
    <row r="18" spans="1:6" x14ac:dyDescent="0.2">
      <c r="A18" t="s">
        <v>51</v>
      </c>
      <c r="B18" s="7">
        <f>AVERAGE(B8:B17)</f>
        <v>4.2</v>
      </c>
    </row>
    <row r="19" spans="1:6" x14ac:dyDescent="0.2">
      <c r="A19" t="s">
        <v>50</v>
      </c>
      <c r="B19" s="7">
        <f>MEDIAN(B8:B17)</f>
        <v>5</v>
      </c>
    </row>
    <row r="20" spans="1:6" x14ac:dyDescent="0.2">
      <c r="A20" t="s">
        <v>49</v>
      </c>
      <c r="B20" s="7">
        <f>MODE(B8:B17)</f>
        <v>5</v>
      </c>
    </row>
    <row r="21" spans="1:6" x14ac:dyDescent="0.2">
      <c r="D21">
        <v>1</v>
      </c>
      <c r="E21">
        <v>0</v>
      </c>
    </row>
    <row r="22" spans="1:6" x14ac:dyDescent="0.2">
      <c r="D22">
        <v>2</v>
      </c>
      <c r="E22">
        <v>1</v>
      </c>
    </row>
    <row r="23" spans="1:6" x14ac:dyDescent="0.2">
      <c r="D23">
        <v>3</v>
      </c>
      <c r="E23">
        <v>2</v>
      </c>
    </row>
    <row r="24" spans="1:6" x14ac:dyDescent="0.2">
      <c r="D24">
        <v>4</v>
      </c>
      <c r="E24">
        <v>3</v>
      </c>
    </row>
    <row r="25" spans="1:6" x14ac:dyDescent="0.2">
      <c r="D25">
        <v>5</v>
      </c>
      <c r="E25" s="7">
        <v>5</v>
      </c>
      <c r="F25" s="7"/>
    </row>
    <row r="26" spans="1:6" x14ac:dyDescent="0.2">
      <c r="D26">
        <v>6</v>
      </c>
      <c r="E26" s="7">
        <v>5</v>
      </c>
      <c r="F26" s="7"/>
    </row>
    <row r="27" spans="1:6" x14ac:dyDescent="0.2">
      <c r="D27">
        <v>7</v>
      </c>
      <c r="E27">
        <v>5</v>
      </c>
    </row>
    <row r="28" spans="1:6" x14ac:dyDescent="0.2">
      <c r="D28">
        <v>8</v>
      </c>
      <c r="E28">
        <v>5</v>
      </c>
    </row>
    <row r="29" spans="1:6" x14ac:dyDescent="0.2">
      <c r="D29">
        <v>9</v>
      </c>
      <c r="E29">
        <v>7</v>
      </c>
    </row>
    <row r="30" spans="1:6" x14ac:dyDescent="0.2">
      <c r="D30">
        <v>10</v>
      </c>
      <c r="E30">
        <v>9</v>
      </c>
    </row>
    <row r="36" spans="1:4" x14ac:dyDescent="0.2">
      <c r="A36" t="s">
        <v>48</v>
      </c>
    </row>
    <row r="37" spans="1:4" x14ac:dyDescent="0.2">
      <c r="A37" t="s">
        <v>47</v>
      </c>
    </row>
    <row r="38" spans="1:4" x14ac:dyDescent="0.2">
      <c r="A38" t="s">
        <v>46</v>
      </c>
      <c r="B38" t="s">
        <v>45</v>
      </c>
      <c r="C38" t="s">
        <v>44</v>
      </c>
      <c r="D38" t="s">
        <v>43</v>
      </c>
    </row>
    <row r="39" spans="1:4" x14ac:dyDescent="0.2">
      <c r="A39">
        <v>1</v>
      </c>
      <c r="B39" s="1">
        <v>5</v>
      </c>
      <c r="C39">
        <f>B39-$B$49</f>
        <v>0.79999999999999982</v>
      </c>
      <c r="D39">
        <f>(C39)^2</f>
        <v>0.63999999999999968</v>
      </c>
    </row>
    <row r="40" spans="1:4" x14ac:dyDescent="0.2">
      <c r="A40">
        <v>2</v>
      </c>
      <c r="B40">
        <v>7</v>
      </c>
      <c r="C40">
        <f>B40-$B$49</f>
        <v>2.8</v>
      </c>
      <c r="D40">
        <f>(C40)^2</f>
        <v>7.839999999999999</v>
      </c>
    </row>
    <row r="41" spans="1:4" x14ac:dyDescent="0.2">
      <c r="A41">
        <v>3</v>
      </c>
      <c r="B41" s="1">
        <v>2</v>
      </c>
      <c r="C41">
        <f>B41-$B$49</f>
        <v>-2.2000000000000002</v>
      </c>
      <c r="D41">
        <f>(C41)^2</f>
        <v>4.8400000000000007</v>
      </c>
    </row>
    <row r="42" spans="1:4" x14ac:dyDescent="0.2">
      <c r="A42">
        <v>4</v>
      </c>
      <c r="B42">
        <v>0</v>
      </c>
      <c r="C42">
        <f>B42-$B$49</f>
        <v>-4.2</v>
      </c>
      <c r="D42">
        <f>(C42)^2</f>
        <v>17.64</v>
      </c>
    </row>
    <row r="43" spans="1:4" x14ac:dyDescent="0.2">
      <c r="A43">
        <v>5</v>
      </c>
      <c r="B43" s="1">
        <v>5</v>
      </c>
      <c r="C43">
        <f>B43-$B$49</f>
        <v>0.79999999999999982</v>
      </c>
      <c r="D43">
        <f>(C43)^2</f>
        <v>0.63999999999999968</v>
      </c>
    </row>
    <row r="44" spans="1:4" x14ac:dyDescent="0.2">
      <c r="A44">
        <v>6</v>
      </c>
      <c r="B44" s="1">
        <v>5</v>
      </c>
      <c r="C44">
        <f>B44-$B$49</f>
        <v>0.79999999999999982</v>
      </c>
      <c r="D44">
        <f>(C44)^2</f>
        <v>0.63999999999999968</v>
      </c>
    </row>
    <row r="45" spans="1:4" x14ac:dyDescent="0.2">
      <c r="A45">
        <v>7</v>
      </c>
      <c r="B45" s="1">
        <v>3</v>
      </c>
      <c r="C45">
        <f>B45-$B$49</f>
        <v>-1.2000000000000002</v>
      </c>
      <c r="D45">
        <f>(C45)^2</f>
        <v>1.4400000000000004</v>
      </c>
    </row>
    <row r="46" spans="1:4" x14ac:dyDescent="0.2">
      <c r="A46">
        <v>8</v>
      </c>
      <c r="B46">
        <v>1</v>
      </c>
      <c r="C46">
        <f>B46-$B$49</f>
        <v>-3.2</v>
      </c>
      <c r="D46">
        <f>(C46)^2</f>
        <v>10.240000000000002</v>
      </c>
    </row>
    <row r="47" spans="1:4" x14ac:dyDescent="0.2">
      <c r="A47">
        <v>9</v>
      </c>
      <c r="B47">
        <v>9</v>
      </c>
      <c r="C47">
        <f>B47-$B$49</f>
        <v>4.8</v>
      </c>
      <c r="D47">
        <f>(C47)^2</f>
        <v>23.04</v>
      </c>
    </row>
    <row r="48" spans="1:4" x14ac:dyDescent="0.2">
      <c r="A48">
        <v>10</v>
      </c>
      <c r="B48" s="1">
        <v>5</v>
      </c>
      <c r="C48">
        <f>B48-$B$49</f>
        <v>0.79999999999999982</v>
      </c>
      <c r="D48">
        <f>(C48)^2</f>
        <v>0.63999999999999968</v>
      </c>
    </row>
    <row r="49" spans="1:6" x14ac:dyDescent="0.2">
      <c r="B49">
        <f>AVERAGE(B39:B48)</f>
        <v>4.2</v>
      </c>
      <c r="C49" s="8">
        <f>AVERAGE(C39:C48)</f>
        <v>-1.7763568394002506E-16</v>
      </c>
      <c r="D49" s="8">
        <f>AVERAGE(D39:D48)</f>
        <v>6.7600000000000007</v>
      </c>
      <c r="E49">
        <f>SQRT(D49)</f>
        <v>2.6</v>
      </c>
      <c r="F49" t="s">
        <v>42</v>
      </c>
    </row>
    <row r="52" spans="1:6" x14ac:dyDescent="0.2">
      <c r="B52" s="7">
        <f>B49+E49</f>
        <v>6.8000000000000007</v>
      </c>
    </row>
    <row r="53" spans="1:6" x14ac:dyDescent="0.2">
      <c r="B53" s="7">
        <f>B49-E49</f>
        <v>1.6</v>
      </c>
    </row>
    <row r="57" spans="1:6" x14ac:dyDescent="0.2">
      <c r="A57" t="s">
        <v>41</v>
      </c>
      <c r="B57" t="s">
        <v>40</v>
      </c>
      <c r="C57" t="s">
        <v>39</v>
      </c>
      <c r="D57" t="s">
        <v>38</v>
      </c>
    </row>
    <row r="58" spans="1:6" x14ac:dyDescent="0.2">
      <c r="A58" t="s">
        <v>37</v>
      </c>
      <c r="B58">
        <v>1000</v>
      </c>
      <c r="C58">
        <v>1000</v>
      </c>
      <c r="D58">
        <v>5</v>
      </c>
      <c r="E58" s="6">
        <f>D58/C58</f>
        <v>5.0000000000000001E-3</v>
      </c>
    </row>
    <row r="59" spans="1:6" x14ac:dyDescent="0.2">
      <c r="A59" s="1" t="s">
        <v>36</v>
      </c>
      <c r="B59" s="1">
        <v>10</v>
      </c>
      <c r="C59" s="1">
        <v>10</v>
      </c>
      <c r="D59" s="1">
        <v>5</v>
      </c>
      <c r="E59" s="6">
        <f>D59/C59</f>
        <v>0.5</v>
      </c>
    </row>
    <row r="63" spans="1:6" x14ac:dyDescent="0.2">
      <c r="B63" t="s">
        <v>35</v>
      </c>
    </row>
    <row r="64" spans="1:6" x14ac:dyDescent="0.2">
      <c r="B64" t="s">
        <v>34</v>
      </c>
    </row>
    <row r="66" spans="1:5" x14ac:dyDescent="0.2">
      <c r="B66" t="s">
        <v>33</v>
      </c>
      <c r="C66" t="s">
        <v>32</v>
      </c>
      <c r="D66" t="s">
        <v>31</v>
      </c>
    </row>
    <row r="68" spans="1:5" s="1" customFormat="1" x14ac:dyDescent="0.2"/>
    <row r="70" spans="1:5" x14ac:dyDescent="0.2">
      <c r="A70" t="s">
        <v>30</v>
      </c>
    </row>
    <row r="71" spans="1:5" x14ac:dyDescent="0.2">
      <c r="A71" t="s">
        <v>29</v>
      </c>
      <c r="B71" t="s">
        <v>28</v>
      </c>
      <c r="C71" t="s">
        <v>27</v>
      </c>
    </row>
    <row r="72" spans="1:5" s="1" customFormat="1" x14ac:dyDescent="0.2">
      <c r="A72" s="1" t="s">
        <v>26</v>
      </c>
      <c r="B72" s="1" t="s">
        <v>25</v>
      </c>
      <c r="C72" s="5" t="s">
        <v>24</v>
      </c>
      <c r="D72" s="1" t="s">
        <v>23</v>
      </c>
      <c r="E72" s="1" t="s">
        <v>22</v>
      </c>
    </row>
    <row r="73" spans="1:5" x14ac:dyDescent="0.2">
      <c r="C73" s="2" t="s">
        <v>21</v>
      </c>
      <c r="D73" t="s">
        <v>20</v>
      </c>
      <c r="E73" t="s">
        <v>19</v>
      </c>
    </row>
    <row r="77" spans="1:5" x14ac:dyDescent="0.2">
      <c r="A77" t="s">
        <v>18</v>
      </c>
      <c r="B77" t="s">
        <v>17</v>
      </c>
      <c r="C77" t="s">
        <v>16</v>
      </c>
      <c r="D77" t="s">
        <v>15</v>
      </c>
      <c r="E77" t="s">
        <v>2</v>
      </c>
    </row>
    <row r="78" spans="1:5" x14ac:dyDescent="0.2">
      <c r="A78">
        <v>10</v>
      </c>
      <c r="B78">
        <v>70</v>
      </c>
      <c r="C78">
        <f>A78-$A$85</f>
        <v>-2.5714285714285712</v>
      </c>
      <c r="D78">
        <f>B78-$B$85</f>
        <v>-2.8571428571428612</v>
      </c>
      <c r="E78">
        <f>D78*C78</f>
        <v>7.346938775510214</v>
      </c>
    </row>
    <row r="79" spans="1:5" x14ac:dyDescent="0.2">
      <c r="A79">
        <v>5</v>
      </c>
      <c r="B79">
        <v>50</v>
      </c>
      <c r="C79">
        <f>A79-$A$85</f>
        <v>-7.5714285714285712</v>
      </c>
      <c r="D79">
        <f>B79-$B$85</f>
        <v>-22.857142857142861</v>
      </c>
      <c r="E79">
        <f>D79*C79</f>
        <v>173.06122448979593</v>
      </c>
    </row>
    <row r="80" spans="1:5" x14ac:dyDescent="0.2">
      <c r="A80">
        <v>15</v>
      </c>
      <c r="B80">
        <v>80</v>
      </c>
      <c r="C80">
        <f>A80-$A$85</f>
        <v>2.4285714285714288</v>
      </c>
      <c r="D80">
        <f>B80-$B$85</f>
        <v>7.1428571428571388</v>
      </c>
      <c r="E80">
        <f>D80*C80</f>
        <v>17.346938775510196</v>
      </c>
    </row>
    <row r="81" spans="1:7" x14ac:dyDescent="0.2">
      <c r="A81">
        <v>20</v>
      </c>
      <c r="B81">
        <v>95</v>
      </c>
      <c r="C81">
        <f>A81-$A$85</f>
        <v>7.4285714285714288</v>
      </c>
      <c r="D81">
        <f>B81-$B$85</f>
        <v>22.142857142857139</v>
      </c>
      <c r="E81">
        <f>D81*C81</f>
        <v>164.48979591836732</v>
      </c>
    </row>
    <row r="82" spans="1:7" x14ac:dyDescent="0.2">
      <c r="A82">
        <v>25</v>
      </c>
      <c r="B82">
        <v>85</v>
      </c>
      <c r="C82">
        <f>A82-$A$85</f>
        <v>12.428571428571429</v>
      </c>
      <c r="D82">
        <f>B82-$B$85</f>
        <v>12.142857142857139</v>
      </c>
      <c r="E82">
        <f>D82*C82</f>
        <v>150.91836734693874</v>
      </c>
    </row>
    <row r="83" spans="1:7" x14ac:dyDescent="0.2">
      <c r="A83">
        <v>6</v>
      </c>
      <c r="B83">
        <v>70</v>
      </c>
      <c r="C83">
        <f>A83-$A$85</f>
        <v>-6.5714285714285712</v>
      </c>
      <c r="D83">
        <f>B83-$B$85</f>
        <v>-2.8571428571428612</v>
      </c>
      <c r="E83">
        <f>D83*C83</f>
        <v>18.775510204081659</v>
      </c>
    </row>
    <row r="84" spans="1:7" x14ac:dyDescent="0.2">
      <c r="A84">
        <v>7</v>
      </c>
      <c r="B84">
        <v>60</v>
      </c>
      <c r="C84">
        <f>A84-$A$85</f>
        <v>-5.5714285714285712</v>
      </c>
      <c r="D84">
        <f>B84-$B$85</f>
        <v>-12.857142857142861</v>
      </c>
      <c r="E84">
        <f>D84*C84</f>
        <v>71.632653061224502</v>
      </c>
    </row>
    <row r="85" spans="1:7" x14ac:dyDescent="0.2">
      <c r="A85" s="1">
        <f>AVERAGE(A78:A84)</f>
        <v>12.571428571428571</v>
      </c>
      <c r="B85" s="1">
        <f>AVERAGE(B78:B84)</f>
        <v>72.857142857142861</v>
      </c>
      <c r="D85" t="s">
        <v>14</v>
      </c>
      <c r="E85">
        <f>AVERAGE(E78:E84)</f>
        <v>86.224489795918359</v>
      </c>
      <c r="G85" s="2" t="s">
        <v>13</v>
      </c>
    </row>
    <row r="86" spans="1:7" x14ac:dyDescent="0.2">
      <c r="A86">
        <f>STDEV(A78:A84)</f>
        <v>7.6780453861891802</v>
      </c>
      <c r="B86">
        <f>STDEV(B78:B84)</f>
        <v>15.236235005501113</v>
      </c>
      <c r="D86" s="4" t="s">
        <v>8</v>
      </c>
      <c r="E86" s="3">
        <f>E85/(B86*A86)</f>
        <v>0.73705907133899617</v>
      </c>
    </row>
    <row r="88" spans="1:7" x14ac:dyDescent="0.2">
      <c r="E88" s="2" t="s">
        <v>12</v>
      </c>
    </row>
    <row r="89" spans="1:7" x14ac:dyDescent="0.2">
      <c r="A89" t="s">
        <v>11</v>
      </c>
    </row>
    <row r="90" spans="1:7" x14ac:dyDescent="0.2">
      <c r="A90" t="s">
        <v>10</v>
      </c>
    </row>
    <row r="91" spans="1:7" x14ac:dyDescent="0.2">
      <c r="A91" t="s">
        <v>9</v>
      </c>
    </row>
    <row r="92" spans="1:7" x14ac:dyDescent="0.2">
      <c r="A92" t="s">
        <v>8</v>
      </c>
    </row>
    <row r="93" spans="1:7" x14ac:dyDescent="0.2">
      <c r="A93" t="s">
        <v>7</v>
      </c>
    </row>
    <row r="96" spans="1:7" x14ac:dyDescent="0.2">
      <c r="A96" t="s">
        <v>6</v>
      </c>
      <c r="B96" t="s">
        <v>5</v>
      </c>
      <c r="C96" t="s">
        <v>4</v>
      </c>
      <c r="D96" t="s">
        <v>3</v>
      </c>
      <c r="E96" t="s">
        <v>2</v>
      </c>
    </row>
    <row r="97" spans="1:5" x14ac:dyDescent="0.2">
      <c r="A97">
        <v>2</v>
      </c>
      <c r="B97">
        <v>1000</v>
      </c>
      <c r="C97">
        <f>A97-$A$103</f>
        <v>-28.333333333333332</v>
      </c>
      <c r="D97">
        <f>B97-$B$103</f>
        <v>-50</v>
      </c>
      <c r="E97">
        <f>D97*C97</f>
        <v>1416.6666666666665</v>
      </c>
    </row>
    <row r="98" spans="1:5" x14ac:dyDescent="0.2">
      <c r="A98">
        <v>10</v>
      </c>
      <c r="B98">
        <v>1500</v>
      </c>
      <c r="C98">
        <f>A98-$A$103</f>
        <v>-20.333333333333332</v>
      </c>
      <c r="D98">
        <f>B98-$B$103</f>
        <v>450</v>
      </c>
      <c r="E98">
        <f>D98*C98</f>
        <v>-9150</v>
      </c>
    </row>
    <row r="99" spans="1:5" x14ac:dyDescent="0.2">
      <c r="A99">
        <v>15</v>
      </c>
      <c r="B99">
        <v>900</v>
      </c>
      <c r="C99">
        <f>A99-$A$103</f>
        <v>-15.333333333333332</v>
      </c>
      <c r="D99">
        <f>B99-$B$103</f>
        <v>-150</v>
      </c>
      <c r="E99">
        <f>D99*C99</f>
        <v>2300</v>
      </c>
    </row>
    <row r="100" spans="1:5" x14ac:dyDescent="0.2">
      <c r="A100">
        <v>60</v>
      </c>
      <c r="B100">
        <v>700</v>
      </c>
      <c r="C100">
        <f>A100-$A$103</f>
        <v>29.666666666666668</v>
      </c>
      <c r="D100">
        <f>B100-$B$103</f>
        <v>-350</v>
      </c>
      <c r="E100">
        <f>D100*C100</f>
        <v>-10383.333333333334</v>
      </c>
    </row>
    <row r="101" spans="1:5" x14ac:dyDescent="0.2">
      <c r="A101">
        <v>75</v>
      </c>
      <c r="B101">
        <v>200</v>
      </c>
      <c r="C101">
        <f>A101-$A$103</f>
        <v>44.666666666666671</v>
      </c>
      <c r="D101">
        <f>B101-$B$103</f>
        <v>-850</v>
      </c>
      <c r="E101">
        <f>D101*C101</f>
        <v>-37966.666666666672</v>
      </c>
    </row>
    <row r="102" spans="1:5" x14ac:dyDescent="0.2">
      <c r="A102">
        <v>20</v>
      </c>
      <c r="B102">
        <v>2000</v>
      </c>
      <c r="C102">
        <f>A102-$A$103</f>
        <v>-10.333333333333332</v>
      </c>
      <c r="D102">
        <f>B102-$B$103</f>
        <v>950</v>
      </c>
      <c r="E102">
        <f>D102*C102</f>
        <v>-9816.6666666666661</v>
      </c>
    </row>
    <row r="103" spans="1:5" x14ac:dyDescent="0.2">
      <c r="A103" s="1">
        <f>AVERAGE(A97:A102)</f>
        <v>30.333333333333332</v>
      </c>
      <c r="B103" s="1">
        <f>AVERAGE(B97:B102)</f>
        <v>1050</v>
      </c>
      <c r="D103" t="s">
        <v>1</v>
      </c>
      <c r="E103">
        <f>AVERAGE(E97:E102)</f>
        <v>-10600.000000000002</v>
      </c>
    </row>
    <row r="104" spans="1:5" x14ac:dyDescent="0.2">
      <c r="A104">
        <f>STDEV(A97:A102)</f>
        <v>29.776948578836393</v>
      </c>
      <c r="B104">
        <f>STDEV(B97:B102)</f>
        <v>628.49025449882674</v>
      </c>
      <c r="D104" t="s">
        <v>0</v>
      </c>
      <c r="E104">
        <f>E103/(B104*A104)</f>
        <v>-0.56640506262326196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4F9F1-0148-BB4D-B906-81CACE567EFE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2021-05-23T06:33:54Z</dcterms:created>
  <dcterms:modified xsi:type="dcterms:W3CDTF">2021-05-23T06:35:42Z</dcterms:modified>
</cp:coreProperties>
</file>