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098909\AppData\Local\Microsoft\Windows\INetCache\Content.Outlook\18MBN6FA\"/>
    </mc:Choice>
  </mc:AlternateContent>
  <xr:revisionPtr revIDLastSave="0" documentId="13_ncr:1_{C276347C-2855-4A31-8121-B9F2129EA663}" xr6:coauthVersionLast="41" xr6:coauthVersionMax="41" xr10:uidLastSave="{00000000-0000-0000-0000-000000000000}"/>
  <bookViews>
    <workbookView xWindow="-120" yWindow="-120" windowWidth="20730" windowHeight="11160" tabRatio="247" firstSheet="1" activeTab="1" xr2:uid="{00000000-000D-0000-FFFF-FFFF00000000}"/>
  </bookViews>
  <sheets>
    <sheet name="Dashboard" sheetId="1" r:id="rId1"/>
    <sheet name="TC Executon Status" sheetId="2" r:id="rId2"/>
    <sheet name="invalid" sheetId="3" r:id="rId3"/>
  </sheets>
  <definedNames>
    <definedName name="_xlnm._FilterDatabase" localSheetId="1" hidden="1">'TC Executon Status'!$A$1:$J$44</definedName>
    <definedName name="Z_9E4F18B5_E0C4_4200_A0AF_DAE0B11F00CE_.wvu.Cols" localSheetId="0" hidden="1">Dashboard!$F:$XFD</definedName>
    <definedName name="Z_9E4F18B5_E0C4_4200_A0AF_DAE0B11F00CE_.wvu.Cols" localSheetId="1" hidden="1">'TC Executon Status'!$L:$L</definedName>
    <definedName name="Z_9E4F18B5_E0C4_4200_A0AF_DAE0B11F00CE_.wvu.Rows" localSheetId="0" hidden="1">Dashboard!#REF!,Dashboard!#REF!</definedName>
    <definedName name="Z_A08FD244_82C6_40DC_B778_1F0DFE85EBCD_.wvu.Cols" localSheetId="0" hidden="1">Dashboard!$F:$XFD</definedName>
    <definedName name="Z_A08FD244_82C6_40DC_B778_1F0DFE85EBCD_.wvu.Cols" localSheetId="1" hidden="1">'TC Executon Status'!$L:$L</definedName>
    <definedName name="Z_A08FD244_82C6_40DC_B778_1F0DFE85EBCD_.wvu.FilterData" localSheetId="1" hidden="1">'TC Executon Status'!$A$1:$J$1</definedName>
    <definedName name="Z_A08FD244_82C6_40DC_B778_1F0DFE85EBCD_.wvu.Rows" localSheetId="0" hidden="1">Dashboard!#REF!,Dashboard!#REF!</definedName>
    <definedName name="Z_B66E46D7_DDD6_4EBA_A2EB_C28105DDACFD_.wvu.Cols" localSheetId="0" hidden="1">Dashboard!$F:$XFD</definedName>
    <definedName name="Z_B66E46D7_DDD6_4EBA_A2EB_C28105DDACFD_.wvu.Cols" localSheetId="1" hidden="1">'TC Executon Status'!$L:$L</definedName>
    <definedName name="Z_B66E46D7_DDD6_4EBA_A2EB_C28105DDACFD_.wvu.Rows" localSheetId="0" hidden="1">Dashboard!#REF!,Dashboard!#REF!</definedName>
    <definedName name="Z_B85ED0B2_9FA3_4BB9_A34C_35D95ED2E8F6_.wvu.Cols" localSheetId="0" hidden="1">Dashboard!$F:$XFD</definedName>
    <definedName name="Z_B85ED0B2_9FA3_4BB9_A34C_35D95ED2E8F6_.wvu.Cols" localSheetId="1" hidden="1">'TC Executon Status'!$L:$L</definedName>
    <definedName name="Z_B85ED0B2_9FA3_4BB9_A34C_35D95ED2E8F6_.wvu.FilterData" localSheetId="1" hidden="1">'TC Executon Status'!$A$1:$J$1</definedName>
    <definedName name="Z_B85ED0B2_9FA3_4BB9_A34C_35D95ED2E8F6_.wvu.Rows" localSheetId="0" hidden="1">Dashboard!#REF!,Dashboard!#REF!</definedName>
  </definedNames>
  <calcPr calcId="191029"/>
  <customWorkbookViews>
    <customWorkbookView name="cc093660 - Personal View" guid="{9E4F18B5-E0C4-4200-A0AF-DAE0B11F00CE}" mergeInterval="0" personalView="1" maximized="1" xWindow="1" yWindow="1" windowWidth="1280" windowHeight="799" tabRatio="247" activeSheetId="2"/>
    <customWorkbookView name="Gandhari, G. (Gopal) - Personal View" guid="{B66E46D7-DDD6-4EBA-A2EB-C28105DDACFD}" mergeInterval="0" personalView="1" maximized="1" windowWidth="1362" windowHeight="545" tabRatio="247" activeSheetId="2"/>
    <customWorkbookView name="nihilent - Personal View" guid="{A08FD244-82C6-40DC-B778-1F0DFE85EBCD}" mergeInterval="0" personalView="1" maximized="1" windowWidth="1276" windowHeight="805" tabRatio="484" activeSheetId="2"/>
    <customWorkbookView name="cc608659 - Personal View" guid="{B85ED0B2-9FA3-4BB9-A34C-35D95ED2E8F6}" mergeInterval="0" personalView="1" maximized="1" xWindow="1" yWindow="1" windowWidth="1436" windowHeight="680" tabRatio="24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l="1"/>
  <c r="B6" i="1"/>
  <c r="B3" i="1" l="1"/>
  <c r="B7" i="1" s="1"/>
</calcChain>
</file>

<file path=xl/sharedStrings.xml><?xml version="1.0" encoding="utf-8"?>
<sst xmlns="http://schemas.openxmlformats.org/spreadsheetml/2006/main" count="380" uniqueCount="134">
  <si>
    <t>Testing Coverage Matrix</t>
  </si>
  <si>
    <t>PASS</t>
  </si>
  <si>
    <t>A</t>
  </si>
  <si>
    <t>TC ID/Identifier</t>
  </si>
  <si>
    <t>Name of Test Case</t>
  </si>
  <si>
    <t>Name of Tester</t>
  </si>
  <si>
    <t>Status</t>
  </si>
  <si>
    <t>No. of Test Cases Passed</t>
  </si>
  <si>
    <t>No. of Test Cases Failed</t>
  </si>
  <si>
    <t>No. of Test Cases No Run</t>
  </si>
  <si>
    <t>No. of Test Cases Not Applicable</t>
  </si>
  <si>
    <t>Defect ID</t>
  </si>
  <si>
    <t>Total no. of Test Cases to Execute</t>
  </si>
  <si>
    <t>Planned Execution Date</t>
  </si>
  <si>
    <t>Actual Execution Date</t>
  </si>
  <si>
    <t>NedTreasury_OP</t>
  </si>
  <si>
    <t>FACTS</t>
  </si>
  <si>
    <t>FABJ: Debit CFC Credit CASA</t>
  </si>
  <si>
    <t>FABJ: Debit CASA Credit CFC</t>
  </si>
  <si>
    <t>FAAS: Debit Nostro Credit RTGS</t>
  </si>
  <si>
    <t>FAAS: Debit NonResRand Credit Nostro</t>
  </si>
  <si>
    <t>FAAS: Debit RTGS Credit Nostro</t>
  </si>
  <si>
    <t>FADR: Debit NOSTRO Credit NonResRand</t>
  </si>
  <si>
    <t>FADR: Debit CASA Credit NOSTRO</t>
  </si>
  <si>
    <t>FADR: Debit NonResRand Credit NOSTRO</t>
  </si>
  <si>
    <t>FADR: Debit NOSTRO USD Credit EUR NonResCFC</t>
  </si>
  <si>
    <t>FADR: Debit CFC GBP Credit USD NOSTRO</t>
  </si>
  <si>
    <t>FADR: Debit NonResCFC GBP Credit USD NOSTRO</t>
  </si>
  <si>
    <t>FAAJ: Debit NOSTRO Credit NonResCFC</t>
  </si>
  <si>
    <t>FAAJ: Debit NonResCFC Credit NOSTRO</t>
  </si>
  <si>
    <t>FABJ: Debit NONRESCFC Credit CASA</t>
  </si>
  <si>
    <t>FABJ: Debit CFC Credit NonResRand</t>
  </si>
  <si>
    <t>FABJ: Debit CASA Credit NONRES CFC</t>
  </si>
  <si>
    <t>FABJ: Debit NonResRand Credit NONRES CFC</t>
  </si>
  <si>
    <t>FABJ: Debit NonResRand Credit CFC</t>
  </si>
  <si>
    <t>MCA</t>
  </si>
  <si>
    <t>GPs_IP</t>
  </si>
  <si>
    <t>ZarOnUs: Debit Vostro Credit CASA (Res)</t>
  </si>
  <si>
    <t>ZarOnUs: Debit Vostro Credit CASA (Non Res)</t>
  </si>
  <si>
    <t>ZarOnUs: Debit Siress Credit CASA (Non Res)</t>
  </si>
  <si>
    <t>ZarPayOn: Debit Vostro Credit RTGS</t>
  </si>
  <si>
    <t>ZarPayOn: Debit Vostro Credit SIRESS</t>
  </si>
  <si>
    <t>CCYOnUs: Debit Nostro Credit CFC (Non Res)</t>
  </si>
  <si>
    <t>GPS_OP</t>
  </si>
  <si>
    <t>PayOn: Debit CASA  (Non Res) Credit VOSTRO</t>
  </si>
  <si>
    <t>PayOn: Debit CFC (Res) Credit NOSTRO(Same CCY)</t>
  </si>
  <si>
    <t>PayOn: Debit CFC (Non Res) Credit NOSTRO(Same CCY)</t>
  </si>
  <si>
    <t>PayOn: Debit CFC (Non Res) Credit NOSTRO(Cross CCY)</t>
  </si>
  <si>
    <t>PayOn: Debit CFC (Non Res) Credit VOSTRO</t>
  </si>
  <si>
    <t>GPS_MP</t>
  </si>
  <si>
    <t>ZarOnUs: Debit GL Credit CASA (Res)</t>
  </si>
  <si>
    <t>ZarOnUs: Debit GL Credit CASA (Non Res)</t>
  </si>
  <si>
    <t>Debit Suspense Account Credit Nostro</t>
  </si>
  <si>
    <t>Global Host to Host</t>
  </si>
  <si>
    <t>Lakshmi Duggirala</t>
  </si>
  <si>
    <t>Comments</t>
  </si>
  <si>
    <t>IFTR Reference Number</t>
  </si>
  <si>
    <t>BOP</t>
  </si>
  <si>
    <t>NONREP OUT</t>
  </si>
  <si>
    <t>PayOn: Debit CASA(Res) Credit SIRESS</t>
  </si>
  <si>
    <t>PayOn: Debit CFC (Res) Credit NOSTRO</t>
  </si>
  <si>
    <t>BOPCUS-IN</t>
  </si>
  <si>
    <t>20191016IP91011532220024-001</t>
  </si>
  <si>
    <t>RAVI KUMAR DODDA</t>
  </si>
  <si>
    <t>FAIL</t>
  </si>
  <si>
    <t>INVALID</t>
  </si>
  <si>
    <t>20191104IP91011700810379-002</t>
  </si>
  <si>
    <t>15/11/2019</t>
  </si>
  <si>
    <t>20191104OP05791910210017-001</t>
  </si>
  <si>
    <t>BOPCUS-OUT</t>
  </si>
  <si>
    <t>20191104OP05791907220087-001</t>
  </si>
  <si>
    <t>20191104OP00951910220208-001</t>
  </si>
  <si>
    <t>GPS_IP</t>
  </si>
  <si>
    <t>NONREP-OUT</t>
  </si>
  <si>
    <t>INVALID MATRIX</t>
  </si>
  <si>
    <t>NONREP-IN</t>
  </si>
  <si>
    <t>FAAS: Debit Nostro Credit CASA_Client and Transactional details from Finsurv to FIC with mandatory and non-mandatory details</t>
  </si>
  <si>
    <t>FAAS: Debit Nostro Credit NonResRand_Client and Transactional details from Finsurv to FIC with mandatory and non-mandatory details</t>
  </si>
  <si>
    <t>FAAS: Debit CASA Credit Nostro_Client and Transactional details from Finsurv to FIC with mandatory and non-mandatory details</t>
  </si>
  <si>
    <t>FADR:Debit ResRand and Credit Nostro_Client and Transactional details from Finsurv to FIC with mandatory and non-mandatory details</t>
  </si>
  <si>
    <t>FADR: Debit NonResRand Credit NOSTRO_Client and Transactional details from Finsurv to FIC with mandatory and non-mandatory details</t>
  </si>
  <si>
    <t>FADR: Debit CFC USD Credit EUR NOSTRO_Client and Transactional details from Finsurv to FIC with mandatory and non-mandatory details</t>
  </si>
  <si>
    <t>FAAJ: Debit NOSTRO Credit CFC_Client and Transactional details from FinServ to FIC_Client and Transactional details from Finsurv to FIC with mandatory and non-mandatory details</t>
  </si>
  <si>
    <t>FAAJ: Debit CFC Credit NOSTRO_Client and Transactional details from Finsurv to FIC with mandatory and non-mandatory details</t>
  </si>
  <si>
    <t>Debit Vostro Credit  RTGS_Client and Transactional details from Finsurv to FIC with mandatory and non-mandatory details</t>
  </si>
  <si>
    <t>Debit RTGS Credit Vostro_Client and Transactional details from Finsurv to FIC with mandatory and non-mandatory details</t>
  </si>
  <si>
    <t>Debit ResRand Credit Vostro_Client and Transactional details from Finsurv to FIC with mandatory and non-mandatory details</t>
  </si>
  <si>
    <t>Debit Vostro Credit  ResRand_Client and Transactional details from Finsurv to FIC with mandatory and non-mandatory details</t>
  </si>
  <si>
    <t>Debit NonResRand Credit Vostro_Client and Transactional details from Finsurv to FIC with mandatory and non-mandatory details</t>
  </si>
  <si>
    <t>Debit Vostro Credit NonResRand_Client and Transactional details from Finsurv to FIC with mandatory and non-mandatory details</t>
  </si>
  <si>
    <t>Debit Vostro Credit Vostro_Client and Transactional details from Finsurv to FIC with mandatory and non-mandatory details</t>
  </si>
  <si>
    <t>ZarOnUs: Debit Vostro Credit CASA (Res)_Client and Transactional details from Finsurv to FIC with mandatory and non-mandatory details</t>
  </si>
  <si>
    <t>ZarOnUs: Debit Siress Credit CASA (Res)_Client and Transactional details from Finsurv to FIC with mandatory and non-mandatory details</t>
  </si>
  <si>
    <t>CCYOnUs: Debit Nostro Credit CASA  (Res)_Client and Transactional details from Finsurv to FIC with mandatory and non-mandatory details</t>
  </si>
  <si>
    <t>CCYOnUs: Debit Nostro Credit CASA (Non Res)_Client and Transactional details from Finsurv to FIC with mandatory and non-mandatory details</t>
  </si>
  <si>
    <t>CCYOnUs: Debit Nostro Credit  Card_Client and Transactional details from Finsurv to FIC with mandatory and non-mandatory details</t>
  </si>
  <si>
    <t>CCYOnUs: Debit Nostro Credit CFC (Res)_Client and Transactional details from FinServ to FIC</t>
  </si>
  <si>
    <t>PayOn: Debit CASA (Res) Credit NOSTRO_Client and Transactional details from Finsurv to FIC with mandatory and non-mandatory details</t>
  </si>
  <si>
    <t>PayOn: Debit CASA(Res) Credit RTGS_Client and Transactional details from Finsurv to FIC with mandatory and non-mandatory details</t>
  </si>
  <si>
    <t>PayOn: Debit CASA (Non Res) Credit NOSTRO_Client and Transactional details from Finsurv to FIC with mandatory and non-mandatory details</t>
  </si>
  <si>
    <t>PayOn: Debit CASA (Res) Credit VOSTRO_Client and Transactional details from Finsurv to FIC with mandatory and non-mandatory details</t>
  </si>
  <si>
    <t xml:space="preserve"> Debit NOSTRO Credit Res Rand- Multi Funding_Client and Transactional details from FinServ to FIC</t>
  </si>
  <si>
    <t>PayOn: Debit CFC (Res) Credit VOSTRO_Client and Transactional details from Finsurv to FIC with mandatory and non-mandatory details</t>
  </si>
  <si>
    <t>Debit Resident CASA Credit CCY CAD Bene_Client and Transactional details from Finsurv to FIC with mandatory and non-mandatory details</t>
  </si>
  <si>
    <t>Debit Resident CASA Credit CCY USD Bene in USA_Client and Transactional details from Finsurv to FIC with mandatory and non-mandatory details</t>
  </si>
  <si>
    <t>DR CASA CREDIT NOSTRO - FEC Value Today - Charges Remitter_Client and Transactional details from Finsurv to FIC with mandatory and non-mandatory details</t>
  </si>
  <si>
    <t>DR MCA CREDIT NOSTRO (same Currency) - FEC Value Today - Charges Remitter_Client and Transactional details from Finsurv to FIC with mandatory and non-mandatory details</t>
  </si>
  <si>
    <t>Dr CFC and Credit Nostro - No Conversion: Same Currency_Client and Transactional details from Finsurv to FIC with mandatory and non-mandatory details</t>
  </si>
  <si>
    <t>Debit RTGS  and Credit Res Rand_Client and Transactional details from FinServ to FIC_Client and Transactional details from Finsurv to FIC with mandatory and non-mandatory details</t>
  </si>
  <si>
    <t>Debit Res FCA Credit Nostro</t>
  </si>
  <si>
    <t>FADR:Debit Res CFC EUR to NOSTRO Client and Transactional details from Finsurv to FIC with mandatory and non-mandatory details</t>
  </si>
  <si>
    <t>NO RUN</t>
  </si>
  <si>
    <t>FADR: Debit NOSTRO Credit CASA_Client and Transactional details from FinServ to FIC_Client and Transactional details from Finsurv to FIC with mandatory and non-mandatory details</t>
  </si>
  <si>
    <t>15/07/2020</t>
  </si>
  <si>
    <t>CCYOnUs: Debit CFC (Res)_Client and Credit Nostro Transactional details from Finsurv to FIC with mandatory and non-mandatory details</t>
  </si>
  <si>
    <r>
      <t xml:space="preserve">Client Names are  not the same: Account No: 7095700478
</t>
    </r>
    <r>
      <rPr>
        <b/>
        <sz val="10"/>
        <color rgb="FFC00000"/>
        <rFont val="Calibri"/>
        <family val="2"/>
        <scheme val="minor"/>
      </rPr>
      <t>FinSurv:
CORONATION ASSET MANAGEMENT (PTY) LTD ATIONAL (PTY) LTD
FIC:
CORONATION INVESTMENT MANAGEMENT INTERN ATIONAL PTY LTD</t>
    </r>
  </si>
  <si>
    <t>20200819FACTS202251709554-001</t>
  </si>
  <si>
    <t>20200819FACTS202161706477-001</t>
  </si>
  <si>
    <t>20200819FACTS201961700387-002</t>
  </si>
  <si>
    <t>20200819FACTS201881698068-001</t>
  </si>
  <si>
    <t>20200819OP05792007280084-001</t>
  </si>
  <si>
    <t>FACTS/GPS</t>
  </si>
  <si>
    <t>20200819OP00952007300358-002</t>
  </si>
  <si>
    <t>20200819FACTS202171707165-002</t>
  </si>
  <si>
    <t>25/08/2020</t>
  </si>
  <si>
    <t>26/08/2020</t>
  </si>
  <si>
    <t>27/08/2020</t>
  </si>
  <si>
    <t>28/08/2020</t>
  </si>
  <si>
    <t>Testing Dashboard- UAT: 8263_goAML_IFTR_CIB Testing  -  AS ON 28th August 2020</t>
  </si>
  <si>
    <t>20200819FACTS202191707980-001</t>
  </si>
  <si>
    <t>20200819FACTS202251709459-001</t>
  </si>
  <si>
    <t>FAAJ: Debit Nostro Credit NonRescfc_Client and Transactional details from Finsurv to FIC with mandatory and non-mandatory details</t>
  </si>
  <si>
    <t>20200819FACTS201951700001-001</t>
  </si>
  <si>
    <t>20200819FACTS201891698529-001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</si>
</sst>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C09]dd\ mmmm\ yyyy;@"/>
    <numFmt numFmtId="165" formatCode="dd\ mmmm\ yyyy;@"/>
    <numFmt numFmtId="166" formatCode="0;[Red]0"/>
  </numFmts>
  <fonts count="1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8"/>
      <name val="Consolas"/>
      <family val="3"/>
    </font>
    <font>
      <b/>
      <sz val="18"/>
      <color theme="5"/>
      <name val="Consolas"/>
      <family val="3"/>
    </font>
    <font>
      <b/>
      <sz val="12"/>
      <color theme="1"/>
      <name val="Consolas"/>
      <family val="3"/>
    </font>
    <font>
      <b/>
      <sz val="18"/>
      <color theme="1"/>
      <name val="Consolas"/>
      <family val="3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Inherit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164" fontId="0" fillId="0" borderId="0"/>
    <xf numFmtId="165" fontId="8" fillId="0" borderId="0"/>
  </cellStyleXfs>
  <cellXfs count="72">
    <xf numFmtId="164" fontId="0" fillId="0" borderId="0" xfId="0"/>
    <xf numFmtId="164" fontId="2" fillId="0" borderId="0" xfId="0" applyFont="1" applyBorder="1" applyAlignment="1">
      <alignment horizontal="center" wrapText="1"/>
    </xf>
    <xf numFmtId="164" fontId="2" fillId="0" borderId="0" xfId="0" applyFont="1" applyAlignment="1">
      <alignment horizontal="center" wrapText="1"/>
    </xf>
    <xf numFmtId="164" fontId="4" fillId="0" borderId="0" xfId="0" applyFont="1" applyBorder="1" applyAlignment="1">
      <alignment horizontal="center" vertical="top" wrapText="1"/>
    </xf>
    <xf numFmtId="164" fontId="2" fillId="0" borderId="0" xfId="0" applyFont="1" applyBorder="1" applyAlignment="1">
      <alignment horizontal="center" vertical="center" wrapText="1"/>
    </xf>
    <xf numFmtId="164" fontId="2" fillId="0" borderId="0" xfId="0" applyFont="1" applyBorder="1" applyAlignment="1">
      <alignment horizontal="center" vertical="top" wrapText="1"/>
    </xf>
    <xf numFmtId="164" fontId="2" fillId="0" borderId="6" xfId="0" applyFont="1" applyBorder="1" applyAlignment="1">
      <alignment horizontal="center" vertical="center" wrapText="1"/>
    </xf>
    <xf numFmtId="164" fontId="2" fillId="0" borderId="9" xfId="0" applyFont="1" applyBorder="1" applyAlignment="1">
      <alignment horizontal="center" wrapText="1"/>
    </xf>
    <xf numFmtId="164" fontId="2" fillId="0" borderId="6" xfId="0" applyFont="1" applyBorder="1" applyAlignment="1">
      <alignment horizont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164" fontId="5" fillId="2" borderId="7" xfId="0" applyFont="1" applyFill="1" applyBorder="1" applyAlignment="1">
      <alignment horizontal="left" vertical="center" wrapText="1"/>
    </xf>
    <xf numFmtId="164" fontId="4" fillId="0" borderId="15" xfId="0" applyFont="1" applyBorder="1" applyAlignment="1">
      <alignment horizontal="center" vertical="top" wrapText="1"/>
    </xf>
    <xf numFmtId="164" fontId="2" fillId="0" borderId="15" xfId="0" applyFont="1" applyBorder="1" applyAlignment="1">
      <alignment horizont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164" fontId="9" fillId="0" borderId="1" xfId="0" applyFont="1" applyFill="1" applyBorder="1" applyAlignment="1">
      <alignment horizontal="center" vertical="center" wrapText="1"/>
    </xf>
    <xf numFmtId="164" fontId="9" fillId="0" borderId="1" xfId="0" applyFont="1" applyFill="1" applyBorder="1"/>
    <xf numFmtId="164" fontId="9" fillId="0" borderId="1" xfId="0" applyFont="1" applyFill="1" applyBorder="1" applyAlignment="1">
      <alignment horizontal="left" vertical="center"/>
    </xf>
    <xf numFmtId="164" fontId="1" fillId="0" borderId="1" xfId="0" applyFont="1" applyFill="1" applyBorder="1" applyAlignment="1">
      <alignment horizontal="center" vertical="center" wrapText="1"/>
    </xf>
    <xf numFmtId="164" fontId="9" fillId="0" borderId="1" xfId="0" applyFont="1" applyFill="1" applyBorder="1" applyAlignment="1">
      <alignment horizontal="center" vertical="center"/>
    </xf>
    <xf numFmtId="164" fontId="10" fillId="0" borderId="16" xfId="0" applyFont="1" applyFill="1" applyBorder="1" applyAlignment="1">
      <alignment horizontal="left" vertical="top" wrapText="1"/>
    </xf>
    <xf numFmtId="164" fontId="10" fillId="0" borderId="1" xfId="0" applyFont="1" applyFill="1" applyBorder="1" applyAlignment="1">
      <alignment horizontal="left" vertical="top" wrapText="1"/>
    </xf>
    <xf numFmtId="164" fontId="10" fillId="0" borderId="17" xfId="0" applyFont="1" applyFill="1" applyBorder="1" applyAlignment="1">
      <alignment horizontal="center" vertical="center" wrapText="1"/>
    </xf>
    <xf numFmtId="164" fontId="9" fillId="0" borderId="2" xfId="0" applyFont="1" applyFill="1" applyBorder="1" applyAlignment="1">
      <alignment horizontal="center" vertical="center"/>
    </xf>
    <xf numFmtId="164" fontId="9" fillId="0" borderId="18" xfId="0" applyFont="1" applyFill="1" applyBorder="1" applyAlignment="1">
      <alignment horizontal="left" vertical="center"/>
    </xf>
    <xf numFmtId="164" fontId="10" fillId="0" borderId="18" xfId="0" applyFont="1" applyFill="1" applyBorder="1" applyAlignment="1">
      <alignment horizontal="left" vertical="top" wrapText="1"/>
    </xf>
    <xf numFmtId="164" fontId="10" fillId="0" borderId="5" xfId="0" applyFont="1" applyFill="1" applyBorder="1" applyAlignment="1">
      <alignment horizontal="left" vertical="top" wrapText="1"/>
    </xf>
    <xf numFmtId="164" fontId="9" fillId="0" borderId="7" xfId="0" applyFont="1" applyFill="1" applyBorder="1" applyAlignment="1">
      <alignment horizontal="center" vertical="center"/>
    </xf>
    <xf numFmtId="164" fontId="10" fillId="0" borderId="8" xfId="0" applyFont="1" applyFill="1" applyBorder="1" applyAlignment="1">
      <alignment horizontal="left" vertical="top" wrapText="1"/>
    </xf>
    <xf numFmtId="164" fontId="9" fillId="0" borderId="3" xfId="0" applyFont="1" applyFill="1" applyBorder="1" applyAlignment="1">
      <alignment horizontal="center" vertical="center"/>
    </xf>
    <xf numFmtId="49" fontId="9" fillId="0" borderId="16" xfId="0" applyNumberFormat="1" applyFont="1" applyFill="1" applyBorder="1" applyAlignment="1">
      <alignment horizontal="left" vertical="center" wrapText="1"/>
    </xf>
    <xf numFmtId="164" fontId="10" fillId="0" borderId="4" xfId="0" applyFont="1" applyFill="1" applyBorder="1" applyAlignment="1">
      <alignment horizontal="left" vertical="top" wrapText="1"/>
    </xf>
    <xf numFmtId="164" fontId="1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left" vertical="center" wrapText="1"/>
    </xf>
    <xf numFmtId="164" fontId="7" fillId="3" borderId="1" xfId="0" applyFont="1" applyFill="1" applyBorder="1" applyAlignment="1">
      <alignment horizontal="center" vertical="center" wrapText="1"/>
    </xf>
    <xf numFmtId="164" fontId="12" fillId="0" borderId="1" xfId="0" applyFont="1" applyFill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Font="1" applyBorder="1" applyAlignment="1">
      <alignment horizontal="center" vertical="center" wrapText="1"/>
    </xf>
    <xf numFmtId="166" fontId="12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64" fontId="10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164" fontId="0" fillId="0" borderId="0" xfId="0" applyFill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164" fontId="9" fillId="0" borderId="1" xfId="0" applyFont="1" applyFill="1" applyBorder="1" applyAlignment="1">
      <alignment horizontal="left" vertical="center" wrapText="1"/>
    </xf>
    <xf numFmtId="164" fontId="13" fillId="0" borderId="1" xfId="0" applyFont="1" applyFill="1" applyBorder="1" applyAlignment="1">
      <alignment horizontal="center" vertical="center" wrapText="1"/>
    </xf>
    <xf numFmtId="164" fontId="14" fillId="0" borderId="0" xfId="0" applyFont="1" applyFill="1"/>
    <xf numFmtId="164" fontId="7" fillId="3" borderId="1" xfId="0" applyFont="1" applyFill="1" applyBorder="1" applyAlignment="1">
      <alignment horizontal="left" vertical="center" wrapText="1"/>
    </xf>
    <xf numFmtId="164" fontId="1" fillId="0" borderId="1" xfId="0" applyFont="1" applyBorder="1" applyAlignment="1">
      <alignment horizontal="left" vertical="center" wrapText="1"/>
    </xf>
    <xf numFmtId="164" fontId="1" fillId="0" borderId="1" xfId="0" applyFont="1" applyFill="1" applyBorder="1" applyAlignment="1">
      <alignment vertical="center" wrapText="1"/>
    </xf>
    <xf numFmtId="49" fontId="11" fillId="0" borderId="19" xfId="0" applyNumberFormat="1" applyFont="1" applyFill="1" applyBorder="1" applyAlignment="1">
      <alignment horizontal="center" vertical="center" wrapText="1"/>
    </xf>
    <xf numFmtId="164" fontId="0" fillId="0" borderId="1" xfId="0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left" vertical="center" wrapText="1"/>
    </xf>
    <xf numFmtId="164" fontId="16" fillId="0" borderId="1" xfId="0" applyFont="1" applyFill="1" applyBorder="1" applyAlignment="1">
      <alignment horizontal="center" vertical="center" wrapText="1"/>
    </xf>
    <xf numFmtId="164" fontId="16" fillId="0" borderId="1" xfId="0" applyFont="1" applyFill="1" applyBorder="1" applyAlignment="1">
      <alignment horizontal="left" vertical="top" wrapText="1"/>
    </xf>
    <xf numFmtId="164" fontId="5" fillId="0" borderId="13" xfId="0" applyFont="1" applyFill="1" applyBorder="1" applyAlignment="1">
      <alignment horizontal="left" vertical="center" wrapText="1"/>
    </xf>
    <xf numFmtId="0" fontId="5" fillId="0" borderId="14" xfId="0" applyNumberFormat="1" applyFont="1" applyFill="1" applyBorder="1" applyAlignment="1">
      <alignment horizontal="center" vertical="center" wrapText="1"/>
    </xf>
    <xf numFmtId="164" fontId="5" fillId="5" borderId="7" xfId="0" applyFont="1" applyFill="1" applyBorder="1" applyAlignment="1">
      <alignment horizontal="left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164" fontId="5" fillId="6" borderId="7" xfId="0" applyFont="1" applyFill="1" applyBorder="1" applyAlignment="1">
      <alignment horizontal="left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164" fontId="5" fillId="7" borderId="3" xfId="0" applyFont="1" applyFill="1" applyBorder="1" applyAlignment="1">
      <alignment horizontal="left" vertical="center" wrapText="1"/>
    </xf>
    <xf numFmtId="0" fontId="5" fillId="7" borderId="4" xfId="0" applyNumberFormat="1" applyFont="1" applyFill="1" applyBorder="1" applyAlignment="1">
      <alignment horizontal="center" vertical="center" wrapText="1"/>
    </xf>
    <xf numFmtId="164" fontId="16" fillId="0" borderId="1" xfId="0" applyFont="1" applyFill="1" applyBorder="1" applyAlignment="1">
      <alignment horizontal="center" vertical="center"/>
    </xf>
    <xf numFmtId="164" fontId="0" fillId="0" borderId="1" xfId="0" applyFont="1" applyFill="1" applyBorder="1" applyAlignment="1">
      <alignment horizontal="left" vertical="top" wrapText="1"/>
    </xf>
    <xf numFmtId="164" fontId="6" fillId="4" borderId="10" xfId="0" applyFont="1" applyFill="1" applyBorder="1" applyAlignment="1">
      <alignment horizontal="center" vertical="center" wrapText="1"/>
    </xf>
    <xf numFmtId="164" fontId="6" fillId="4" borderId="11" xfId="0" applyFont="1" applyFill="1" applyBorder="1" applyAlignment="1">
      <alignment horizontal="center" vertical="center" wrapText="1"/>
    </xf>
    <xf numFmtId="164" fontId="6" fillId="4" borderId="12" xfId="0" applyFont="1" applyFill="1" applyBorder="1" applyAlignment="1">
      <alignment horizontal="center" vertical="center" wrapText="1"/>
    </xf>
    <xf numFmtId="164" fontId="3" fillId="0" borderId="2" xfId="0" applyFont="1" applyFill="1" applyBorder="1" applyAlignment="1">
      <alignment horizontal="center" vertical="center" wrapText="1"/>
    </xf>
    <xf numFmtId="164" fontId="3" fillId="0" borderId="5" xfId="0" applyFont="1" applyFill="1" applyBorder="1" applyAlignment="1">
      <alignment horizontal="center" vertical="center" wrapText="1"/>
    </xf>
    <xf numFmtId="164" fontId="4" fillId="0" borderId="0" xfId="0" applyFont="1" applyBorder="1" applyAlignment="1">
      <alignment horizontal="center" vertical="top" wrapText="1"/>
    </xf>
    <xf numFmtId="164" fontId="4" fillId="0" borderId="6" xfId="0" applyFont="1" applyBorder="1" applyAlignment="1">
      <alignment horizontal="center" vertical="top" wrapText="1"/>
    </xf>
  </cellXfs>
  <cellStyles count="2">
    <cellStyle name="Excel Built-in Normal" xfId="1" xr:uid="{00000000-0005-0000-0000-000000000000}"/>
    <cellStyle name="Normal" xfId="0" builtinId="0"/>
  </cellStyles>
  <dxfs count="90"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Testing Coverage</a:t>
            </a:r>
          </a:p>
        </c:rich>
      </c:tx>
      <c:layout>
        <c:manualLayout>
          <c:xMode val="edge"/>
          <c:yMode val="edge"/>
          <c:x val="0.35315430075762499"/>
          <c:y val="1.1772068476077953E-2"/>
        </c:manualLayout>
      </c:layout>
      <c:overlay val="0"/>
      <c:spPr>
        <a:noFill/>
        <a:ln cmpd="dbl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92D050"/>
              </a:solidFill>
            </a:ln>
            <a:effectLst>
              <a:innerShdw blurRad="114300">
                <a:prstClr val="black"/>
              </a:inn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 prstMaterial="dkEdge">
              <a:bevelT w="63500" h="25400"/>
            </a:sp3d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  <a:effectLst>
                <a:innerShdw blurRad="114300">
                  <a:prstClr val="black"/>
                </a:inn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 prstMaterial="dkEdge"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6852-4482-BCB5-C994C85C0869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rgbClr val="92D050"/>
                </a:solidFill>
              </a:ln>
              <a:effectLst>
                <a:innerShdw blurRad="114300">
                  <a:prstClr val="black"/>
                </a:inn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 prstMaterial="dkEdge"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852-4482-BCB5-C994C85C086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rgbClr val="92D050"/>
                </a:solidFill>
              </a:ln>
              <a:effectLst>
                <a:innerShdw blurRad="114300">
                  <a:prstClr val="black"/>
                </a:inn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 prstMaterial="dkEdge"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852-4482-BCB5-C994C85C0869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rgbClr val="92D050"/>
                </a:solidFill>
              </a:ln>
              <a:effectLst>
                <a:innerShdw blurRad="114300">
                  <a:prstClr val="black"/>
                </a:inn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 prstMaterial="dkEdge"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852-4482-BCB5-C994C85C086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rgbClr val="92D050"/>
                </a:solidFill>
              </a:ln>
              <a:effectLst>
                <a:innerShdw blurRad="114300">
                  <a:prstClr val="black"/>
                </a:inn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 prstMaterial="dkEdge"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6852-4482-BCB5-C994C85C0869}"/>
              </c:ext>
            </c:extLst>
          </c:dPt>
          <c:dLbls>
            <c:dLbl>
              <c:idx val="0"/>
              <c:layout>
                <c:manualLayout>
                  <c:x val="5.2154369075182637E-2"/>
                  <c:y val="-8.35023308326487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52-4482-BCB5-C994C85C0869}"/>
                </c:ext>
              </c:extLst>
            </c:dLbl>
            <c:dLbl>
              <c:idx val="1"/>
              <c:layout>
                <c:manualLayout>
                  <c:x val="0.1005456427472544"/>
                  <c:y val="1.802576198563073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52-4482-BCB5-C994C85C0869}"/>
                </c:ext>
              </c:extLst>
            </c:dLbl>
            <c:dLbl>
              <c:idx val="2"/>
              <c:layout>
                <c:manualLayout>
                  <c:x val="-0.11728070558495277"/>
                  <c:y val="3.06906293842804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52-4482-BCB5-C994C85C0869}"/>
                </c:ext>
              </c:extLst>
            </c:dLbl>
            <c:dLbl>
              <c:idx val="3"/>
              <c:layout>
                <c:manualLayout>
                  <c:x val="-8.8441110493531205E-2"/>
                  <c:y val="7.0907181310359791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52-4482-BCB5-C994C85C0869}"/>
                </c:ext>
              </c:extLst>
            </c:dLbl>
            <c:dLbl>
              <c:idx val="4"/>
              <c:layout>
                <c:manualLayout>
                  <c:x val="2.5105244458432961E-2"/>
                  <c:y val="-6.8278862402473661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52-4482-BCB5-C994C85C0869}"/>
                </c:ext>
              </c:extLst>
            </c:dLbl>
            <c:dLbl>
              <c:idx val="5"/>
              <c:layout>
                <c:manualLayout>
                  <c:x val="3.7012983390247771E-2"/>
                  <c:y val="-2.621471973537560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52-4482-BCB5-C994C85C086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Dashboard!$A$3:$B$5</c:f>
              <c:multiLvlStrCache>
                <c:ptCount val="3"/>
                <c:lvl>
                  <c:pt idx="0">
                    <c:v>11</c:v>
                  </c:pt>
                  <c:pt idx="1">
                    <c:v>7</c:v>
                  </c:pt>
                  <c:pt idx="2">
                    <c:v>25</c:v>
                  </c:pt>
                </c:lvl>
                <c:lvl>
                  <c:pt idx="0">
                    <c:v>No. of Test Cases Passed</c:v>
                  </c:pt>
                  <c:pt idx="1">
                    <c:v>No. of Test Cases Failed</c:v>
                  </c:pt>
                  <c:pt idx="2">
                    <c:v>No. of Test Cases No Run</c:v>
                  </c:pt>
                </c:lvl>
              </c:multiLvlStrCache>
            </c:multiLvlStrRef>
          </c:cat>
          <c:val>
            <c:numRef>
              <c:f>Dashboard!$B$3:$B$5</c:f>
              <c:numCache>
                <c:formatCode>General</c:formatCode>
                <c:ptCount val="3"/>
                <c:pt idx="0">
                  <c:v>11</c:v>
                </c:pt>
                <c:pt idx="1">
                  <c:v>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52-4482-BCB5-C994C85C08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gradFill rotWithShape="1">
      <a:gsLst>
        <a:gs pos="0">
          <a:schemeClr val="accent3">
            <a:shade val="51000"/>
            <a:satMod val="130000"/>
          </a:schemeClr>
        </a:gs>
        <a:gs pos="80000">
          <a:schemeClr val="accent3">
            <a:shade val="93000"/>
            <a:satMod val="130000"/>
          </a:schemeClr>
        </a:gs>
        <a:gs pos="100000">
          <a:schemeClr val="accent3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 b="1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1562101</xdr:colOff>
      <xdr:row>0</xdr:row>
      <xdr:rowOff>600075</xdr:rowOff>
    </xdr:from>
    <xdr:to>
      <xdr:col>4</xdr:col>
      <xdr:colOff>3057525</xdr:colOff>
      <xdr:row>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>
      <selection activeCell="B7" sqref="B7"/>
    </sheetView>
  </sheetViews>
  <sheetFormatPr defaultColWidth="0" defaultRowHeight="0" customHeight="1" zeroHeight="1"/>
  <cols>
    <col min="1" max="1" width="43.5703125" style="1" bestFit="1" customWidth="1"/>
    <col min="2" max="2" width="23.5703125" style="1" bestFit="1" customWidth="1"/>
    <col min="3" max="3" width="24.28515625" style="1" bestFit="1" customWidth="1"/>
    <col min="4" max="4" width="28.28515625" style="1" customWidth="1"/>
    <col min="5" max="5" width="46" style="1" customWidth="1"/>
    <col min="6" max="6" width="5.28515625" style="1" hidden="1" customWidth="1"/>
    <col min="7" max="7" width="6.42578125" style="1" hidden="1" customWidth="1"/>
    <col min="8" max="8" width="9.42578125" style="1" hidden="1" customWidth="1"/>
    <col min="9" max="9" width="9.140625" style="2" hidden="1" customWidth="1"/>
    <col min="10" max="10" width="9.7109375" style="2" hidden="1" customWidth="1"/>
    <col min="11" max="11" width="9.140625" style="2" hidden="1" customWidth="1"/>
    <col min="12" max="13" width="45.5703125" style="2" hidden="1" customWidth="1"/>
    <col min="14" max="16384" width="9.140625" style="2" hidden="1"/>
  </cols>
  <sheetData>
    <row r="1" spans="1:10" ht="49.5" customHeight="1" thickBot="1">
      <c r="A1" s="65" t="s">
        <v>128</v>
      </c>
      <c r="B1" s="66"/>
      <c r="C1" s="66"/>
      <c r="D1" s="66"/>
      <c r="E1" s="66"/>
      <c r="F1" s="66"/>
      <c r="G1" s="67"/>
    </row>
    <row r="2" spans="1:10" ht="31.5" customHeight="1">
      <c r="A2" s="68" t="s">
        <v>0</v>
      </c>
      <c r="B2" s="69"/>
      <c r="C2" s="11"/>
      <c r="D2" s="12"/>
      <c r="E2" s="12"/>
      <c r="F2" s="70"/>
      <c r="G2" s="71"/>
      <c r="H2" s="3"/>
    </row>
    <row r="3" spans="1:10" ht="31.5" customHeight="1">
      <c r="A3" s="10" t="s">
        <v>7</v>
      </c>
      <c r="B3" s="9">
        <f>COUNTIF('TC Executon Status'!H2:H44, "PASS")</f>
        <v>11</v>
      </c>
      <c r="C3" s="4"/>
      <c r="F3" s="5" t="s">
        <v>2</v>
      </c>
      <c r="G3" s="6"/>
      <c r="H3" s="4"/>
    </row>
    <row r="4" spans="1:10" ht="31.5" customHeight="1">
      <c r="A4" s="57" t="s">
        <v>8</v>
      </c>
      <c r="B4" s="58">
        <f>COUNTIF('TC Executon Status'!H2:H44, "FAIL")</f>
        <v>7</v>
      </c>
      <c r="C4" s="4"/>
      <c r="G4" s="6"/>
      <c r="H4" s="4"/>
    </row>
    <row r="5" spans="1:10" ht="31.5" customHeight="1">
      <c r="A5" s="59" t="s">
        <v>9</v>
      </c>
      <c r="B5" s="60">
        <f>COUNTIF('TC Executon Status'!H2:H44, "NO RUN")</f>
        <v>25</v>
      </c>
      <c r="C5" s="4"/>
      <c r="G5" s="6"/>
      <c r="H5" s="4"/>
      <c r="I5" s="1"/>
      <c r="J5" s="1"/>
    </row>
    <row r="6" spans="1:10" ht="31.5" customHeight="1">
      <c r="A6" s="55" t="s">
        <v>10</v>
      </c>
      <c r="B6" s="56">
        <f>COUNTIF('TC Executon Status'!H2:H44, "N/A")</f>
        <v>0</v>
      </c>
      <c r="C6" s="4"/>
      <c r="G6" s="6"/>
      <c r="H6" s="4"/>
      <c r="I6" s="1"/>
      <c r="J6" s="1"/>
    </row>
    <row r="7" spans="1:10" ht="31.5" customHeight="1" thickBot="1">
      <c r="A7" s="61" t="s">
        <v>12</v>
      </c>
      <c r="B7" s="62">
        <f>SUM(Dashboard!B3:B6)</f>
        <v>43</v>
      </c>
      <c r="C7" s="4"/>
      <c r="G7" s="6"/>
      <c r="H7" s="4"/>
      <c r="I7" s="1"/>
      <c r="J7" s="1"/>
    </row>
    <row r="8" spans="1:10" ht="15">
      <c r="A8" s="7"/>
      <c r="G8" s="8"/>
      <c r="I8" s="1"/>
      <c r="J8" s="1"/>
    </row>
    <row r="9" spans="1:10" ht="15">
      <c r="A9" s="7"/>
      <c r="G9" s="8"/>
      <c r="I9" s="1"/>
      <c r="J9" s="1"/>
    </row>
    <row r="10" spans="1:10" ht="15">
      <c r="A10" s="7"/>
      <c r="G10" s="8"/>
      <c r="I10" s="1"/>
      <c r="J10" s="1"/>
    </row>
    <row r="11" spans="1:10" ht="0" hidden="1" customHeight="1"/>
    <row r="12" spans="1:10" ht="0" hidden="1" customHeight="1"/>
    <row r="13" spans="1:10" ht="0" hidden="1" customHeight="1"/>
    <row r="14" spans="1:10" ht="0" hidden="1" customHeight="1"/>
    <row r="15" spans="1:10" ht="0" hidden="1" customHeight="1"/>
    <row r="16" spans="1:10" ht="0" hidden="1" customHeight="1"/>
    <row r="17" ht="0" hidden="1" customHeight="1"/>
    <row r="18" ht="0" hidden="1" customHeight="1"/>
    <row r="19" ht="0" hidden="1" customHeight="1"/>
    <row r="20" ht="0" hidden="1" customHeight="1"/>
    <row r="21" ht="0" hidden="1" customHeight="1"/>
    <row r="22" ht="0" hidden="1" customHeight="1"/>
    <row r="23" ht="0" hidden="1" customHeight="1"/>
    <row r="24" ht="0" hidden="1" customHeight="1"/>
    <row r="25" ht="0" hidden="1" customHeight="1"/>
    <row r="26" ht="0" hidden="1" customHeight="1"/>
    <row r="27" ht="0" hidden="1" customHeight="1"/>
    <row r="28" ht="0" hidden="1" customHeight="1"/>
  </sheetData>
  <customSheetViews>
    <customSheetView guid="{9E4F18B5-E0C4-4200-A0AF-DAE0B11F00CE}" hiddenRows="1" hiddenColumns="1">
      <selection activeCell="E14" sqref="E14"/>
      <pageMargins left="0.7" right="0.7" top="0.75" bottom="0.75" header="0.3" footer="0.3"/>
      <pageSetup paperSize="9" orientation="portrait" r:id="rId1"/>
    </customSheetView>
    <customSheetView guid="{B66E46D7-DDD6-4EBA-A2EB-C28105DDACFD}" hiddenRows="1" hiddenColumns="1" topLeftCell="A4">
      <selection activeCell="D13" sqref="D13"/>
      <pageMargins left="0.7" right="0.7" top="0.75" bottom="0.75" header="0.3" footer="0.3"/>
      <pageSetup paperSize="9" orientation="portrait" r:id="rId2"/>
    </customSheetView>
    <customSheetView guid="{A08FD244-82C6-40DC-B778-1F0DFE85EBCD}" hiddenRows="1" hiddenColumns="1" topLeftCell="A28">
      <selection activeCell="C38" sqref="C38"/>
      <pageMargins left="0.7" right="0.7" top="0.75" bottom="0.75" header="0.3" footer="0.3"/>
      <pageSetup paperSize="9" orientation="portrait" r:id="rId3"/>
    </customSheetView>
    <customSheetView guid="{B85ED0B2-9FA3-4BB9-A34C-35D95ED2E8F6}" hiddenRows="1" hiddenColumns="1">
      <selection activeCell="D47" sqref="D47"/>
      <pageMargins left="0.7" right="0.7" top="0.75" bottom="0.75" header="0.3" footer="0.3"/>
      <pageSetup paperSize="9" orientation="portrait" r:id="rId4"/>
    </customSheetView>
  </customSheetViews>
  <mergeCells count="3">
    <mergeCell ref="A1:G1"/>
    <mergeCell ref="A2:B2"/>
    <mergeCell ref="F2:G2"/>
  </mergeCell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tabSelected="1" zoomScaleNormal="100" workbookViewId="0">
      <pane ySplit="1" topLeftCell="A2" activePane="bottomLeft" state="frozen"/>
      <selection activeCell="B1" sqref="B1"/>
      <selection pane="bottomLeft" activeCell="A6" sqref="A6"/>
    </sheetView>
  </sheetViews>
  <sheetFormatPr defaultColWidth="9.140625" defaultRowHeight="12.75"/>
  <cols>
    <col min="1" max="1" width="18.85546875" style="36" customWidth="1"/>
    <col min="2" max="2" width="44.140625" style="48" customWidth="1"/>
    <col min="3" max="3" width="31.140625" style="36" customWidth="1"/>
    <col min="4" max="4" width="13.85546875" style="36" customWidth="1"/>
    <col min="5" max="5" width="17.7109375" style="36" customWidth="1"/>
    <col min="6" max="6" width="19.28515625" style="36" customWidth="1"/>
    <col min="7" max="7" width="17.140625" style="36" customWidth="1"/>
    <col min="8" max="8" width="14.7109375" style="36" customWidth="1"/>
    <col min="9" max="9" width="19.42578125" style="36" customWidth="1"/>
    <col min="10" max="10" width="45" style="36" customWidth="1"/>
    <col min="11" max="11" width="14.28515625" style="36" bestFit="1" customWidth="1"/>
    <col min="12" max="12" width="9.140625" style="36" hidden="1" customWidth="1"/>
    <col min="13" max="16384" width="9.140625" style="36"/>
  </cols>
  <sheetData>
    <row r="1" spans="1:12" ht="33.75" customHeight="1">
      <c r="A1" s="33" t="s">
        <v>3</v>
      </c>
      <c r="B1" s="47" t="s">
        <v>4</v>
      </c>
      <c r="C1" s="33" t="s">
        <v>56</v>
      </c>
      <c r="D1" s="33" t="s">
        <v>57</v>
      </c>
      <c r="E1" s="33" t="s">
        <v>13</v>
      </c>
      <c r="F1" s="33" t="s">
        <v>14</v>
      </c>
      <c r="G1" s="33" t="s">
        <v>5</v>
      </c>
      <c r="H1" s="33" t="s">
        <v>6</v>
      </c>
      <c r="I1" s="33" t="s">
        <v>11</v>
      </c>
      <c r="J1" s="33" t="s">
        <v>55</v>
      </c>
    </row>
    <row r="2" spans="1:12" s="34" customFormat="1" ht="45">
      <c r="A2" s="18" t="s">
        <v>16</v>
      </c>
      <c r="B2" s="44" t="s">
        <v>76</v>
      </c>
      <c r="C2" s="63" t="s">
        <v>129</v>
      </c>
      <c r="D2" s="18" t="s">
        <v>61</v>
      </c>
      <c r="E2" s="40" t="s">
        <v>124</v>
      </c>
      <c r="F2" s="40" t="s">
        <v>124</v>
      </c>
      <c r="G2" s="40" t="s">
        <v>54</v>
      </c>
      <c r="H2" s="34" t="s">
        <v>1</v>
      </c>
    </row>
    <row r="3" spans="1:12" s="34" customFormat="1" ht="45">
      <c r="A3" s="18" t="s">
        <v>16</v>
      </c>
      <c r="B3" s="64" t="s">
        <v>131</v>
      </c>
      <c r="C3" s="63" t="s">
        <v>132</v>
      </c>
      <c r="D3" s="18" t="s">
        <v>61</v>
      </c>
      <c r="E3" s="40" t="s">
        <v>125</v>
      </c>
      <c r="F3" s="40" t="s">
        <v>125</v>
      </c>
      <c r="G3" s="40" t="s">
        <v>54</v>
      </c>
      <c r="H3" s="34" t="s">
        <v>1</v>
      </c>
    </row>
    <row r="4" spans="1:12" s="17" customFormat="1" ht="45">
      <c r="A4" s="18" t="s">
        <v>16</v>
      </c>
      <c r="B4" s="44" t="s">
        <v>77</v>
      </c>
      <c r="C4" s="53" t="s">
        <v>130</v>
      </c>
      <c r="D4" s="18" t="s">
        <v>61</v>
      </c>
      <c r="E4" s="40"/>
      <c r="F4" s="40"/>
      <c r="G4" s="40" t="s">
        <v>54</v>
      </c>
      <c r="H4" s="34" t="s">
        <v>111</v>
      </c>
      <c r="I4" s="46"/>
    </row>
    <row r="5" spans="1:12" s="17" customFormat="1" ht="45">
      <c r="A5" s="18" t="s">
        <v>16</v>
      </c>
      <c r="B5" s="44" t="s">
        <v>78</v>
      </c>
      <c r="C5" s="51" t="s">
        <v>116</v>
      </c>
      <c r="D5" s="18" t="s">
        <v>69</v>
      </c>
      <c r="E5" s="40" t="s">
        <v>124</v>
      </c>
      <c r="F5" s="40" t="s">
        <v>124</v>
      </c>
      <c r="G5" s="40" t="s">
        <v>63</v>
      </c>
      <c r="H5" s="34" t="s">
        <v>1</v>
      </c>
      <c r="L5" s="49"/>
    </row>
    <row r="6" spans="1:12" s="17" customFormat="1" ht="45">
      <c r="A6" s="18" t="s">
        <v>16</v>
      </c>
      <c r="B6" s="44" t="s">
        <v>79</v>
      </c>
      <c r="C6" s="51" t="s">
        <v>117</v>
      </c>
      <c r="D6" s="18" t="s">
        <v>69</v>
      </c>
      <c r="E6" s="40" t="s">
        <v>124</v>
      </c>
      <c r="F6" s="40" t="s">
        <v>124</v>
      </c>
      <c r="G6" s="40" t="s">
        <v>63</v>
      </c>
      <c r="H6" s="34" t="s">
        <v>1</v>
      </c>
    </row>
    <row r="7" spans="1:12" s="17" customFormat="1" ht="45">
      <c r="A7" s="18" t="s">
        <v>16</v>
      </c>
      <c r="B7" s="44" t="s">
        <v>110</v>
      </c>
      <c r="C7" s="51" t="s">
        <v>118</v>
      </c>
      <c r="D7" s="18" t="s">
        <v>69</v>
      </c>
      <c r="E7" s="40" t="s">
        <v>125</v>
      </c>
      <c r="F7" s="40" t="s">
        <v>125</v>
      </c>
      <c r="G7" s="40" t="s">
        <v>63</v>
      </c>
      <c r="H7" s="34" t="s">
        <v>1</v>
      </c>
    </row>
    <row r="8" spans="1:12" s="17" customFormat="1" ht="60">
      <c r="A8" s="18" t="s">
        <v>16</v>
      </c>
      <c r="B8" s="44" t="s">
        <v>112</v>
      </c>
      <c r="C8" s="54" t="s">
        <v>130</v>
      </c>
      <c r="D8" s="18" t="s">
        <v>61</v>
      </c>
      <c r="E8" s="40" t="s">
        <v>126</v>
      </c>
      <c r="F8" s="40" t="s">
        <v>126</v>
      </c>
      <c r="G8" s="40" t="s">
        <v>54</v>
      </c>
      <c r="H8" s="34" t="s">
        <v>1</v>
      </c>
    </row>
    <row r="9" spans="1:12" s="17" customFormat="1" ht="45">
      <c r="A9" s="18" t="s">
        <v>16</v>
      </c>
      <c r="B9" s="44" t="s">
        <v>79</v>
      </c>
      <c r="C9" s="51" t="s">
        <v>119</v>
      </c>
      <c r="D9" s="18" t="s">
        <v>69</v>
      </c>
      <c r="E9" s="40" t="s">
        <v>125</v>
      </c>
      <c r="F9" s="40" t="s">
        <v>125</v>
      </c>
      <c r="G9" s="40" t="s">
        <v>63</v>
      </c>
      <c r="H9" s="34" t="s">
        <v>1</v>
      </c>
      <c r="L9" s="49"/>
    </row>
    <row r="10" spans="1:12" s="17" customFormat="1" ht="66.75" customHeight="1">
      <c r="A10" s="18" t="s">
        <v>121</v>
      </c>
      <c r="B10" s="44" t="s">
        <v>80</v>
      </c>
      <c r="C10" s="51" t="s">
        <v>120</v>
      </c>
      <c r="D10" s="18" t="s">
        <v>69</v>
      </c>
      <c r="E10" s="40" t="s">
        <v>126</v>
      </c>
      <c r="F10" s="40" t="s">
        <v>126</v>
      </c>
      <c r="G10" s="40" t="s">
        <v>63</v>
      </c>
      <c r="H10" s="34" t="s">
        <v>1</v>
      </c>
      <c r="I10" s="35"/>
      <c r="J10" s="45"/>
    </row>
    <row r="11" spans="1:12" s="34" customFormat="1" ht="60">
      <c r="A11" s="18" t="s">
        <v>121</v>
      </c>
      <c r="B11" s="44" t="s">
        <v>81</v>
      </c>
      <c r="C11" s="51" t="s">
        <v>122</v>
      </c>
      <c r="D11" s="18" t="s">
        <v>69</v>
      </c>
      <c r="E11" s="40" t="s">
        <v>126</v>
      </c>
      <c r="F11" s="40" t="s">
        <v>126</v>
      </c>
      <c r="G11" s="40" t="s">
        <v>63</v>
      </c>
      <c r="H11" s="34" t="s">
        <v>1</v>
      </c>
    </row>
    <row r="12" spans="1:12" s="17" customFormat="1" ht="60">
      <c r="A12" s="18" t="s">
        <v>16</v>
      </c>
      <c r="B12" s="44" t="s">
        <v>82</v>
      </c>
      <c r="C12" s="54" t="s">
        <v>133</v>
      </c>
      <c r="D12" s="18" t="s">
        <v>61</v>
      </c>
      <c r="E12" s="40" t="s">
        <v>127</v>
      </c>
      <c r="F12" s="40" t="s">
        <v>127</v>
      </c>
      <c r="G12" s="40" t="s">
        <v>54</v>
      </c>
      <c r="H12" s="34" t="s">
        <v>1</v>
      </c>
      <c r="L12" s="49"/>
    </row>
    <row r="13" spans="1:12" s="17" customFormat="1" ht="45">
      <c r="A13" s="18" t="s">
        <v>16</v>
      </c>
      <c r="B13" s="44" t="s">
        <v>83</v>
      </c>
      <c r="C13" s="51" t="s">
        <v>123</v>
      </c>
      <c r="D13" s="18" t="s">
        <v>69</v>
      </c>
      <c r="E13" s="40" t="s">
        <v>127</v>
      </c>
      <c r="F13" s="40" t="s">
        <v>127</v>
      </c>
      <c r="G13" s="40" t="s">
        <v>63</v>
      </c>
      <c r="H13" s="34" t="s">
        <v>1</v>
      </c>
    </row>
    <row r="14" spans="1:12" s="34" customFormat="1" ht="45">
      <c r="A14" s="31" t="s">
        <v>35</v>
      </c>
      <c r="B14" s="32" t="s">
        <v>84</v>
      </c>
      <c r="C14" s="50"/>
      <c r="D14" s="43" t="s">
        <v>75</v>
      </c>
      <c r="E14" s="40" t="s">
        <v>113</v>
      </c>
      <c r="F14" s="40" t="s">
        <v>113</v>
      </c>
      <c r="G14" s="40"/>
      <c r="H14" s="34" t="s">
        <v>64</v>
      </c>
      <c r="I14" s="37">
        <v>316893</v>
      </c>
      <c r="J14" s="41"/>
      <c r="L14" s="17"/>
    </row>
    <row r="15" spans="1:12" s="34" customFormat="1" ht="45">
      <c r="A15" s="31" t="s">
        <v>35</v>
      </c>
      <c r="B15" s="32" t="s">
        <v>85</v>
      </c>
      <c r="C15" s="43"/>
      <c r="D15" s="43" t="s">
        <v>73</v>
      </c>
      <c r="E15" s="40"/>
      <c r="G15" s="40"/>
      <c r="H15" s="34" t="s">
        <v>64</v>
      </c>
      <c r="I15" s="37">
        <v>316893</v>
      </c>
      <c r="J15" s="41"/>
      <c r="L15" s="17"/>
    </row>
    <row r="16" spans="1:12" s="34" customFormat="1" ht="45">
      <c r="A16" s="31" t="s">
        <v>35</v>
      </c>
      <c r="B16" s="32" t="s">
        <v>86</v>
      </c>
      <c r="C16" s="43"/>
      <c r="D16" s="43" t="s">
        <v>69</v>
      </c>
      <c r="E16" s="40"/>
      <c r="G16" s="40"/>
      <c r="H16" s="34" t="s">
        <v>64</v>
      </c>
      <c r="I16" s="37">
        <v>316893</v>
      </c>
      <c r="J16" s="41"/>
      <c r="L16" s="17"/>
    </row>
    <row r="17" spans="1:12" s="34" customFormat="1" ht="45">
      <c r="A17" s="31" t="s">
        <v>35</v>
      </c>
      <c r="B17" s="32" t="s">
        <v>87</v>
      </c>
      <c r="C17" s="43"/>
      <c r="D17" s="43" t="s">
        <v>61</v>
      </c>
      <c r="E17" s="40"/>
      <c r="G17" s="40"/>
      <c r="H17" s="34" t="s">
        <v>64</v>
      </c>
      <c r="I17" s="37">
        <v>316893</v>
      </c>
      <c r="J17" s="41"/>
      <c r="L17" s="17"/>
    </row>
    <row r="18" spans="1:12" s="34" customFormat="1" ht="45">
      <c r="A18" s="31" t="s">
        <v>35</v>
      </c>
      <c r="B18" s="32" t="s">
        <v>88</v>
      </c>
      <c r="C18" s="43"/>
      <c r="D18" s="43" t="s">
        <v>74</v>
      </c>
      <c r="E18" s="40"/>
      <c r="G18" s="40"/>
      <c r="H18" s="34" t="s">
        <v>64</v>
      </c>
      <c r="I18" s="37">
        <v>316893</v>
      </c>
      <c r="J18" s="41"/>
      <c r="L18" s="17"/>
    </row>
    <row r="19" spans="1:12" s="34" customFormat="1" ht="45">
      <c r="A19" s="31" t="s">
        <v>35</v>
      </c>
      <c r="B19" s="32" t="s">
        <v>89</v>
      </c>
      <c r="C19" s="43"/>
      <c r="D19" s="43" t="s">
        <v>74</v>
      </c>
      <c r="E19" s="40"/>
      <c r="G19" s="40"/>
      <c r="H19" s="34" t="s">
        <v>64</v>
      </c>
      <c r="I19" s="37">
        <v>316893</v>
      </c>
      <c r="J19" s="41"/>
      <c r="L19" s="17"/>
    </row>
    <row r="20" spans="1:12" s="34" customFormat="1" ht="45">
      <c r="A20" s="31" t="s">
        <v>35</v>
      </c>
      <c r="B20" s="32" t="s">
        <v>90</v>
      </c>
      <c r="C20" s="43"/>
      <c r="D20" s="43" t="s">
        <v>75</v>
      </c>
      <c r="E20" s="40"/>
      <c r="G20" s="40"/>
      <c r="H20" s="34" t="s">
        <v>64</v>
      </c>
      <c r="I20" s="37">
        <v>316893</v>
      </c>
      <c r="J20" s="41"/>
      <c r="L20" s="17"/>
    </row>
    <row r="21" spans="1:12" s="17" customFormat="1" ht="45">
      <c r="A21" s="18" t="s">
        <v>72</v>
      </c>
      <c r="B21" s="13" t="s">
        <v>91</v>
      </c>
      <c r="C21" s="51"/>
      <c r="D21" s="38" t="s">
        <v>61</v>
      </c>
      <c r="E21" s="40"/>
      <c r="F21" s="40"/>
      <c r="G21" s="40" t="s">
        <v>54</v>
      </c>
      <c r="H21" s="34" t="s">
        <v>111</v>
      </c>
      <c r="J21" s="39"/>
    </row>
    <row r="22" spans="1:12" s="17" customFormat="1" ht="45">
      <c r="A22" s="18" t="s">
        <v>72</v>
      </c>
      <c r="B22" s="13" t="s">
        <v>92</v>
      </c>
      <c r="C22" s="51"/>
      <c r="D22" s="38" t="s">
        <v>61</v>
      </c>
      <c r="E22" s="40"/>
      <c r="F22" s="40"/>
      <c r="G22" s="40" t="s">
        <v>54</v>
      </c>
      <c r="H22" s="34" t="s">
        <v>111</v>
      </c>
      <c r="J22" s="39"/>
    </row>
    <row r="23" spans="1:12" s="34" customFormat="1" ht="60">
      <c r="A23" s="18" t="s">
        <v>72</v>
      </c>
      <c r="B23" s="13" t="s">
        <v>93</v>
      </c>
      <c r="C23" s="51"/>
      <c r="D23" s="38" t="s">
        <v>61</v>
      </c>
      <c r="E23" s="40"/>
      <c r="F23" s="40"/>
      <c r="G23" s="40" t="s">
        <v>54</v>
      </c>
      <c r="H23" s="34" t="s">
        <v>111</v>
      </c>
      <c r="J23" s="41"/>
    </row>
    <row r="24" spans="1:12" s="17" customFormat="1" ht="60">
      <c r="A24" s="18" t="s">
        <v>72</v>
      </c>
      <c r="B24" s="13" t="s">
        <v>94</v>
      </c>
      <c r="C24" s="18"/>
      <c r="D24" s="38" t="s">
        <v>61</v>
      </c>
      <c r="E24" s="40"/>
      <c r="F24" s="40"/>
      <c r="G24" s="40" t="s">
        <v>54</v>
      </c>
      <c r="H24" s="34" t="s">
        <v>111</v>
      </c>
      <c r="J24" s="39"/>
    </row>
    <row r="25" spans="1:12" s="17" customFormat="1" ht="45">
      <c r="A25" s="18" t="s">
        <v>72</v>
      </c>
      <c r="B25" s="13" t="s">
        <v>95</v>
      </c>
      <c r="C25" s="51"/>
      <c r="D25" s="38" t="s">
        <v>61</v>
      </c>
      <c r="E25" s="40"/>
      <c r="F25" s="40"/>
      <c r="G25" s="40" t="s">
        <v>54</v>
      </c>
      <c r="H25" s="34" t="s">
        <v>111</v>
      </c>
      <c r="I25" s="35"/>
      <c r="J25" s="39"/>
    </row>
    <row r="26" spans="1:12" s="17" customFormat="1" ht="74.25" customHeight="1">
      <c r="A26" s="18" t="s">
        <v>72</v>
      </c>
      <c r="B26" s="13" t="s">
        <v>114</v>
      </c>
      <c r="C26" s="51"/>
      <c r="D26" s="18" t="s">
        <v>73</v>
      </c>
      <c r="E26" s="40"/>
      <c r="F26" s="40"/>
      <c r="G26" s="40" t="s">
        <v>63</v>
      </c>
      <c r="H26" s="34" t="s">
        <v>111</v>
      </c>
      <c r="J26" s="52" t="s">
        <v>115</v>
      </c>
    </row>
    <row r="27" spans="1:12" s="17" customFormat="1" ht="31.5" customHeight="1">
      <c r="A27" s="18" t="s">
        <v>72</v>
      </c>
      <c r="B27" s="13" t="s">
        <v>96</v>
      </c>
      <c r="C27" s="51"/>
      <c r="D27" s="38" t="s">
        <v>61</v>
      </c>
      <c r="E27" s="40"/>
      <c r="F27" s="40"/>
      <c r="G27" s="40" t="s">
        <v>54</v>
      </c>
      <c r="H27" s="34" t="s">
        <v>111</v>
      </c>
      <c r="J27" s="39"/>
    </row>
    <row r="28" spans="1:12" s="17" customFormat="1" ht="45">
      <c r="A28" s="18" t="s">
        <v>43</v>
      </c>
      <c r="B28" s="13" t="s">
        <v>97</v>
      </c>
      <c r="C28" s="51"/>
      <c r="D28" s="18" t="s">
        <v>69</v>
      </c>
      <c r="E28" s="40"/>
      <c r="F28" s="40"/>
      <c r="G28" s="40" t="s">
        <v>63</v>
      </c>
      <c r="H28" s="34" t="s">
        <v>111</v>
      </c>
      <c r="J28" s="39"/>
    </row>
    <row r="29" spans="1:12" s="17" customFormat="1" ht="45">
      <c r="A29" s="18" t="s">
        <v>43</v>
      </c>
      <c r="B29" s="13" t="s">
        <v>98</v>
      </c>
      <c r="C29" s="51"/>
      <c r="D29" s="18" t="s">
        <v>69</v>
      </c>
      <c r="E29" s="40"/>
      <c r="F29" s="40"/>
      <c r="G29" s="40" t="s">
        <v>63</v>
      </c>
      <c r="H29" s="34" t="s">
        <v>111</v>
      </c>
      <c r="J29" s="39"/>
    </row>
    <row r="30" spans="1:12" s="17" customFormat="1" ht="60">
      <c r="A30" s="18" t="s">
        <v>43</v>
      </c>
      <c r="B30" s="13" t="s">
        <v>99</v>
      </c>
      <c r="C30" s="51"/>
      <c r="D30" s="18" t="s">
        <v>69</v>
      </c>
      <c r="E30" s="40"/>
      <c r="F30" s="40"/>
      <c r="G30" s="40" t="s">
        <v>63</v>
      </c>
      <c r="H30" s="34" t="s">
        <v>111</v>
      </c>
      <c r="J30" s="39"/>
    </row>
    <row r="31" spans="1:12" s="17" customFormat="1" ht="45">
      <c r="A31" s="18" t="s">
        <v>43</v>
      </c>
      <c r="B31" s="13" t="s">
        <v>100</v>
      </c>
      <c r="C31" s="51"/>
      <c r="D31" s="18" t="s">
        <v>69</v>
      </c>
      <c r="E31" s="40"/>
      <c r="F31" s="40"/>
      <c r="G31" s="40" t="s">
        <v>63</v>
      </c>
      <c r="H31" s="34" t="s">
        <v>111</v>
      </c>
      <c r="J31" s="39"/>
    </row>
    <row r="32" spans="1:12" s="17" customFormat="1" ht="45">
      <c r="A32" s="18" t="s">
        <v>43</v>
      </c>
      <c r="B32" s="13" t="s">
        <v>100</v>
      </c>
      <c r="C32" s="51"/>
      <c r="D32" s="18" t="s">
        <v>69</v>
      </c>
      <c r="E32" s="40"/>
      <c r="F32" s="40"/>
      <c r="G32" s="40" t="s">
        <v>63</v>
      </c>
      <c r="H32" s="34" t="s">
        <v>111</v>
      </c>
      <c r="J32" s="39"/>
    </row>
    <row r="33" spans="1:10" s="17" customFormat="1" ht="30">
      <c r="A33" s="18" t="s">
        <v>43</v>
      </c>
      <c r="B33" s="13" t="s">
        <v>45</v>
      </c>
      <c r="C33" s="51"/>
      <c r="D33" s="18" t="s">
        <v>69</v>
      </c>
      <c r="E33" s="40"/>
      <c r="F33" s="40"/>
      <c r="G33" s="40" t="s">
        <v>63</v>
      </c>
      <c r="H33" s="34" t="s">
        <v>111</v>
      </c>
      <c r="J33" s="39"/>
    </row>
    <row r="34" spans="1:10" s="17" customFormat="1" ht="15">
      <c r="A34" s="18" t="s">
        <v>43</v>
      </c>
      <c r="B34" s="13" t="s">
        <v>59</v>
      </c>
      <c r="C34" s="51"/>
      <c r="D34" s="18" t="s">
        <v>69</v>
      </c>
      <c r="E34" s="40"/>
      <c r="F34" s="40"/>
      <c r="G34" s="40" t="s">
        <v>63</v>
      </c>
      <c r="H34" s="34" t="s">
        <v>111</v>
      </c>
      <c r="J34" s="39"/>
    </row>
    <row r="35" spans="1:10" s="17" customFormat="1" ht="15">
      <c r="A35" s="18" t="s">
        <v>43</v>
      </c>
      <c r="B35" s="13" t="s">
        <v>109</v>
      </c>
      <c r="C35" s="51"/>
      <c r="D35" s="18" t="s">
        <v>69</v>
      </c>
      <c r="E35" s="40"/>
      <c r="F35" s="40"/>
      <c r="G35" s="40" t="s">
        <v>63</v>
      </c>
      <c r="H35" s="34" t="s">
        <v>111</v>
      </c>
      <c r="J35" s="39"/>
    </row>
    <row r="36" spans="1:10" s="17" customFormat="1" ht="15">
      <c r="A36" s="18" t="s">
        <v>43</v>
      </c>
      <c r="B36" s="13" t="s">
        <v>60</v>
      </c>
      <c r="C36" s="51"/>
      <c r="D36" s="18" t="s">
        <v>69</v>
      </c>
      <c r="E36" s="40"/>
      <c r="F36" s="40"/>
      <c r="G36" s="40" t="s">
        <v>63</v>
      </c>
      <c r="H36" s="34" t="s">
        <v>111</v>
      </c>
      <c r="J36" s="39"/>
    </row>
    <row r="37" spans="1:10" s="17" customFormat="1" ht="45">
      <c r="A37" s="18" t="s">
        <v>72</v>
      </c>
      <c r="B37" s="13" t="s">
        <v>101</v>
      </c>
      <c r="C37" s="51"/>
      <c r="D37" s="38" t="s">
        <v>61</v>
      </c>
      <c r="G37" s="40" t="s">
        <v>54</v>
      </c>
      <c r="H37" s="34" t="s">
        <v>111</v>
      </c>
      <c r="I37" s="35"/>
      <c r="J37" s="39"/>
    </row>
    <row r="38" spans="1:10" s="17" customFormat="1" ht="45">
      <c r="A38" s="18" t="s">
        <v>43</v>
      </c>
      <c r="B38" s="13" t="s">
        <v>102</v>
      </c>
      <c r="C38" s="51"/>
      <c r="D38" s="18" t="s">
        <v>69</v>
      </c>
      <c r="E38" s="40"/>
      <c r="F38" s="40"/>
      <c r="G38" s="40" t="s">
        <v>63</v>
      </c>
      <c r="H38" s="34" t="s">
        <v>111</v>
      </c>
      <c r="J38" s="39"/>
    </row>
    <row r="39" spans="1:10" s="17" customFormat="1" ht="60">
      <c r="A39" s="18" t="s">
        <v>53</v>
      </c>
      <c r="B39" s="13" t="s">
        <v>103</v>
      </c>
      <c r="C39" s="18"/>
      <c r="D39" s="18" t="s">
        <v>69</v>
      </c>
      <c r="E39" s="40"/>
      <c r="F39" s="40"/>
      <c r="G39" s="40" t="s">
        <v>63</v>
      </c>
      <c r="H39" s="34" t="s">
        <v>111</v>
      </c>
      <c r="I39" s="35"/>
      <c r="J39" s="39"/>
    </row>
    <row r="40" spans="1:10" s="17" customFormat="1" ht="60">
      <c r="A40" s="18" t="s">
        <v>53</v>
      </c>
      <c r="B40" s="13" t="s">
        <v>104</v>
      </c>
      <c r="C40" s="42"/>
      <c r="D40" s="18" t="s">
        <v>69</v>
      </c>
      <c r="E40" s="40"/>
      <c r="F40" s="40"/>
      <c r="G40" s="40" t="s">
        <v>63</v>
      </c>
      <c r="H40" s="34" t="s">
        <v>111</v>
      </c>
      <c r="I40" s="35"/>
      <c r="J40" s="39"/>
    </row>
    <row r="41" spans="1:10" s="17" customFormat="1" ht="60">
      <c r="A41" s="14" t="s">
        <v>15</v>
      </c>
      <c r="B41" s="13" t="s">
        <v>105</v>
      </c>
      <c r="C41" s="51"/>
      <c r="D41" s="18" t="s">
        <v>69</v>
      </c>
      <c r="E41" s="40"/>
      <c r="F41" s="40"/>
      <c r="G41" s="40" t="s">
        <v>63</v>
      </c>
      <c r="H41" s="34" t="s">
        <v>111</v>
      </c>
      <c r="J41" s="39"/>
    </row>
    <row r="42" spans="1:10" s="17" customFormat="1" ht="60">
      <c r="A42" s="14" t="s">
        <v>15</v>
      </c>
      <c r="B42" s="13" t="s">
        <v>106</v>
      </c>
      <c r="C42" s="51"/>
      <c r="D42" s="18" t="s">
        <v>69</v>
      </c>
      <c r="E42" s="40"/>
      <c r="F42" s="40"/>
      <c r="G42" s="40" t="s">
        <v>63</v>
      </c>
      <c r="H42" s="34" t="s">
        <v>111</v>
      </c>
      <c r="J42" s="39"/>
    </row>
    <row r="43" spans="1:10" s="17" customFormat="1" ht="60">
      <c r="A43" s="14" t="s">
        <v>15</v>
      </c>
      <c r="B43" s="13" t="s">
        <v>107</v>
      </c>
      <c r="C43" s="51"/>
      <c r="D43" s="18" t="s">
        <v>69</v>
      </c>
      <c r="E43" s="40"/>
      <c r="F43" s="40"/>
      <c r="G43" s="40" t="s">
        <v>63</v>
      </c>
      <c r="H43" s="34" t="s">
        <v>111</v>
      </c>
      <c r="J43" s="39"/>
    </row>
    <row r="44" spans="1:10" s="17" customFormat="1" ht="60">
      <c r="A44" s="18" t="s">
        <v>72</v>
      </c>
      <c r="B44" s="13" t="s">
        <v>108</v>
      </c>
      <c r="C44" s="51"/>
      <c r="D44" s="38" t="s">
        <v>61</v>
      </c>
      <c r="E44" s="40"/>
      <c r="F44" s="40"/>
      <c r="G44" s="40" t="s">
        <v>54</v>
      </c>
      <c r="H44" s="34" t="s">
        <v>111</v>
      </c>
    </row>
  </sheetData>
  <autoFilter ref="A1:J44" xr:uid="{3422B129-6564-43E6-B27E-C92679A6BC59}"/>
  <customSheetViews>
    <customSheetView guid="{9E4F18B5-E0C4-4200-A0AF-DAE0B11F00CE}" scale="110" hiddenColumns="1" topLeftCell="B1">
      <pane ySplit="1" topLeftCell="A188" activePane="bottomLeft" state="frozen"/>
      <selection pane="bottomLeft" activeCell="D57" sqref="D57:D63"/>
      <pageMargins left="0.7" right="0.7" top="0.75" bottom="0.75" header="0.3" footer="0.3"/>
      <pageSetup paperSize="9" orientation="portrait" r:id="rId1"/>
    </customSheetView>
    <customSheetView guid="{B66E46D7-DDD6-4EBA-A2EB-C28105DDACFD}" hiddenColumns="1">
      <pane ySplit="1" topLeftCell="A149" activePane="bottomLeft" state="frozen"/>
      <selection pane="bottomLeft" activeCell="G162" sqref="G162"/>
      <pageMargins left="0.7" right="0.7" top="0.75" bottom="0.75" header="0.3" footer="0.3"/>
      <pageSetup paperSize="9" orientation="portrait" r:id="rId2"/>
    </customSheetView>
    <customSheetView guid="{A08FD244-82C6-40DC-B778-1F0DFE85EBCD}" filter="1" showAutoFilter="1" hiddenColumns="1" topLeftCell="C1">
      <selection activeCell="I8" sqref="I7:I8"/>
      <pageMargins left="0.7" right="0.7" top="0.75" bottom="0.75" header="0.3" footer="0.3"/>
      <pageSetup paperSize="9" orientation="portrait" r:id="rId3"/>
      <autoFilter ref="A1:I205" xr:uid="{00000000-0000-0000-0000-000000000000}">
        <filterColumn colId="6">
          <filters>
            <filter val="FAIL"/>
            <filter val="N/A"/>
            <filter val="PASS"/>
          </filters>
        </filterColumn>
      </autoFilter>
    </customSheetView>
    <customSheetView guid="{B85ED0B2-9FA3-4BB9-A34C-35D95ED2E8F6}" showAutoFilter="1" hiddenColumns="1">
      <pane ySplit="1" topLeftCell="A2" activePane="bottomLeft" state="frozen"/>
      <selection pane="bottomLeft" activeCell="E194" sqref="E194"/>
      <pageMargins left="0.7" right="0.7" top="0.75" bottom="0.75" header="0.3" footer="0.3"/>
      <pageSetup paperSize="9" orientation="portrait" r:id="rId4"/>
      <autoFilter ref="A1:I205" xr:uid="{00000000-0000-0000-0000-000000000000}"/>
    </customSheetView>
  </customSheetViews>
  <conditionalFormatting sqref="H10:H11 H13:H20 H26 H6:H7 H28:H36">
    <cfRule type="cellIs" dxfId="89" priority="1015" operator="equal">
      <formula>"NOTTESTED"</formula>
    </cfRule>
    <cfRule type="cellIs" dxfId="88" priority="1016" operator="equal">
      <formula>"FAIL"</formula>
    </cfRule>
    <cfRule type="cellIs" dxfId="87" priority="1017" operator="equal">
      <formula>"PASS"</formula>
    </cfRule>
  </conditionalFormatting>
  <conditionalFormatting sqref="H10:H11 H13:H20 H26 H6:H7 H28:H36">
    <cfRule type="cellIs" dxfId="86" priority="1018" operator="equal">
      <formula>#REF!</formula>
    </cfRule>
  </conditionalFormatting>
  <conditionalFormatting sqref="H10:H11 H13:H20 H26 H6:H7 H28:H36">
    <cfRule type="cellIs" dxfId="85" priority="1002" operator="equal">
      <formula>#REF!</formula>
    </cfRule>
    <cfRule type="cellIs" dxfId="84" priority="1003" operator="equal">
      <formula>#REF!</formula>
    </cfRule>
    <cfRule type="cellIs" dxfId="83" priority="1004" operator="equal">
      <formula>#REF!</formula>
    </cfRule>
    <cfRule type="cellIs" dxfId="82" priority="1005" operator="equal">
      <formula>#REF!</formula>
    </cfRule>
    <cfRule type="cellIs" dxfId="81" priority="1006" operator="equal">
      <formula>#REF!</formula>
    </cfRule>
  </conditionalFormatting>
  <conditionalFormatting sqref="H10">
    <cfRule type="cellIs" dxfId="80" priority="186" operator="equal">
      <formula>"NOTTESTED"</formula>
    </cfRule>
    <cfRule type="cellIs" dxfId="79" priority="187" operator="equal">
      <formula>"FAIL"</formula>
    </cfRule>
    <cfRule type="cellIs" dxfId="78" priority="188" operator="equal">
      <formula>"PASS"</formula>
    </cfRule>
  </conditionalFormatting>
  <conditionalFormatting sqref="H10">
    <cfRule type="cellIs" dxfId="77" priority="189" operator="equal">
      <formula>#REF!</formula>
    </cfRule>
  </conditionalFormatting>
  <conditionalFormatting sqref="H10">
    <cfRule type="cellIs" dxfId="76" priority="181" operator="equal">
      <formula>#REF!</formula>
    </cfRule>
    <cfRule type="cellIs" dxfId="75" priority="182" operator="equal">
      <formula>#REF!</formula>
    </cfRule>
    <cfRule type="cellIs" dxfId="74" priority="183" operator="equal">
      <formula>#REF!</formula>
    </cfRule>
    <cfRule type="cellIs" dxfId="73" priority="184" operator="equal">
      <formula>#REF!</formula>
    </cfRule>
    <cfRule type="cellIs" dxfId="72" priority="185" operator="equal">
      <formula>#REF!</formula>
    </cfRule>
  </conditionalFormatting>
  <conditionalFormatting sqref="H2 H4">
    <cfRule type="cellIs" dxfId="71" priority="105" operator="equal">
      <formula>"NOTTESTED"</formula>
    </cfRule>
    <cfRule type="cellIs" dxfId="70" priority="106" operator="equal">
      <formula>"FAIL"</formula>
    </cfRule>
    <cfRule type="cellIs" dxfId="69" priority="107" operator="equal">
      <formula>"PASS"</formula>
    </cfRule>
  </conditionalFormatting>
  <conditionalFormatting sqref="H2 H4">
    <cfRule type="cellIs" dxfId="68" priority="108" operator="equal">
      <formula>#REF!</formula>
    </cfRule>
  </conditionalFormatting>
  <conditionalFormatting sqref="H2 H4">
    <cfRule type="cellIs" dxfId="67" priority="100" operator="equal">
      <formula>#REF!</formula>
    </cfRule>
    <cfRule type="cellIs" dxfId="66" priority="101" operator="equal">
      <formula>#REF!</formula>
    </cfRule>
    <cfRule type="cellIs" dxfId="65" priority="102" operator="equal">
      <formula>#REF!</formula>
    </cfRule>
    <cfRule type="cellIs" dxfId="64" priority="103" operator="equal">
      <formula>#REF!</formula>
    </cfRule>
    <cfRule type="cellIs" dxfId="63" priority="104" operator="equal">
      <formula>#REF!</formula>
    </cfRule>
  </conditionalFormatting>
  <conditionalFormatting sqref="H4">
    <cfRule type="cellIs" dxfId="62" priority="96" operator="equal">
      <formula>"NOTTESTED"</formula>
    </cfRule>
    <cfRule type="cellIs" dxfId="61" priority="97" operator="equal">
      <formula>"FAIL"</formula>
    </cfRule>
    <cfRule type="cellIs" dxfId="60" priority="98" operator="equal">
      <formula>"PASS"</formula>
    </cfRule>
  </conditionalFormatting>
  <conditionalFormatting sqref="H4">
    <cfRule type="cellIs" dxfId="59" priority="99" operator="equal">
      <formula>#REF!</formula>
    </cfRule>
  </conditionalFormatting>
  <conditionalFormatting sqref="H4">
    <cfRule type="cellIs" dxfId="58" priority="91" operator="equal">
      <formula>#REF!</formula>
    </cfRule>
    <cfRule type="cellIs" dxfId="57" priority="92" operator="equal">
      <formula>#REF!</formula>
    </cfRule>
    <cfRule type="cellIs" dxfId="56" priority="93" operator="equal">
      <formula>#REF!</formula>
    </cfRule>
    <cfRule type="cellIs" dxfId="55" priority="94" operator="equal">
      <formula>#REF!</formula>
    </cfRule>
    <cfRule type="cellIs" dxfId="54" priority="95" operator="equal">
      <formula>#REF!</formula>
    </cfRule>
  </conditionalFormatting>
  <conditionalFormatting sqref="H5">
    <cfRule type="cellIs" dxfId="53" priority="87" operator="equal">
      <formula>"NOTTESTED"</formula>
    </cfRule>
    <cfRule type="cellIs" dxfId="52" priority="88" operator="equal">
      <formula>"FAIL"</formula>
    </cfRule>
    <cfRule type="cellIs" dxfId="51" priority="89" operator="equal">
      <formula>"PASS"</formula>
    </cfRule>
  </conditionalFormatting>
  <conditionalFormatting sqref="H5">
    <cfRule type="cellIs" dxfId="50" priority="90" operator="equal">
      <formula>#REF!</formula>
    </cfRule>
  </conditionalFormatting>
  <conditionalFormatting sqref="H5">
    <cfRule type="cellIs" dxfId="49" priority="82" operator="equal">
      <formula>#REF!</formula>
    </cfRule>
    <cfRule type="cellIs" dxfId="48" priority="83" operator="equal">
      <formula>#REF!</formula>
    </cfRule>
    <cfRule type="cellIs" dxfId="47" priority="84" operator="equal">
      <formula>#REF!</formula>
    </cfRule>
    <cfRule type="cellIs" dxfId="46" priority="85" operator="equal">
      <formula>#REF!</formula>
    </cfRule>
    <cfRule type="cellIs" dxfId="45" priority="86" operator="equal">
      <formula>#REF!</formula>
    </cfRule>
  </conditionalFormatting>
  <conditionalFormatting sqref="H9">
    <cfRule type="cellIs" dxfId="44" priority="78" operator="equal">
      <formula>"NOTTESTED"</formula>
    </cfRule>
    <cfRule type="cellIs" dxfId="43" priority="79" operator="equal">
      <formula>"FAIL"</formula>
    </cfRule>
    <cfRule type="cellIs" dxfId="42" priority="80" operator="equal">
      <formula>"PASS"</formula>
    </cfRule>
  </conditionalFormatting>
  <conditionalFormatting sqref="H9">
    <cfRule type="cellIs" dxfId="41" priority="81" operator="equal">
      <formula>#REF!</formula>
    </cfRule>
  </conditionalFormatting>
  <conditionalFormatting sqref="H9">
    <cfRule type="cellIs" dxfId="40" priority="73" operator="equal">
      <formula>#REF!</formula>
    </cfRule>
    <cfRule type="cellIs" dxfId="39" priority="74" operator="equal">
      <formula>#REF!</formula>
    </cfRule>
    <cfRule type="cellIs" dxfId="38" priority="75" operator="equal">
      <formula>#REF!</formula>
    </cfRule>
    <cfRule type="cellIs" dxfId="37" priority="76" operator="equal">
      <formula>#REF!</formula>
    </cfRule>
    <cfRule type="cellIs" dxfId="36" priority="77" operator="equal">
      <formula>#REF!</formula>
    </cfRule>
  </conditionalFormatting>
  <conditionalFormatting sqref="H38:H43">
    <cfRule type="cellIs" dxfId="35" priority="24" operator="equal">
      <formula>"NOTTESTED"</formula>
    </cfRule>
    <cfRule type="cellIs" dxfId="34" priority="25" operator="equal">
      <formula>"FAIL"</formula>
    </cfRule>
    <cfRule type="cellIs" dxfId="33" priority="26" operator="equal">
      <formula>"PASS"</formula>
    </cfRule>
  </conditionalFormatting>
  <conditionalFormatting sqref="H38:H43">
    <cfRule type="cellIs" dxfId="32" priority="27" operator="equal">
      <formula>#REF!</formula>
    </cfRule>
  </conditionalFormatting>
  <conditionalFormatting sqref="H38:H43">
    <cfRule type="cellIs" dxfId="31" priority="19" operator="equal">
      <formula>#REF!</formula>
    </cfRule>
    <cfRule type="cellIs" dxfId="30" priority="20" operator="equal">
      <formula>#REF!</formula>
    </cfRule>
    <cfRule type="cellIs" dxfId="29" priority="21" operator="equal">
      <formula>#REF!</formula>
    </cfRule>
    <cfRule type="cellIs" dxfId="28" priority="22" operator="equal">
      <formula>#REF!</formula>
    </cfRule>
    <cfRule type="cellIs" dxfId="27" priority="23" operator="equal">
      <formula>#REF!</formula>
    </cfRule>
  </conditionalFormatting>
  <conditionalFormatting sqref="H21:H25 H12 H8 H27:H44">
    <cfRule type="cellIs" dxfId="26" priority="15" operator="equal">
      <formula>"NOTTESTED"</formula>
    </cfRule>
    <cfRule type="cellIs" dxfId="25" priority="16" operator="equal">
      <formula>"FAIL"</formula>
    </cfRule>
    <cfRule type="cellIs" dxfId="24" priority="17" operator="equal">
      <formula>"PASS"</formula>
    </cfRule>
  </conditionalFormatting>
  <conditionalFormatting sqref="H21:H25 H12 H8 H27:H44">
    <cfRule type="cellIs" dxfId="23" priority="18" operator="equal">
      <formula>#REF!</formula>
    </cfRule>
  </conditionalFormatting>
  <conditionalFormatting sqref="H21:H25 H12 H8 H27:H44">
    <cfRule type="cellIs" dxfId="22" priority="10" operator="equal">
      <formula>#REF!</formula>
    </cfRule>
    <cfRule type="cellIs" dxfId="21" priority="11" operator="equal">
      <formula>#REF!</formula>
    </cfRule>
    <cfRule type="cellIs" dxfId="20" priority="12" operator="equal">
      <formula>#REF!</formula>
    </cfRule>
    <cfRule type="cellIs" dxfId="19" priority="13" operator="equal">
      <formula>#REF!</formula>
    </cfRule>
    <cfRule type="cellIs" dxfId="18" priority="14" operator="equal">
      <formula>#REF!</formula>
    </cfRule>
  </conditionalFormatting>
  <conditionalFormatting sqref="H3">
    <cfRule type="cellIs" dxfId="17" priority="6" operator="equal">
      <formula>"NOTTESTED"</formula>
    </cfRule>
    <cfRule type="cellIs" dxfId="16" priority="7" operator="equal">
      <formula>"FAIL"</formula>
    </cfRule>
    <cfRule type="cellIs" dxfId="15" priority="8" operator="equal">
      <formula>"PASS"</formula>
    </cfRule>
  </conditionalFormatting>
  <conditionalFormatting sqref="H3">
    <cfRule type="cellIs" dxfId="14" priority="9" operator="equal">
      <formula>#REF!</formula>
    </cfRule>
  </conditionalFormatting>
  <conditionalFormatting sqref="H3">
    <cfRule type="cellIs" dxfId="13" priority="1" operator="equal">
      <formula>#REF!</formula>
    </cfRule>
    <cfRule type="cellIs" dxfId="12" priority="2" operator="equal">
      <formula>#REF!</formula>
    </cfRule>
    <cfRule type="cellIs" dxfId="11" priority="3" operator="equal">
      <formula>#REF!</formula>
    </cfRule>
    <cfRule type="cellIs" dxfId="10" priority="4" operator="equal">
      <formula>#REF!</formula>
    </cfRule>
    <cfRule type="cellIs" dxfId="9" priority="5" operator="equal">
      <formula>#REF!</formula>
    </cfRule>
  </conditionalFormatting>
  <dataValidations count="2">
    <dataValidation type="list" allowBlank="1" showInputMessage="1" showErrorMessage="1" sqref="H2:H13 H21:H44" xr:uid="{00000000-0002-0000-0100-000000000000}">
      <formula1>"PASS,FAIL,NO RUN"</formula1>
    </dataValidation>
    <dataValidation type="list" allowBlank="1" showInputMessage="1" showErrorMessage="1" sqref="H14:H20" xr:uid="{00000000-0002-0000-0100-000001000000}">
      <formula1>"PASS,FAIL,NO RUN,INVALID"</formula1>
    </dataValidation>
  </dataValidation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workbookViewId="0">
      <selection activeCell="C10" sqref="C10"/>
    </sheetView>
  </sheetViews>
  <sheetFormatPr defaultRowHeight="15"/>
  <cols>
    <col min="1" max="1" width="8.28515625" bestFit="1" customWidth="1"/>
    <col min="2" max="2" width="45" bestFit="1" customWidth="1"/>
    <col min="3" max="3" width="30" bestFit="1" customWidth="1"/>
    <col min="4" max="4" width="12.7109375" bestFit="1" customWidth="1"/>
    <col min="5" max="5" width="15.85546875" bestFit="1" customWidth="1"/>
    <col min="6" max="6" width="8.42578125" bestFit="1" customWidth="1"/>
    <col min="7" max="7" width="8.7109375" bestFit="1" customWidth="1"/>
    <col min="8" max="8" width="7.140625" bestFit="1" customWidth="1"/>
  </cols>
  <sheetData>
    <row r="1" spans="1:8" ht="15.75" thickBot="1">
      <c r="A1" s="22" t="s">
        <v>16</v>
      </c>
      <c r="B1" s="23" t="s">
        <v>19</v>
      </c>
      <c r="C1" s="23"/>
      <c r="D1" s="23"/>
      <c r="E1" s="24">
        <v>43776</v>
      </c>
      <c r="F1" s="24"/>
      <c r="G1" s="25"/>
      <c r="H1" s="21" t="s">
        <v>65</v>
      </c>
    </row>
    <row r="2" spans="1:8" ht="26.25" thickBot="1">
      <c r="A2" s="26" t="s">
        <v>16</v>
      </c>
      <c r="B2" s="16" t="s">
        <v>20</v>
      </c>
      <c r="C2" s="15" t="s">
        <v>70</v>
      </c>
      <c r="D2" s="16" t="s">
        <v>69</v>
      </c>
      <c r="E2" s="20">
        <v>43776</v>
      </c>
      <c r="F2" s="20" t="s">
        <v>67</v>
      </c>
      <c r="G2" s="27" t="s">
        <v>54</v>
      </c>
      <c r="H2" s="21" t="s">
        <v>65</v>
      </c>
    </row>
    <row r="3" spans="1:8" ht="15.75" thickBot="1">
      <c r="A3" s="26" t="s">
        <v>16</v>
      </c>
      <c r="B3" s="16" t="s">
        <v>21</v>
      </c>
      <c r="C3" s="16"/>
      <c r="D3" s="16"/>
      <c r="E3" s="20">
        <v>43776</v>
      </c>
      <c r="F3" s="20"/>
      <c r="G3" s="27"/>
      <c r="H3" s="21" t="s">
        <v>65</v>
      </c>
    </row>
    <row r="4" spans="1:8" ht="15.75" thickBot="1">
      <c r="A4" s="26" t="s">
        <v>16</v>
      </c>
      <c r="B4" s="16" t="s">
        <v>22</v>
      </c>
      <c r="C4" s="15" t="s">
        <v>62</v>
      </c>
      <c r="D4" s="16" t="s">
        <v>61</v>
      </c>
      <c r="E4" s="20">
        <v>43776</v>
      </c>
      <c r="F4" s="20"/>
      <c r="G4" s="27"/>
      <c r="H4" s="21" t="s">
        <v>65</v>
      </c>
    </row>
    <row r="5" spans="1:8" ht="26.25" thickBot="1">
      <c r="A5" s="26" t="s">
        <v>16</v>
      </c>
      <c r="B5" s="16" t="s">
        <v>23</v>
      </c>
      <c r="C5" s="15" t="s">
        <v>71</v>
      </c>
      <c r="D5" s="16" t="s">
        <v>69</v>
      </c>
      <c r="E5" s="20">
        <v>43776</v>
      </c>
      <c r="F5" s="20" t="s">
        <v>67</v>
      </c>
      <c r="G5" s="27" t="s">
        <v>54</v>
      </c>
      <c r="H5" s="21" t="s">
        <v>65</v>
      </c>
    </row>
    <row r="6" spans="1:8" ht="26.25" thickBot="1">
      <c r="A6" s="26" t="s">
        <v>16</v>
      </c>
      <c r="B6" s="16" t="s">
        <v>24</v>
      </c>
      <c r="C6" s="15" t="s">
        <v>68</v>
      </c>
      <c r="D6" s="16" t="s">
        <v>69</v>
      </c>
      <c r="E6" s="20">
        <v>43776</v>
      </c>
      <c r="F6" s="20" t="s">
        <v>67</v>
      </c>
      <c r="G6" s="27" t="s">
        <v>54</v>
      </c>
      <c r="H6" s="21" t="s">
        <v>65</v>
      </c>
    </row>
    <row r="7" spans="1:8" ht="15.75" thickBot="1">
      <c r="A7" s="26" t="s">
        <v>16</v>
      </c>
      <c r="B7" s="16" t="s">
        <v>25</v>
      </c>
      <c r="C7" s="16"/>
      <c r="D7" s="16"/>
      <c r="E7" s="20">
        <v>43776</v>
      </c>
      <c r="F7" s="20"/>
      <c r="G7" s="27"/>
      <c r="H7" s="21" t="s">
        <v>65</v>
      </c>
    </row>
    <row r="8" spans="1:8" ht="15.75" thickBot="1">
      <c r="A8" s="26" t="s">
        <v>16</v>
      </c>
      <c r="B8" s="16" t="s">
        <v>26</v>
      </c>
      <c r="C8" s="16"/>
      <c r="D8" s="16"/>
      <c r="E8" s="20">
        <v>43776</v>
      </c>
      <c r="F8" s="20"/>
      <c r="G8" s="27"/>
      <c r="H8" s="21" t="s">
        <v>65</v>
      </c>
    </row>
    <row r="9" spans="1:8" ht="15.75" thickBot="1">
      <c r="A9" s="26" t="s">
        <v>16</v>
      </c>
      <c r="B9" s="16" t="s">
        <v>27</v>
      </c>
      <c r="C9" s="16"/>
      <c r="D9" s="16"/>
      <c r="E9" s="20">
        <v>43776</v>
      </c>
      <c r="F9" s="20"/>
      <c r="G9" s="27"/>
      <c r="H9" s="21" t="s">
        <v>65</v>
      </c>
    </row>
    <row r="10" spans="1:8" ht="15.75" thickBot="1">
      <c r="A10" s="26" t="s">
        <v>16</v>
      </c>
      <c r="B10" s="16" t="s">
        <v>28</v>
      </c>
      <c r="C10" s="15" t="s">
        <v>66</v>
      </c>
      <c r="D10" s="16" t="s">
        <v>58</v>
      </c>
      <c r="E10" s="20">
        <v>43776</v>
      </c>
      <c r="F10" s="20"/>
      <c r="G10" s="27"/>
      <c r="H10" s="21" t="s">
        <v>65</v>
      </c>
    </row>
    <row r="11" spans="1:8" ht="15.75" thickBot="1">
      <c r="A11" s="26" t="s">
        <v>16</v>
      </c>
      <c r="B11" s="16" t="s">
        <v>29</v>
      </c>
      <c r="C11" s="16"/>
      <c r="D11" s="16"/>
      <c r="E11" s="20">
        <v>43776</v>
      </c>
      <c r="F11" s="20"/>
      <c r="G11" s="27"/>
      <c r="H11" s="21" t="s">
        <v>65</v>
      </c>
    </row>
    <row r="12" spans="1:8" ht="15.75" thickBot="1">
      <c r="A12" s="26" t="s">
        <v>16</v>
      </c>
      <c r="B12" s="16" t="s">
        <v>30</v>
      </c>
      <c r="C12" s="16"/>
      <c r="D12" s="16"/>
      <c r="E12" s="20">
        <v>43776</v>
      </c>
      <c r="F12" s="20"/>
      <c r="G12" s="27"/>
      <c r="H12" s="21" t="s">
        <v>65</v>
      </c>
    </row>
    <row r="13" spans="1:8" ht="15.75" thickBot="1">
      <c r="A13" s="26" t="s">
        <v>16</v>
      </c>
      <c r="B13" s="16" t="s">
        <v>31</v>
      </c>
      <c r="C13" s="16"/>
      <c r="D13" s="16"/>
      <c r="E13" s="20">
        <v>43776</v>
      </c>
      <c r="F13" s="20"/>
      <c r="G13" s="27"/>
      <c r="H13" s="21" t="s">
        <v>65</v>
      </c>
    </row>
    <row r="14" spans="1:8" ht="15.75" thickBot="1">
      <c r="A14" s="26" t="s">
        <v>16</v>
      </c>
      <c r="B14" s="16" t="s">
        <v>32</v>
      </c>
      <c r="C14" s="16"/>
      <c r="D14" s="16"/>
      <c r="E14" s="20">
        <v>43776</v>
      </c>
      <c r="F14" s="20"/>
      <c r="G14" s="27"/>
      <c r="H14" s="21" t="s">
        <v>65</v>
      </c>
    </row>
    <row r="15" spans="1:8" ht="15.75" thickBot="1">
      <c r="A15" s="26" t="s">
        <v>16</v>
      </c>
      <c r="B15" s="16" t="s">
        <v>33</v>
      </c>
      <c r="C15" s="16"/>
      <c r="D15" s="16"/>
      <c r="E15" s="20">
        <v>43776</v>
      </c>
      <c r="F15" s="20"/>
      <c r="G15" s="27"/>
      <c r="H15" s="21" t="s">
        <v>65</v>
      </c>
    </row>
    <row r="16" spans="1:8" ht="15.75" thickBot="1">
      <c r="A16" s="26" t="s">
        <v>16</v>
      </c>
      <c r="B16" s="16" t="s">
        <v>17</v>
      </c>
      <c r="C16" s="16"/>
      <c r="D16" s="16"/>
      <c r="E16" s="20">
        <v>43776</v>
      </c>
      <c r="F16" s="20"/>
      <c r="G16" s="27"/>
      <c r="H16" s="21" t="s">
        <v>65</v>
      </c>
    </row>
    <row r="17" spans="1:8" ht="15.75" thickBot="1">
      <c r="A17" s="26" t="s">
        <v>16</v>
      </c>
      <c r="B17" s="16" t="s">
        <v>31</v>
      </c>
      <c r="C17" s="16"/>
      <c r="D17" s="16"/>
      <c r="E17" s="20">
        <v>43776</v>
      </c>
      <c r="F17" s="20"/>
      <c r="G17" s="27"/>
      <c r="H17" s="21" t="s">
        <v>65</v>
      </c>
    </row>
    <row r="18" spans="1:8" ht="15.75" thickBot="1">
      <c r="A18" s="26" t="s">
        <v>16</v>
      </c>
      <c r="B18" s="16" t="s">
        <v>18</v>
      </c>
      <c r="C18" s="16"/>
      <c r="D18" s="16"/>
      <c r="E18" s="20">
        <v>43776</v>
      </c>
      <c r="F18" s="20"/>
      <c r="G18" s="27"/>
      <c r="H18" s="21" t="s">
        <v>65</v>
      </c>
    </row>
    <row r="19" spans="1:8" ht="15.75" thickBot="1">
      <c r="A19" s="26" t="s">
        <v>16</v>
      </c>
      <c r="B19" s="16" t="s">
        <v>34</v>
      </c>
      <c r="C19" s="16"/>
      <c r="D19" s="16"/>
      <c r="E19" s="20">
        <v>43776</v>
      </c>
      <c r="F19" s="20"/>
      <c r="G19" s="27"/>
      <c r="H19" s="21" t="s">
        <v>65</v>
      </c>
    </row>
    <row r="20" spans="1:8" ht="15.75" thickBot="1">
      <c r="A20" s="26" t="s">
        <v>36</v>
      </c>
      <c r="B20" s="13" t="s">
        <v>38</v>
      </c>
      <c r="C20" s="13"/>
      <c r="D20" s="13"/>
      <c r="E20" s="20">
        <v>43776</v>
      </c>
      <c r="F20" s="20"/>
      <c r="G20" s="27"/>
      <c r="H20" s="21" t="s">
        <v>65</v>
      </c>
    </row>
    <row r="21" spans="1:8" ht="15.75" thickBot="1">
      <c r="A21" s="26" t="s">
        <v>36</v>
      </c>
      <c r="B21" s="13" t="s">
        <v>39</v>
      </c>
      <c r="C21" s="13"/>
      <c r="D21" s="13"/>
      <c r="E21" s="20">
        <v>43776</v>
      </c>
      <c r="F21" s="20"/>
      <c r="G21" s="27"/>
      <c r="H21" s="21" t="s">
        <v>65</v>
      </c>
    </row>
    <row r="22" spans="1:8" ht="15.75" thickBot="1">
      <c r="A22" s="26" t="s">
        <v>36</v>
      </c>
      <c r="B22" s="13" t="s">
        <v>40</v>
      </c>
      <c r="C22" s="13"/>
      <c r="D22" s="13"/>
      <c r="E22" s="20">
        <v>43776</v>
      </c>
      <c r="F22" s="20"/>
      <c r="G22" s="27"/>
      <c r="H22" s="21" t="s">
        <v>65</v>
      </c>
    </row>
    <row r="23" spans="1:8" ht="15.75" thickBot="1">
      <c r="A23" s="26" t="s">
        <v>36</v>
      </c>
      <c r="B23" s="13" t="s">
        <v>41</v>
      </c>
      <c r="C23" s="13"/>
      <c r="D23" s="13"/>
      <c r="E23" s="20">
        <v>43776</v>
      </c>
      <c r="F23" s="20"/>
      <c r="G23" s="27"/>
      <c r="H23" s="21" t="s">
        <v>65</v>
      </c>
    </row>
    <row r="24" spans="1:8" ht="26.25" thickBot="1">
      <c r="A24" s="26" t="s">
        <v>36</v>
      </c>
      <c r="B24" s="13" t="s">
        <v>42</v>
      </c>
      <c r="C24" s="15"/>
      <c r="D24" s="16" t="s">
        <v>58</v>
      </c>
      <c r="E24" s="20">
        <v>43776</v>
      </c>
      <c r="F24" s="20"/>
      <c r="G24" s="27" t="s">
        <v>54</v>
      </c>
      <c r="H24" s="21" t="s">
        <v>65</v>
      </c>
    </row>
    <row r="25" spans="1:8" ht="15.75" thickBot="1">
      <c r="A25" s="26" t="s">
        <v>43</v>
      </c>
      <c r="B25" s="13" t="s">
        <v>44</v>
      </c>
      <c r="C25" s="13"/>
      <c r="D25" s="13"/>
      <c r="E25" s="20">
        <v>43776</v>
      </c>
      <c r="F25" s="20"/>
      <c r="G25" s="27"/>
      <c r="H25" s="21" t="s">
        <v>65</v>
      </c>
    </row>
    <row r="26" spans="1:8" ht="30.75" thickBot="1">
      <c r="A26" s="26" t="s">
        <v>43</v>
      </c>
      <c r="B26" s="13" t="s">
        <v>46</v>
      </c>
      <c r="C26" s="13"/>
      <c r="D26" s="13"/>
      <c r="E26" s="20">
        <v>43776</v>
      </c>
      <c r="F26" s="20"/>
      <c r="G26" s="27"/>
      <c r="H26" s="21" t="s">
        <v>65</v>
      </c>
    </row>
    <row r="27" spans="1:8" ht="30.75" thickBot="1">
      <c r="A27" s="26" t="s">
        <v>43</v>
      </c>
      <c r="B27" s="13" t="s">
        <v>47</v>
      </c>
      <c r="C27" s="13"/>
      <c r="D27" s="13"/>
      <c r="E27" s="20">
        <v>43776</v>
      </c>
      <c r="F27" s="20"/>
      <c r="G27" s="27"/>
      <c r="H27" s="21" t="s">
        <v>65</v>
      </c>
    </row>
    <row r="28" spans="1:8" ht="15.75" thickBot="1">
      <c r="A28" s="26" t="s">
        <v>43</v>
      </c>
      <c r="B28" s="13" t="s">
        <v>48</v>
      </c>
      <c r="C28" s="13"/>
      <c r="D28" s="13"/>
      <c r="E28" s="20">
        <v>43776</v>
      </c>
      <c r="F28" s="20"/>
      <c r="G28" s="27"/>
      <c r="H28" s="21" t="s">
        <v>65</v>
      </c>
    </row>
    <row r="29" spans="1:8" ht="15.75" thickBot="1">
      <c r="A29" s="26" t="s">
        <v>49</v>
      </c>
      <c r="B29" s="13" t="s">
        <v>37</v>
      </c>
      <c r="C29" s="13"/>
      <c r="D29" s="13"/>
      <c r="E29" s="20">
        <v>43776</v>
      </c>
      <c r="F29" s="20"/>
      <c r="G29" s="27"/>
      <c r="H29" s="21" t="s">
        <v>65</v>
      </c>
    </row>
    <row r="30" spans="1:8" ht="15.75" thickBot="1">
      <c r="A30" s="26" t="s">
        <v>49</v>
      </c>
      <c r="B30" s="13" t="s">
        <v>38</v>
      </c>
      <c r="C30" s="13"/>
      <c r="D30" s="13"/>
      <c r="E30" s="20">
        <v>43776</v>
      </c>
      <c r="F30" s="20"/>
      <c r="G30" s="27"/>
      <c r="H30" s="21" t="s">
        <v>65</v>
      </c>
    </row>
    <row r="31" spans="1:8" ht="15.75" thickBot="1">
      <c r="A31" s="26" t="s">
        <v>49</v>
      </c>
      <c r="B31" s="13" t="s">
        <v>50</v>
      </c>
      <c r="C31" s="13"/>
      <c r="D31" s="13"/>
      <c r="E31" s="20">
        <v>43776</v>
      </c>
      <c r="F31" s="20"/>
      <c r="G31" s="27"/>
      <c r="H31" s="21" t="s">
        <v>65</v>
      </c>
    </row>
    <row r="32" spans="1:8" ht="15.75" thickBot="1">
      <c r="A32" s="26" t="s">
        <v>49</v>
      </c>
      <c r="B32" s="13" t="s">
        <v>51</v>
      </c>
      <c r="C32" s="13"/>
      <c r="D32" s="13"/>
      <c r="E32" s="20">
        <v>43776</v>
      </c>
      <c r="F32" s="20"/>
      <c r="G32" s="27"/>
      <c r="H32" s="21" t="s">
        <v>65</v>
      </c>
    </row>
    <row r="33" spans="1:8" ht="15.75" thickBot="1">
      <c r="A33" s="28" t="s">
        <v>43</v>
      </c>
      <c r="B33" s="29" t="s">
        <v>52</v>
      </c>
      <c r="C33" s="29"/>
      <c r="D33" s="29"/>
      <c r="E33" s="19">
        <v>43776</v>
      </c>
      <c r="F33" s="19"/>
      <c r="G33" s="30"/>
      <c r="H33" s="21" t="s">
        <v>65</v>
      </c>
    </row>
  </sheetData>
  <conditionalFormatting sqref="H1:H33">
    <cfRule type="cellIs" dxfId="8" priority="1" operator="equal">
      <formula>#REF!</formula>
    </cfRule>
    <cfRule type="cellIs" dxfId="7" priority="2" operator="equal">
      <formula>#REF!</formula>
    </cfRule>
    <cfRule type="cellIs" dxfId="6" priority="3" operator="equal">
      <formula>#REF!</formula>
    </cfRule>
    <cfRule type="cellIs" dxfId="5" priority="4" operator="equal">
      <formula>#REF!</formula>
    </cfRule>
    <cfRule type="cellIs" dxfId="4" priority="5" operator="equal">
      <formula>#REF!</formula>
    </cfRule>
  </conditionalFormatting>
  <conditionalFormatting sqref="H1:H33">
    <cfRule type="cellIs" dxfId="3" priority="6" operator="equal">
      <formula>"NOTTESTED"</formula>
    </cfRule>
    <cfRule type="cellIs" dxfId="2" priority="7" operator="equal">
      <formula>"FAIL"</formula>
    </cfRule>
    <cfRule type="cellIs" dxfId="1" priority="8" operator="equal">
      <formula>"PASS"</formula>
    </cfRule>
  </conditionalFormatting>
  <conditionalFormatting sqref="H1:H33">
    <cfRule type="cellIs" dxfId="0" priority="9" operator="equal">
      <formula>#REF!</formula>
    </cfRule>
  </conditionalFormatting>
  <dataValidations count="1">
    <dataValidation type="list" allowBlank="1" showInputMessage="1" showErrorMessage="1" sqref="H1:H33" xr:uid="{B13ACDEA-3297-45EC-8D7B-E56507552984}">
      <formula1>"PASS,FAIL,NO RUN,INVALID"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TC Executon Status</vt:lpstr>
      <vt:lpstr>invalid</vt:lpstr>
    </vt:vector>
  </TitlesOfParts>
  <Company>Nedbank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NedTreasury - Deal Flow Implementation- Testing Dashboard</dc:title>
  <dc:creator>R. (Ravi Kumar)</dc:creator>
  <cp:lastModifiedBy>Dodda, R. (Ravi Kumar)</cp:lastModifiedBy>
  <dcterms:created xsi:type="dcterms:W3CDTF">2012-05-22T12:20:08Z</dcterms:created>
  <dcterms:modified xsi:type="dcterms:W3CDTF">2020-08-31T06:46:09Z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3ff2d6-7c2c-441b-97b8-52c111077da7_Enabled">
    <vt:lpwstr>True</vt:lpwstr>
  </property>
  <property fmtid="{D5CDD505-2E9C-101B-9397-08002B2CF9AE}" pid="3" name="MSIP_Label_fb3ff2d6-7c2c-441b-97b8-52c111077da7_SiteId">
    <vt:lpwstr>0b1d23d8-10d1-4093-8cb7-fd0bb32f81e1</vt:lpwstr>
  </property>
  <property fmtid="{D5CDD505-2E9C-101B-9397-08002B2CF9AE}" pid="4" name="MSIP_Label_fb3ff2d6-7c2c-441b-97b8-52c111077da7_Owner">
    <vt:lpwstr>FedileR@nedbankinsurance.co.za</vt:lpwstr>
  </property>
  <property fmtid="{D5CDD505-2E9C-101B-9397-08002B2CF9AE}" pid="5" name="MSIP_Label_fb3ff2d6-7c2c-441b-97b8-52c111077da7_SetDate">
    <vt:lpwstr>2019-09-06T13:30:47.0315462Z</vt:lpwstr>
  </property>
  <property fmtid="{D5CDD505-2E9C-101B-9397-08002B2CF9AE}" pid="6" name="MSIP_Label_fb3ff2d6-7c2c-441b-97b8-52c111077da7_Name">
    <vt:lpwstr>NGL Internal Use Only</vt:lpwstr>
  </property>
  <property fmtid="{D5CDD505-2E9C-101B-9397-08002B2CF9AE}" pid="7" name="MSIP_Label_fb3ff2d6-7c2c-441b-97b8-52c111077da7_Application">
    <vt:lpwstr>Microsoft Azure Information Protection</vt:lpwstr>
  </property>
  <property fmtid="{D5CDD505-2E9C-101B-9397-08002B2CF9AE}" pid="8" name="MSIP_Label_fb3ff2d6-7c2c-441b-97b8-52c111077da7_ActionId">
    <vt:lpwstr>17cfe231-0204-4f69-a628-f79a585f8149</vt:lpwstr>
  </property>
  <property fmtid="{D5CDD505-2E9C-101B-9397-08002B2CF9AE}" pid="9" name="MSIP_Label_fb3ff2d6-7c2c-441b-97b8-52c111077da7_Extended_MSFT_Method">
    <vt:lpwstr>Automatic</vt:lpwstr>
  </property>
  <property fmtid="{D5CDD505-2E9C-101B-9397-08002B2CF9AE}" pid="10" name="Sensitivity">
    <vt:lpwstr>NGL Internal Use Only</vt:lpwstr>
  </property>
</Properties>
</file>