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b187319\Documents\"/>
    </mc:Choice>
  </mc:AlternateContent>
  <xr:revisionPtr revIDLastSave="0" documentId="13_ncr:1_{48C647BD-2371-4142-84B7-9D16EF839070}" xr6:coauthVersionLast="41" xr6:coauthVersionMax="41" xr10:uidLastSave="{00000000-0000-0000-0000-000000000000}"/>
  <bookViews>
    <workbookView xWindow="-108" yWindow="-108" windowWidth="23256" windowHeight="12576" activeTab="4" xr2:uid="{00000000-000D-0000-FFFF-FFFF00000000}"/>
  </bookViews>
  <sheets>
    <sheet name="BusinessFunction" sheetId="3" r:id="rId1"/>
    <sheet name="Downtime" sheetId="2" r:id="rId2"/>
    <sheet name="Maintainance" sheetId="4" r:id="rId3"/>
    <sheet name="Deliverables" sheetId="5" r:id="rId4"/>
    <sheet name="Execution."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9" i="7" l="1"/>
  <c r="J24" i="7"/>
  <c r="J25" i="7"/>
  <c r="J28" i="7"/>
  <c r="J27" i="7" l="1"/>
  <c r="B6" i="7" l="1"/>
  <c r="W7" i="2" l="1"/>
  <c r="P2" i="7" l="1"/>
  <c r="P3" i="7"/>
  <c r="P4" i="7"/>
  <c r="P5" i="7"/>
  <c r="C6" i="7"/>
  <c r="I6" i="7"/>
  <c r="J6" i="7" s="1"/>
  <c r="J5" i="7" l="1"/>
  <c r="J4" i="7"/>
  <c r="J3" i="7"/>
  <c r="J2" i="7"/>
  <c r="P6" i="7"/>
  <c r="Q6" i="7" s="1"/>
  <c r="C5" i="7"/>
  <c r="C4" i="7"/>
  <c r="C3" i="7"/>
  <c r="C2" i="7"/>
  <c r="I26" i="7"/>
  <c r="J26" i="7" s="1"/>
  <c r="Q4" i="7" l="1"/>
  <c r="Q5" i="7"/>
  <c r="Q2" i="7"/>
  <c r="Q3" i="7"/>
  <c r="W6" i="4"/>
  <c r="P8" i="4"/>
  <c r="Q8" i="4"/>
  <c r="R8" i="4"/>
  <c r="S8" i="4"/>
  <c r="T8" i="4"/>
  <c r="U8" i="4"/>
  <c r="V8" i="4"/>
  <c r="O8" i="4"/>
  <c r="N8" i="4"/>
  <c r="M8" i="4"/>
  <c r="L8" i="4"/>
  <c r="K8" i="4"/>
  <c r="J8" i="4"/>
  <c r="I8" i="4"/>
  <c r="H8" i="4"/>
  <c r="G8" i="4"/>
  <c r="F8" i="4"/>
  <c r="E8" i="4"/>
  <c r="D8" i="4"/>
  <c r="C8" i="4"/>
  <c r="W8" i="4" s="1"/>
  <c r="K24" i="7" l="1"/>
  <c r="W6" i="2"/>
  <c r="O8" i="2"/>
  <c r="I8" i="2"/>
  <c r="J8" i="2"/>
  <c r="K8" i="2"/>
  <c r="L8" i="2"/>
  <c r="C8" i="2"/>
  <c r="D8" i="2"/>
  <c r="E8" i="2"/>
  <c r="F8" i="2"/>
  <c r="G8" i="2"/>
  <c r="H8" i="2"/>
  <c r="M8" i="2"/>
  <c r="N8" i="2"/>
  <c r="W8" i="2" l="1"/>
</calcChain>
</file>

<file path=xl/sharedStrings.xml><?xml version="1.0" encoding="utf-8"?>
<sst xmlns="http://schemas.openxmlformats.org/spreadsheetml/2006/main" count="172" uniqueCount="80">
  <si>
    <t>Planned testing hours</t>
  </si>
  <si>
    <t>Total hours</t>
  </si>
  <si>
    <t>Down time experienced</t>
  </si>
  <si>
    <t>Actual testing time</t>
  </si>
  <si>
    <t>EWCO R1</t>
  </si>
  <si>
    <t xml:space="preserve">Comment </t>
  </si>
  <si>
    <t>Confindance level</t>
  </si>
  <si>
    <t>Maintaince of Scripts</t>
  </si>
  <si>
    <t xml:space="preserve">Deliverables </t>
  </si>
  <si>
    <t>Status</t>
  </si>
  <si>
    <t xml:space="preserve">Test Strategy </t>
  </si>
  <si>
    <t xml:space="preserve">Setting up API Testing framework </t>
  </si>
  <si>
    <t xml:space="preserve">Setting up front end  Automation Framework </t>
  </si>
  <si>
    <t xml:space="preserve">Scripting of API for CR2 </t>
  </si>
  <si>
    <t xml:space="preserve">Scripting of UI for CR2 </t>
  </si>
  <si>
    <t xml:space="preserve">Creation of Bitbucket Repo </t>
  </si>
  <si>
    <t xml:space="preserve">Complete </t>
  </si>
  <si>
    <t xml:space="preserve">for current sprint, automation scripting is done in parallel with development. Scripts to be ran on 18th June to verify via Release pipe line test </t>
  </si>
  <si>
    <t xml:space="preserve">In place </t>
  </si>
  <si>
    <t xml:space="preserve">Reuse of Framework for Future CRn project </t>
  </si>
  <si>
    <t>Total</t>
  </si>
  <si>
    <t>Not yet executed</t>
  </si>
  <si>
    <t>Blocked</t>
  </si>
  <si>
    <t>Failed</t>
  </si>
  <si>
    <t>Passed</t>
  </si>
  <si>
    <t>Coverage</t>
  </si>
  <si>
    <t>%</t>
  </si>
  <si>
    <t>#</t>
  </si>
  <si>
    <t>Consolidated</t>
  </si>
  <si>
    <t>Sprinte 2.3</t>
  </si>
  <si>
    <t>52 Scenarios identified. Out of the 52 only 15 wont be automated but will be checked manual and some have Analytics tool in place to validate the requirements. Scripts completed will be validated on the 18th June.</t>
  </si>
  <si>
    <t>In Progress</t>
  </si>
  <si>
    <t xml:space="preserve">Scope </t>
  </si>
  <si>
    <t>Harry</t>
  </si>
  <si>
    <t xml:space="preserve">Ntsoaki </t>
  </si>
  <si>
    <t>Peter</t>
  </si>
  <si>
    <t xml:space="preserve">Category </t>
  </si>
  <si>
    <t xml:space="preserve">Systems </t>
  </si>
  <si>
    <t>China System</t>
  </si>
  <si>
    <t xml:space="preserve">Not confirmed </t>
  </si>
  <si>
    <t xml:space="preserve"> TBC</t>
  </si>
  <si>
    <t>Analysis by the BA</t>
  </si>
  <si>
    <t>This is curretly in Analysis Phase with no requirments finalised</t>
  </si>
  <si>
    <t>BopCard_Resident_In</t>
  </si>
  <si>
    <t>BopCard_Resident_Out</t>
  </si>
  <si>
    <t>BopCard_Non_Resident_In</t>
  </si>
  <si>
    <t>BopCard_Non_Resident_Out</t>
  </si>
  <si>
    <t>BopCard_Non_Resident_In_Reversals</t>
  </si>
  <si>
    <t>BopCard_Non_Resident_Out_Reversals</t>
  </si>
  <si>
    <t>BopCus_In</t>
  </si>
  <si>
    <t>BopCus_Out</t>
  </si>
  <si>
    <t>BopCus_In_Reversals</t>
  </si>
  <si>
    <t>BopCus_Out_Reversals</t>
  </si>
  <si>
    <t>BopCus_NonRep_In</t>
  </si>
  <si>
    <t>BopCus_NonRep_Out</t>
  </si>
  <si>
    <t>CPS_In</t>
  </si>
  <si>
    <t>CPS_Out</t>
  </si>
  <si>
    <t>CPS_In_Reversals</t>
  </si>
  <si>
    <t>CPS_Out_Reversals</t>
  </si>
  <si>
    <t xml:space="preserve">MagTape_In </t>
  </si>
  <si>
    <t>MagTape_In_Reversals</t>
  </si>
  <si>
    <t>ACB_In</t>
  </si>
  <si>
    <t>ACB_Out</t>
  </si>
  <si>
    <t>ACB_In_Reversals</t>
  </si>
  <si>
    <t>ACB_Out_Reversals</t>
  </si>
  <si>
    <t xml:space="preserve">Yes </t>
  </si>
  <si>
    <t>Test Execution</t>
  </si>
  <si>
    <t>The current test has a dependancy of a source file which is has not been tested end to end.</t>
  </si>
  <si>
    <t xml:space="preserve">Risk /Issue </t>
  </si>
  <si>
    <t>Medium</t>
  </si>
  <si>
    <t>Lowest</t>
  </si>
  <si>
    <t>High</t>
  </si>
  <si>
    <t>unknown impact to the downstream when this is made to come online 
Requiements no Finalised as this is still in Analysis
Development status not known</t>
  </si>
  <si>
    <t xml:space="preserve">Matigation </t>
  </si>
  <si>
    <t>Allow the Business Analyst and DevTeam to test this componet.
Project to accept the risk on quality of testing given the timeline</t>
  </si>
  <si>
    <t>Will be able to achieve this before go live</t>
  </si>
  <si>
    <t>The impact of Suspense account may derail the full completion of this category, because the requirements have been finalised
we have a dependance on the source file which has not been validated, timelines to have this has not been communicated and regression on CMA will be required. at lease a week of regression per catetogy.</t>
  </si>
  <si>
    <t>Regression testing will be limited to the function under test with a source file viewed as a new feeder to the process. 
This has unkhown impact and possible high cadance of defects
The dependancy is on the CAMS file
Regression Timeline will be a week.</t>
  </si>
  <si>
    <t>Will need to minimize the volumes of transactions under test and adopt the risk based approach and sample the data under test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</si>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</sst>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b/>
      <sz val="11"/>
      <color theme="1"/>
      <name val="Calibri"/>
      <family val="2"/>
      <scheme val="minor"/>
    </font>
    <font>
      <sz val="8"/>
      <color theme="1"/>
      <name val="Arial"/>
      <family val="2"/>
    </font>
    <font>
      <b/>
      <sz val="8"/>
      <color theme="1"/>
      <name val="Arial"/>
      <family val="2"/>
    </font>
    <font>
      <sz val="10"/>
      <color theme="1"/>
      <name val="Calibri"/>
      <family val="2"/>
      <scheme val="minor"/>
    </font>
    <font>
      <sz val="10"/>
      <color rgb="FF000000"/>
      <name val="Calibri"/>
      <family val="2"/>
      <scheme val="minor"/>
    </font>
    <font>
      <sz val="11"/>
      <color theme="1"/>
      <name val="Calibri"/>
      <family val="2"/>
      <scheme val="minor"/>
    </font>
    <font>
      <sz val="11"/>
      <color rgb="FFFF0000"/>
      <name val="Calibri"/>
      <family val="2"/>
      <scheme val="minor"/>
    </font>
    <font>
      <sz val="10"/>
      <color theme="1"/>
      <name val="Arial"/>
      <family val="2"/>
    </font>
    <font>
      <sz val="10"/>
      <color rgb="FFFF0000"/>
      <name val="Arial"/>
      <family val="2"/>
    </font>
    <font>
      <b/>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sz val="8"/>
      <name val="Arial"/>
      <family val="2"/>
    </font>
    <font>
      <sz val="10"/>
      <name val="Arial"/>
      <family val="2"/>
    </font>
    <font>
      <u/>
      <sz val="11"/>
      <color theme="10"/>
      <name val="Calibri"/>
      <family val="2"/>
      <scheme val="minor"/>
    </font>
    <font>
      <b/>
      <u/>
      <sz val="11"/>
      <color theme="1"/>
      <name val="Calibri"/>
      <family val="2"/>
      <scheme val="minor"/>
    </font>
    <font>
      <b/>
      <u/>
      <sz val="10"/>
      <color rgb="FF000000"/>
      <name val="Calibri"/>
      <family val="2"/>
      <scheme val="minor"/>
    </font>
    <font>
      <b/>
      <u/>
      <sz val="10"/>
      <color theme="1"/>
      <name val="Calibri"/>
      <family val="2"/>
      <scheme val="minor"/>
    </font>
    <font>
      <b/>
      <u/>
      <sz val="8"/>
      <color theme="1"/>
      <name val="Arial"/>
      <family val="2"/>
    </font>
    <font>
      <b/>
      <sz val="8"/>
      <color theme="10"/>
      <name val="Calibri"/>
      <family val="2"/>
      <scheme val="minor"/>
    </font>
  </fonts>
  <fills count="4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9" fontId="6" fillId="0" borderId="0" applyFont="0" applyFill="0" applyBorder="0" applyAlignment="0" applyProtection="0"/>
    <xf numFmtId="0" fontId="11" fillId="0" borderId="14" applyNumberFormat="0" applyFill="0" applyAlignment="0" applyProtection="0"/>
    <xf numFmtId="0" fontId="12" fillId="0" borderId="15" applyNumberFormat="0" applyFill="0" applyAlignment="0" applyProtection="0"/>
    <xf numFmtId="0" fontId="13" fillId="0" borderId="16" applyNumberFormat="0" applyFill="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1" borderId="17" applyNumberFormat="0" applyAlignment="0" applyProtection="0"/>
    <xf numFmtId="0" fontId="17" fillId="12" borderId="18" applyNumberFormat="0" applyAlignment="0" applyProtection="0"/>
    <xf numFmtId="0" fontId="18" fillId="12" borderId="17" applyNumberFormat="0" applyAlignment="0" applyProtection="0"/>
    <xf numFmtId="0" fontId="19" fillId="0" borderId="19" applyNumberFormat="0" applyFill="0" applyAlignment="0" applyProtection="0"/>
    <xf numFmtId="0" fontId="20" fillId="13" borderId="20" applyNumberFormat="0" applyAlignment="0" applyProtection="0"/>
    <xf numFmtId="0" fontId="7" fillId="0" borderId="0" applyNumberFormat="0" applyFill="0" applyBorder="0" applyAlignment="0" applyProtection="0"/>
    <xf numFmtId="0" fontId="6" fillId="14" borderId="21" applyNumberFormat="0" applyFont="0" applyAlignment="0" applyProtection="0"/>
    <xf numFmtId="0" fontId="21" fillId="0" borderId="0" applyNumberFormat="0" applyFill="0" applyBorder="0" applyAlignment="0" applyProtection="0"/>
    <xf numFmtId="0" fontId="1" fillId="0" borderId="22" applyNumberFormat="0" applyFill="0" applyAlignment="0" applyProtection="0"/>
    <xf numFmtId="0" fontId="2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2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2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2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23" fillId="10"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38" borderId="0" applyNumberFormat="0" applyBorder="0" applyAlignment="0" applyProtection="0"/>
    <xf numFmtId="0" fontId="25" fillId="0" borderId="0"/>
    <xf numFmtId="0" fontId="24"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67">
    <xf numFmtId="0" fontId="0" fillId="0" borderId="0" xfId="0"/>
    <xf numFmtId="0" fontId="0" fillId="2" borderId="0" xfId="0" applyFill="1"/>
    <xf numFmtId="16" fontId="0" fillId="0" borderId="0" xfId="0" applyNumberFormat="1"/>
    <xf numFmtId="0" fontId="1" fillId="0" borderId="0" xfId="0" applyFont="1"/>
    <xf numFmtId="0" fontId="2" fillId="4" borderId="6" xfId="0" applyFont="1" applyFill="1" applyBorder="1"/>
    <xf numFmtId="0" fontId="5" fillId="0" borderId="5" xfId="0" applyFont="1" applyBorder="1" applyAlignment="1">
      <alignment vertical="top" readingOrder="1"/>
    </xf>
    <xf numFmtId="0" fontId="4" fillId="0" borderId="1" xfId="0" applyFont="1" applyBorder="1" applyAlignment="1">
      <alignment horizontal="left" vertical="top" wrapText="1"/>
    </xf>
    <xf numFmtId="0" fontId="4" fillId="0" borderId="5" xfId="0" applyFont="1" applyBorder="1" applyAlignment="1">
      <alignment vertical="top" readingOrder="1"/>
    </xf>
    <xf numFmtId="0" fontId="4" fillId="0" borderId="1" xfId="0" applyFont="1" applyBorder="1" applyAlignment="1">
      <alignment vertical="top" wrapText="1"/>
    </xf>
    <xf numFmtId="0" fontId="0" fillId="0" borderId="0" xfId="0" applyAlignment="1">
      <alignment vertical="top" wrapText="1"/>
    </xf>
    <xf numFmtId="0" fontId="2" fillId="3" borderId="6" xfId="0" applyFont="1" applyFill="1" applyBorder="1"/>
    <xf numFmtId="0" fontId="4" fillId="0" borderId="5" xfId="0" applyFont="1" applyBorder="1"/>
    <xf numFmtId="0" fontId="0" fillId="0" borderId="6" xfId="0" applyBorder="1"/>
    <xf numFmtId="0" fontId="4" fillId="0" borderId="7" xfId="0" applyFont="1" applyBorder="1"/>
    <xf numFmtId="0" fontId="0" fillId="0" borderId="8" xfId="0" applyBorder="1"/>
    <xf numFmtId="0" fontId="3" fillId="5" borderId="2" xfId="0" applyFont="1" applyFill="1" applyBorder="1" applyAlignment="1">
      <alignment horizontal="left"/>
    </xf>
    <xf numFmtId="0" fontId="3" fillId="5" borderId="3" xfId="0" applyFont="1" applyFill="1" applyBorder="1" applyAlignment="1">
      <alignment horizontal="left" wrapText="1"/>
    </xf>
    <xf numFmtId="0" fontId="3" fillId="5" borderId="4" xfId="0" applyFont="1" applyFill="1" applyBorder="1" applyAlignment="1"/>
    <xf numFmtId="0" fontId="5" fillId="0" borderId="9" xfId="0" applyFont="1" applyBorder="1" applyAlignment="1">
      <alignment vertical="top" readingOrder="1"/>
    </xf>
    <xf numFmtId="0" fontId="5" fillId="0" borderId="7" xfId="0" applyFont="1" applyBorder="1" applyAlignment="1">
      <alignment vertical="top" readingOrder="1"/>
    </xf>
    <xf numFmtId="0" fontId="0" fillId="0" borderId="1" xfId="0" applyBorder="1"/>
    <xf numFmtId="9" fontId="0" fillId="0" borderId="1" xfId="1" applyFont="1" applyBorder="1" applyAlignment="1">
      <alignment horizontal="center"/>
    </xf>
    <xf numFmtId="0" fontId="8" fillId="0" borderId="1" xfId="0" applyFont="1" applyFill="1" applyBorder="1" applyAlignment="1">
      <alignment horizontal="center" vertical="center"/>
    </xf>
    <xf numFmtId="0" fontId="0" fillId="0" borderId="1" xfId="0" applyFill="1" applyBorder="1"/>
    <xf numFmtId="9" fontId="7" fillId="0" borderId="1" xfId="1" applyFont="1" applyBorder="1" applyAlignment="1">
      <alignment horizontal="center"/>
    </xf>
    <xf numFmtId="0" fontId="9" fillId="0" borderId="1" xfId="0" applyFont="1" applyFill="1" applyBorder="1" applyAlignment="1">
      <alignment horizontal="center" vertical="center"/>
    </xf>
    <xf numFmtId="0" fontId="7" fillId="0" borderId="1" xfId="0" applyFont="1" applyBorder="1"/>
    <xf numFmtId="0" fontId="7" fillId="6" borderId="1" xfId="0" applyFont="1" applyFill="1" applyBorder="1"/>
    <xf numFmtId="0" fontId="0" fillId="7" borderId="1" xfId="0" applyFill="1" applyBorder="1"/>
    <xf numFmtId="0" fontId="0" fillId="7" borderId="1" xfId="0" applyFill="1" applyBorder="1" applyAlignment="1">
      <alignment horizontal="center"/>
    </xf>
    <xf numFmtId="0" fontId="8" fillId="7" borderId="1" xfId="0" applyFont="1" applyFill="1" applyBorder="1" applyAlignment="1">
      <alignment horizontal="center" vertical="center" wrapText="1"/>
    </xf>
    <xf numFmtId="0" fontId="0" fillId="0" borderId="0" xfId="0" applyFill="1" applyBorder="1"/>
    <xf numFmtId="0" fontId="8" fillId="6" borderId="0" xfId="0" applyFont="1" applyFill="1" applyBorder="1" applyAlignment="1">
      <alignment horizontal="center" vertical="center"/>
    </xf>
    <xf numFmtId="0" fontId="0" fillId="6" borderId="0" xfId="0" applyFill="1" applyBorder="1"/>
    <xf numFmtId="0" fontId="0" fillId="0" borderId="0" xfId="0" applyFill="1" applyBorder="1" applyAlignment="1">
      <alignment horizontal="center"/>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0" fillId="0" borderId="0" xfId="0" quotePrefix="1" applyFill="1" applyBorder="1" applyAlignment="1"/>
    <xf numFmtId="9" fontId="0" fillId="0" borderId="1" xfId="1" applyFont="1" applyBorder="1"/>
    <xf numFmtId="0" fontId="0" fillId="0" borderId="1" xfId="0" applyBorder="1" applyAlignment="1">
      <alignment horizontal="center"/>
    </xf>
    <xf numFmtId="0" fontId="0" fillId="6" borderId="1" xfId="0" applyFill="1" applyBorder="1" applyAlignment="1">
      <alignment horizontal="center"/>
    </xf>
    <xf numFmtId="0" fontId="0" fillId="6" borderId="1" xfId="0" applyFill="1" applyBorder="1"/>
    <xf numFmtId="0" fontId="8" fillId="6" borderId="1" xfId="0" applyFont="1" applyFill="1" applyBorder="1" applyAlignment="1">
      <alignment horizontal="center" vertical="center"/>
    </xf>
    <xf numFmtId="0" fontId="10" fillId="7" borderId="13" xfId="0" applyFont="1" applyFill="1" applyBorder="1" applyAlignment="1">
      <alignment horizontal="center" vertical="center" wrapText="1"/>
    </xf>
    <xf numFmtId="0" fontId="4" fillId="0" borderId="10" xfId="0" applyFont="1" applyBorder="1" applyAlignment="1">
      <alignment horizontal="left" vertical="top" wrapText="1"/>
    </xf>
    <xf numFmtId="0" fontId="2" fillId="0" borderId="11" xfId="0" applyFont="1" applyFill="1" applyBorder="1"/>
    <xf numFmtId="0" fontId="4" fillId="0" borderId="12" xfId="0" applyFont="1" applyBorder="1" applyAlignment="1">
      <alignment vertical="top" wrapText="1"/>
    </xf>
    <xf numFmtId="0" fontId="2" fillId="3" borderId="8" xfId="0" applyFont="1" applyFill="1" applyBorder="1"/>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1" xfId="0" applyFont="1" applyFill="1" applyBorder="1"/>
    <xf numFmtId="0" fontId="5" fillId="0" borderId="1" xfId="0" applyFont="1" applyBorder="1" applyAlignment="1">
      <alignment vertical="top" readingOrder="1"/>
    </xf>
    <xf numFmtId="0" fontId="2" fillId="39" borderId="1" xfId="0" applyFont="1" applyFill="1" applyBorder="1"/>
    <xf numFmtId="0" fontId="28" fillId="0" borderId="1" xfId="0" applyFont="1" applyFill="1" applyBorder="1" applyAlignment="1">
      <alignment horizontal="left" vertical="top"/>
    </xf>
    <xf numFmtId="0" fontId="30" fillId="0" borderId="1" xfId="0" applyFont="1" applyBorder="1" applyAlignment="1">
      <alignment vertical="top" readingOrder="1"/>
    </xf>
    <xf numFmtId="0" fontId="31" fillId="4" borderId="1" xfId="0" applyFont="1" applyFill="1" applyBorder="1"/>
    <xf numFmtId="0" fontId="30" fillId="0" borderId="1" xfId="0" applyFont="1" applyBorder="1" applyAlignment="1">
      <alignment horizontal="left" vertical="top" wrapText="1"/>
    </xf>
    <xf numFmtId="0" fontId="29" fillId="0" borderId="1" xfId="0" applyFont="1" applyBorder="1" applyAlignment="1">
      <alignment vertical="top" readingOrder="1"/>
    </xf>
    <xf numFmtId="0" fontId="28" fillId="0" borderId="1" xfId="0" applyFont="1" applyBorder="1" applyAlignment="1">
      <alignment vertical="top" wrapText="1"/>
    </xf>
    <xf numFmtId="0" fontId="28" fillId="0" borderId="1" xfId="0" applyFont="1" applyBorder="1"/>
    <xf numFmtId="0" fontId="30" fillId="0" borderId="1" xfId="0" applyFont="1" applyBorder="1"/>
    <xf numFmtId="0" fontId="31" fillId="3" borderId="1" xfId="0" applyFont="1" applyFill="1" applyBorder="1"/>
    <xf numFmtId="0" fontId="30" fillId="0" borderId="1" xfId="0" applyFont="1" applyBorder="1" applyAlignment="1">
      <alignment vertical="top" wrapText="1"/>
    </xf>
    <xf numFmtId="0" fontId="32" fillId="0" borderId="1" xfId="45" applyFont="1" applyFill="1" applyBorder="1" applyAlignment="1">
      <alignment horizontal="left" vertical="top"/>
    </xf>
    <xf numFmtId="9" fontId="0" fillId="0" borderId="1" xfId="1" applyFont="1" applyBorder="1" applyAlignment="1">
      <alignment horizontal="center" vertical="center"/>
    </xf>
    <xf numFmtId="0" fontId="0" fillId="0" borderId="0" xfId="0" applyBorder="1"/>
    <xf numFmtId="9" fontId="0" fillId="0" borderId="1" xfId="1" applyFont="1" applyBorder="1" applyAlignment="1">
      <alignment horizontal="center" vertical="center"/>
    </xf>
  </cellXfs>
  <cellStyles count="46">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1AF1F621-97ED-4624-BF19-32A06414404A}"/>
    <cellStyle name="60% - Accent2 2" xfId="37" xr:uid="{26C634C9-BF87-4EED-BA0E-71782086D25D}"/>
    <cellStyle name="60% - Accent3 2" xfId="38" xr:uid="{25C79622-097B-4AC2-8649-2B11C64A5375}"/>
    <cellStyle name="60% - Accent4 2" xfId="39" xr:uid="{3A1F0FFA-11FF-40F9-82F1-EA5E226B117F}"/>
    <cellStyle name="60% - Accent5 2" xfId="40" xr:uid="{F7A5565A-0C7B-418E-8838-592A87ECF042}"/>
    <cellStyle name="60% - Accent6 2" xfId="41" xr:uid="{CB1DC8B9-F040-4E0C-BCBC-1EBBD47382D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8" builtinId="20" customBuiltin="1"/>
    <cellStyle name="Linked Cell" xfId="11" builtinId="24" customBuiltin="1"/>
    <cellStyle name="Neutral 2" xfId="35" xr:uid="{299F8220-A0EF-4443-BBF6-786690BE5A74}"/>
    <cellStyle name="Normal" xfId="0" builtinId="0"/>
    <cellStyle name="Normal 2" xfId="42" xr:uid="{F7E62617-4070-43A1-B001-77E4095EED2E}"/>
    <cellStyle name="Normal 4" xfId="44" xr:uid="{6462D8D0-BEE7-4939-9B47-FA2C50F6E93A}"/>
    <cellStyle name="Note" xfId="14" builtinId="10" customBuiltin="1"/>
    <cellStyle name="Output" xfId="9" builtinId="21" customBuiltin="1"/>
    <cellStyle name="Percent" xfId="1" builtinId="5"/>
    <cellStyle name="Title 2" xfId="43" xr:uid="{3ADB1EBD-2B02-4459-9D54-6CAEFD212081}"/>
    <cellStyle name="Total" xfId="16" builtinId="25" customBuiltin="1"/>
    <cellStyle name="Warning Text" xfId="13" builtinId="11" customBuiltin="1"/>
  </cellStyles>
  <dxfs count="23">
    <dxf>
      <fill>
        <patternFill patternType="solid">
          <fgColor rgb="FFDCE6F1"/>
          <bgColor rgb="FFDCE6F1"/>
        </patternFill>
      </fill>
    </dxf>
    <dxf>
      <fill>
        <patternFill patternType="solid">
          <fgColor rgb="FFDCE6F1"/>
          <bgColor rgb="FFDCE6F1"/>
        </patternFill>
      </fill>
    </dxf>
    <dxf>
      <font>
        <b/>
        <color rgb="FF000000"/>
      </font>
    </dxf>
    <dxf>
      <font>
        <b/>
        <color rgb="FF000000"/>
      </font>
      <fill>
        <patternFill patternType="solid">
          <fgColor rgb="FFDCE6F1"/>
          <bgColor rgb="FFDCE6F1"/>
        </patternFill>
      </fill>
    </dxf>
    <dxf>
      <font>
        <b/>
        <color rgb="FF000000"/>
      </font>
    </dxf>
    <dxf>
      <font>
        <b/>
        <color rgb="FF000000"/>
      </font>
      <fill>
        <patternFill patternType="solid">
          <fgColor rgb="FFB8CCE4"/>
          <bgColor rgb="FFB8CCE4"/>
        </patternFill>
      </fill>
    </dxf>
    <dxf>
      <font>
        <b/>
        <color rgb="FF000000"/>
      </font>
      <border>
        <left style="medium">
          <color rgb="FFB8CCE4"/>
        </left>
        <right style="medium">
          <color rgb="FFB8CCE4"/>
        </right>
        <top style="medium">
          <color rgb="FFB8CCE4"/>
        </top>
        <bottom style="medium">
          <color rgb="FFB8CCE4"/>
        </bottom>
      </border>
    </dxf>
    <dxf>
      <border>
        <left style="thin">
          <color rgb="FF95B3D7"/>
        </left>
        <right style="thin">
          <color rgb="FF95B3D7"/>
        </right>
      </border>
    </dxf>
    <dxf>
      <border>
        <top style="thin">
          <color rgb="FF95B3D7"/>
        </top>
        <bottom style="thin">
          <color rgb="FF95B3D7"/>
        </bottom>
        <horizontal style="thin">
          <color rgb="FF95B3D7"/>
        </horizontal>
      </border>
    </dxf>
    <dxf>
      <font>
        <b/>
        <color rgb="FF000000"/>
      </font>
      <border>
        <top style="thin">
          <color rgb="FF366092"/>
        </top>
        <bottom style="medium">
          <color rgb="FF366092"/>
        </bottom>
      </border>
    </dxf>
    <dxf>
      <font>
        <b/>
        <color rgb="FFFFFFFF"/>
      </font>
      <fill>
        <patternFill patternType="solid">
          <fgColor rgb="FF4F81BD"/>
          <bgColor rgb="FF4F81BD"/>
        </patternFill>
      </fill>
      <border>
        <top style="medium">
          <color rgb="FF366092"/>
        </top>
      </border>
    </dxf>
    <dxf>
      <font>
        <color rgb="FF000000"/>
      </font>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2967622F-B273-4EB2-960B-C7C6AC7679D9}">
      <tableStyleElement type="headerRow" dxfId="22"/>
      <tableStyleElement type="totalRow" dxfId="21"/>
      <tableStyleElement type="firstRowStripe" dxfId="20"/>
      <tableStyleElement type="firstColumnStripe" dxfId="19"/>
      <tableStyleElement type="firstSubtotalColumn"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 name="PivotStyleMedium9 2" table="0" count="12" xr9:uid="{96C3AE14-2446-4386-956F-A173F6D3D07A}">
      <tableStyleElement type="wholeTable" dxfId="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Testing planned vs actual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44120094744253E-2"/>
          <c:y val="0.21060606060606066"/>
          <c:w val="0.94313961974265415"/>
          <c:h val="0.59353183857882863"/>
        </c:manualLayout>
      </c:layout>
      <c:bar3DChart>
        <c:barDir val="col"/>
        <c:grouping val="clustered"/>
        <c:varyColors val="0"/>
        <c:ser>
          <c:idx val="0"/>
          <c:order val="0"/>
          <c:tx>
            <c:strRef>
              <c:f>Downtime!$B$6</c:f>
              <c:strCache>
                <c:ptCount val="1"/>
                <c:pt idx="0">
                  <c:v>Planned testing hours</c:v>
                </c:pt>
              </c:strCache>
            </c:strRef>
          </c:tx>
          <c:spPr>
            <a:solidFill>
              <a:schemeClr val="accent1"/>
            </a:solidFill>
            <a:ln>
              <a:noFill/>
            </a:ln>
            <a:effectLst/>
            <a:sp3d/>
          </c:spPr>
          <c:invertIfNegative val="0"/>
          <c:cat>
            <c:numRef>
              <c:f>Downtime!$C$5:$H$5</c:f>
              <c:numCache>
                <c:formatCode>d\-mmm</c:formatCode>
                <c:ptCount val="6"/>
                <c:pt idx="0">
                  <c:v>43696</c:v>
                </c:pt>
                <c:pt idx="1">
                  <c:v>43697</c:v>
                </c:pt>
                <c:pt idx="2">
                  <c:v>43698</c:v>
                </c:pt>
                <c:pt idx="3">
                  <c:v>43699</c:v>
                </c:pt>
                <c:pt idx="4">
                  <c:v>43700</c:v>
                </c:pt>
                <c:pt idx="5">
                  <c:v>43703</c:v>
                </c:pt>
              </c:numCache>
            </c:numRef>
          </c:cat>
          <c:val>
            <c:numRef>
              <c:f>Downtime!$C$6:$H$6</c:f>
              <c:numCache>
                <c:formatCode>General</c:formatCode>
                <c:ptCount val="6"/>
                <c:pt idx="0">
                  <c:v>8</c:v>
                </c:pt>
                <c:pt idx="1">
                  <c:v>8</c:v>
                </c:pt>
                <c:pt idx="2">
                  <c:v>8</c:v>
                </c:pt>
                <c:pt idx="3">
                  <c:v>8</c:v>
                </c:pt>
                <c:pt idx="4">
                  <c:v>8</c:v>
                </c:pt>
                <c:pt idx="5">
                  <c:v>8</c:v>
                </c:pt>
              </c:numCache>
            </c:numRef>
          </c:val>
          <c:extLst>
            <c:ext xmlns:c16="http://schemas.microsoft.com/office/drawing/2014/chart" uri="{C3380CC4-5D6E-409C-BE32-E72D297353CC}">
              <c16:uniqueId val="{00000000-132A-4467-A77A-E32AC788CF11}"/>
            </c:ext>
          </c:extLst>
        </c:ser>
        <c:ser>
          <c:idx val="1"/>
          <c:order val="1"/>
          <c:tx>
            <c:strRef>
              <c:f>Downtime!$B$7</c:f>
              <c:strCache>
                <c:ptCount val="1"/>
                <c:pt idx="0">
                  <c:v>Down time experienced</c:v>
                </c:pt>
              </c:strCache>
            </c:strRef>
          </c:tx>
          <c:spPr>
            <a:solidFill>
              <a:srgbClr val="C00000"/>
            </a:solidFill>
            <a:ln>
              <a:noFill/>
            </a:ln>
            <a:effectLst/>
            <a:sp3d/>
          </c:spPr>
          <c:invertIfNegative val="0"/>
          <c:cat>
            <c:numRef>
              <c:f>Downtime!$C$5:$H$5</c:f>
              <c:numCache>
                <c:formatCode>d\-mmm</c:formatCode>
                <c:ptCount val="6"/>
                <c:pt idx="0">
                  <c:v>43696</c:v>
                </c:pt>
                <c:pt idx="1">
                  <c:v>43697</c:v>
                </c:pt>
                <c:pt idx="2">
                  <c:v>43698</c:v>
                </c:pt>
                <c:pt idx="3">
                  <c:v>43699</c:v>
                </c:pt>
                <c:pt idx="4">
                  <c:v>43700</c:v>
                </c:pt>
                <c:pt idx="5">
                  <c:v>43703</c:v>
                </c:pt>
              </c:numCache>
            </c:numRef>
          </c:cat>
          <c:val>
            <c:numRef>
              <c:f>Downtime!$C$7:$H$7</c:f>
              <c:numCache>
                <c:formatCode>General</c:formatCode>
                <c:ptCount val="6"/>
              </c:numCache>
            </c:numRef>
          </c:val>
          <c:extLst>
            <c:ext xmlns:c16="http://schemas.microsoft.com/office/drawing/2014/chart" uri="{C3380CC4-5D6E-409C-BE32-E72D297353CC}">
              <c16:uniqueId val="{00000001-132A-4467-A77A-E32AC788CF11}"/>
            </c:ext>
          </c:extLst>
        </c:ser>
        <c:ser>
          <c:idx val="2"/>
          <c:order val="2"/>
          <c:tx>
            <c:strRef>
              <c:f>Downtime!$B$8</c:f>
              <c:strCache>
                <c:ptCount val="1"/>
                <c:pt idx="0">
                  <c:v>Actual testing time</c:v>
                </c:pt>
              </c:strCache>
            </c:strRef>
          </c:tx>
          <c:spPr>
            <a:solidFill>
              <a:srgbClr val="00B050"/>
            </a:solidFill>
            <a:ln>
              <a:noFill/>
            </a:ln>
            <a:effectLst/>
            <a:sp3d/>
          </c:spPr>
          <c:invertIfNegative val="0"/>
          <c:cat>
            <c:numRef>
              <c:f>Downtime!$C$5:$H$5</c:f>
              <c:numCache>
                <c:formatCode>d\-mmm</c:formatCode>
                <c:ptCount val="6"/>
                <c:pt idx="0">
                  <c:v>43696</c:v>
                </c:pt>
                <c:pt idx="1">
                  <c:v>43697</c:v>
                </c:pt>
                <c:pt idx="2">
                  <c:v>43698</c:v>
                </c:pt>
                <c:pt idx="3">
                  <c:v>43699</c:v>
                </c:pt>
                <c:pt idx="4">
                  <c:v>43700</c:v>
                </c:pt>
                <c:pt idx="5">
                  <c:v>43703</c:v>
                </c:pt>
              </c:numCache>
            </c:numRef>
          </c:cat>
          <c:val>
            <c:numRef>
              <c:f>Downtime!$C$8:$H$8</c:f>
              <c:numCache>
                <c:formatCode>General</c:formatCode>
                <c:ptCount val="6"/>
                <c:pt idx="0">
                  <c:v>8</c:v>
                </c:pt>
                <c:pt idx="1">
                  <c:v>8</c:v>
                </c:pt>
                <c:pt idx="2">
                  <c:v>8</c:v>
                </c:pt>
                <c:pt idx="3">
                  <c:v>8</c:v>
                </c:pt>
                <c:pt idx="4">
                  <c:v>8</c:v>
                </c:pt>
                <c:pt idx="5">
                  <c:v>8</c:v>
                </c:pt>
              </c:numCache>
            </c:numRef>
          </c:val>
          <c:extLst>
            <c:ext xmlns:c16="http://schemas.microsoft.com/office/drawing/2014/chart" uri="{C3380CC4-5D6E-409C-BE32-E72D297353CC}">
              <c16:uniqueId val="{00000002-132A-4467-A77A-E32AC788CF11}"/>
            </c:ext>
          </c:extLst>
        </c:ser>
        <c:dLbls>
          <c:showLegendKey val="0"/>
          <c:showVal val="0"/>
          <c:showCatName val="0"/>
          <c:showSerName val="0"/>
          <c:showPercent val="0"/>
          <c:showBubbleSize val="0"/>
        </c:dLbls>
        <c:gapWidth val="150"/>
        <c:shape val="box"/>
        <c:axId val="2120062992"/>
        <c:axId val="2117608272"/>
        <c:axId val="0"/>
      </c:bar3DChart>
      <c:dateAx>
        <c:axId val="2120062992"/>
        <c:scaling>
          <c:orientation val="minMax"/>
        </c:scaling>
        <c:delete val="0"/>
        <c:axPos val="b"/>
        <c:numFmt formatCode="d\-m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8272"/>
        <c:crosses val="autoZero"/>
        <c:auto val="1"/>
        <c:lblOffset val="100"/>
        <c:baseTimeUnit val="days"/>
      </c:dateAx>
      <c:valAx>
        <c:axId val="211760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6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Automation</a:t>
            </a:r>
            <a:r>
              <a:rPr lang="en-ZA" baseline="0"/>
              <a:t> Scripts Maintainance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44120094744253E-2"/>
          <c:y val="0.21060606060606066"/>
          <c:w val="0.94313961974265415"/>
          <c:h val="0.59353183857882863"/>
        </c:manualLayout>
      </c:layout>
      <c:bar3DChart>
        <c:barDir val="col"/>
        <c:grouping val="clustered"/>
        <c:varyColors val="0"/>
        <c:ser>
          <c:idx val="0"/>
          <c:order val="0"/>
          <c:tx>
            <c:strRef>
              <c:f>Maintainance!$B$6</c:f>
              <c:strCache>
                <c:ptCount val="1"/>
                <c:pt idx="0">
                  <c:v>Planned testing hours</c:v>
                </c:pt>
              </c:strCache>
            </c:strRef>
          </c:tx>
          <c:spPr>
            <a:solidFill>
              <a:schemeClr val="accent1"/>
            </a:solidFill>
            <a:ln>
              <a:noFill/>
            </a:ln>
            <a:effectLst/>
            <a:sp3d/>
          </c:spPr>
          <c:invertIfNegative val="0"/>
          <c:cat>
            <c:numRef>
              <c:f>Maintainance!$C$5:$U$5</c:f>
              <c:numCache>
                <c:formatCode>d\-mmm</c:formatCode>
                <c:ptCount val="19"/>
                <c:pt idx="0">
                  <c:v>43605</c:v>
                </c:pt>
                <c:pt idx="1">
                  <c:v>43606</c:v>
                </c:pt>
                <c:pt idx="2">
                  <c:v>43607</c:v>
                </c:pt>
                <c:pt idx="3">
                  <c:v>43608</c:v>
                </c:pt>
                <c:pt idx="4">
                  <c:v>43609</c:v>
                </c:pt>
                <c:pt idx="5">
                  <c:v>43612</c:v>
                </c:pt>
                <c:pt idx="6">
                  <c:v>43613</c:v>
                </c:pt>
                <c:pt idx="7">
                  <c:v>43614</c:v>
                </c:pt>
                <c:pt idx="8">
                  <c:v>43615</c:v>
                </c:pt>
                <c:pt idx="9">
                  <c:v>43616</c:v>
                </c:pt>
                <c:pt idx="10">
                  <c:v>43619</c:v>
                </c:pt>
                <c:pt idx="11">
                  <c:v>43620</c:v>
                </c:pt>
                <c:pt idx="12">
                  <c:v>43621</c:v>
                </c:pt>
                <c:pt idx="13">
                  <c:v>43622</c:v>
                </c:pt>
                <c:pt idx="14">
                  <c:v>43623</c:v>
                </c:pt>
                <c:pt idx="15">
                  <c:v>43626</c:v>
                </c:pt>
                <c:pt idx="16">
                  <c:v>43627</c:v>
                </c:pt>
                <c:pt idx="17">
                  <c:v>43628</c:v>
                </c:pt>
                <c:pt idx="18">
                  <c:v>43629</c:v>
                </c:pt>
              </c:numCache>
            </c:numRef>
          </c:cat>
          <c:val>
            <c:numRef>
              <c:f>Maintainance!$C$6:$U$6</c:f>
              <c:numCache>
                <c:formatCode>General</c:formatCode>
                <c:ptCount val="19"/>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numCache>
            </c:numRef>
          </c:val>
          <c:extLst>
            <c:ext xmlns:c16="http://schemas.microsoft.com/office/drawing/2014/chart" uri="{C3380CC4-5D6E-409C-BE32-E72D297353CC}">
              <c16:uniqueId val="{00000000-5F55-4816-8F13-88CD0A4B71C5}"/>
            </c:ext>
          </c:extLst>
        </c:ser>
        <c:ser>
          <c:idx val="1"/>
          <c:order val="1"/>
          <c:tx>
            <c:strRef>
              <c:f>Maintainance!$B$7</c:f>
              <c:strCache>
                <c:ptCount val="1"/>
                <c:pt idx="0">
                  <c:v>Maintaince of Scripts</c:v>
                </c:pt>
              </c:strCache>
            </c:strRef>
          </c:tx>
          <c:spPr>
            <a:solidFill>
              <a:srgbClr val="C00000"/>
            </a:solidFill>
            <a:ln>
              <a:noFill/>
            </a:ln>
            <a:effectLst/>
            <a:sp3d/>
          </c:spPr>
          <c:invertIfNegative val="0"/>
          <c:cat>
            <c:numRef>
              <c:f>Maintainance!$C$5:$U$5</c:f>
              <c:numCache>
                <c:formatCode>d\-mmm</c:formatCode>
                <c:ptCount val="19"/>
                <c:pt idx="0">
                  <c:v>43605</c:v>
                </c:pt>
                <c:pt idx="1">
                  <c:v>43606</c:v>
                </c:pt>
                <c:pt idx="2">
                  <c:v>43607</c:v>
                </c:pt>
                <c:pt idx="3">
                  <c:v>43608</c:v>
                </c:pt>
                <c:pt idx="4">
                  <c:v>43609</c:v>
                </c:pt>
                <c:pt idx="5">
                  <c:v>43612</c:v>
                </c:pt>
                <c:pt idx="6">
                  <c:v>43613</c:v>
                </c:pt>
                <c:pt idx="7">
                  <c:v>43614</c:v>
                </c:pt>
                <c:pt idx="8">
                  <c:v>43615</c:v>
                </c:pt>
                <c:pt idx="9">
                  <c:v>43616</c:v>
                </c:pt>
                <c:pt idx="10">
                  <c:v>43619</c:v>
                </c:pt>
                <c:pt idx="11">
                  <c:v>43620</c:v>
                </c:pt>
                <c:pt idx="12">
                  <c:v>43621</c:v>
                </c:pt>
                <c:pt idx="13">
                  <c:v>43622</c:v>
                </c:pt>
                <c:pt idx="14">
                  <c:v>43623</c:v>
                </c:pt>
                <c:pt idx="15">
                  <c:v>43626</c:v>
                </c:pt>
                <c:pt idx="16">
                  <c:v>43627</c:v>
                </c:pt>
                <c:pt idx="17">
                  <c:v>43628</c:v>
                </c:pt>
                <c:pt idx="18">
                  <c:v>43629</c:v>
                </c:pt>
              </c:numCache>
            </c:numRef>
          </c:cat>
          <c:val>
            <c:numRef>
              <c:f>Maintainance!$C$7:$U$7</c:f>
              <c:numCache>
                <c:formatCode>General</c:formatCode>
                <c:ptCount val="19"/>
                <c:pt idx="5">
                  <c:v>5</c:v>
                </c:pt>
                <c:pt idx="6">
                  <c:v>3</c:v>
                </c:pt>
                <c:pt idx="7">
                  <c:v>5.5</c:v>
                </c:pt>
                <c:pt idx="8">
                  <c:v>8</c:v>
                </c:pt>
                <c:pt idx="9">
                  <c:v>4.8</c:v>
                </c:pt>
                <c:pt idx="11">
                  <c:v>8</c:v>
                </c:pt>
                <c:pt idx="12">
                  <c:v>6</c:v>
                </c:pt>
                <c:pt idx="13">
                  <c:v>7</c:v>
                </c:pt>
                <c:pt idx="14">
                  <c:v>8</c:v>
                </c:pt>
                <c:pt idx="15">
                  <c:v>7</c:v>
                </c:pt>
                <c:pt idx="16">
                  <c:v>3.3</c:v>
                </c:pt>
                <c:pt idx="17">
                  <c:v>4.5</c:v>
                </c:pt>
                <c:pt idx="18">
                  <c:v>3.5</c:v>
                </c:pt>
              </c:numCache>
            </c:numRef>
          </c:val>
          <c:extLst>
            <c:ext xmlns:c16="http://schemas.microsoft.com/office/drawing/2014/chart" uri="{C3380CC4-5D6E-409C-BE32-E72D297353CC}">
              <c16:uniqueId val="{00000001-5F55-4816-8F13-88CD0A4B71C5}"/>
            </c:ext>
          </c:extLst>
        </c:ser>
        <c:ser>
          <c:idx val="2"/>
          <c:order val="2"/>
          <c:tx>
            <c:strRef>
              <c:f>Maintainance!$B$8</c:f>
              <c:strCache>
                <c:ptCount val="1"/>
                <c:pt idx="0">
                  <c:v>Actual testing time</c:v>
                </c:pt>
              </c:strCache>
            </c:strRef>
          </c:tx>
          <c:spPr>
            <a:solidFill>
              <a:srgbClr val="00B050"/>
            </a:solidFill>
            <a:ln>
              <a:noFill/>
            </a:ln>
            <a:effectLst/>
            <a:sp3d/>
          </c:spPr>
          <c:invertIfNegative val="0"/>
          <c:cat>
            <c:numRef>
              <c:f>Maintainance!$C$5:$U$5</c:f>
              <c:numCache>
                <c:formatCode>d\-mmm</c:formatCode>
                <c:ptCount val="19"/>
                <c:pt idx="0">
                  <c:v>43605</c:v>
                </c:pt>
                <c:pt idx="1">
                  <c:v>43606</c:v>
                </c:pt>
                <c:pt idx="2">
                  <c:v>43607</c:v>
                </c:pt>
                <c:pt idx="3">
                  <c:v>43608</c:v>
                </c:pt>
                <c:pt idx="4">
                  <c:v>43609</c:v>
                </c:pt>
                <c:pt idx="5">
                  <c:v>43612</c:v>
                </c:pt>
                <c:pt idx="6">
                  <c:v>43613</c:v>
                </c:pt>
                <c:pt idx="7">
                  <c:v>43614</c:v>
                </c:pt>
                <c:pt idx="8">
                  <c:v>43615</c:v>
                </c:pt>
                <c:pt idx="9">
                  <c:v>43616</c:v>
                </c:pt>
                <c:pt idx="10">
                  <c:v>43619</c:v>
                </c:pt>
                <c:pt idx="11">
                  <c:v>43620</c:v>
                </c:pt>
                <c:pt idx="12">
                  <c:v>43621</c:v>
                </c:pt>
                <c:pt idx="13">
                  <c:v>43622</c:v>
                </c:pt>
                <c:pt idx="14">
                  <c:v>43623</c:v>
                </c:pt>
                <c:pt idx="15">
                  <c:v>43626</c:v>
                </c:pt>
                <c:pt idx="16">
                  <c:v>43627</c:v>
                </c:pt>
                <c:pt idx="17">
                  <c:v>43628</c:v>
                </c:pt>
                <c:pt idx="18">
                  <c:v>43629</c:v>
                </c:pt>
              </c:numCache>
            </c:numRef>
          </c:cat>
          <c:val>
            <c:numRef>
              <c:f>Maintainance!$C$8:$U$8</c:f>
              <c:numCache>
                <c:formatCode>General</c:formatCode>
                <c:ptCount val="19"/>
                <c:pt idx="0">
                  <c:v>8</c:v>
                </c:pt>
                <c:pt idx="1">
                  <c:v>8</c:v>
                </c:pt>
                <c:pt idx="2">
                  <c:v>8</c:v>
                </c:pt>
                <c:pt idx="3">
                  <c:v>8</c:v>
                </c:pt>
                <c:pt idx="4">
                  <c:v>8</c:v>
                </c:pt>
                <c:pt idx="5">
                  <c:v>3</c:v>
                </c:pt>
                <c:pt idx="6">
                  <c:v>5</c:v>
                </c:pt>
                <c:pt idx="7">
                  <c:v>2.5</c:v>
                </c:pt>
                <c:pt idx="8">
                  <c:v>0</c:v>
                </c:pt>
                <c:pt idx="9">
                  <c:v>3.2</c:v>
                </c:pt>
                <c:pt idx="10">
                  <c:v>8</c:v>
                </c:pt>
                <c:pt idx="11">
                  <c:v>0</c:v>
                </c:pt>
                <c:pt idx="12">
                  <c:v>2</c:v>
                </c:pt>
                <c:pt idx="13">
                  <c:v>1</c:v>
                </c:pt>
                <c:pt idx="14">
                  <c:v>0</c:v>
                </c:pt>
                <c:pt idx="15">
                  <c:v>1</c:v>
                </c:pt>
                <c:pt idx="16">
                  <c:v>4.7</c:v>
                </c:pt>
                <c:pt idx="17">
                  <c:v>3.5</c:v>
                </c:pt>
                <c:pt idx="18">
                  <c:v>4.5</c:v>
                </c:pt>
              </c:numCache>
            </c:numRef>
          </c:val>
          <c:extLst>
            <c:ext xmlns:c16="http://schemas.microsoft.com/office/drawing/2014/chart" uri="{C3380CC4-5D6E-409C-BE32-E72D297353CC}">
              <c16:uniqueId val="{00000002-5F55-4816-8F13-88CD0A4B71C5}"/>
            </c:ext>
          </c:extLst>
        </c:ser>
        <c:dLbls>
          <c:showLegendKey val="0"/>
          <c:showVal val="0"/>
          <c:showCatName val="0"/>
          <c:showSerName val="0"/>
          <c:showPercent val="0"/>
          <c:showBubbleSize val="0"/>
        </c:dLbls>
        <c:gapWidth val="150"/>
        <c:shape val="box"/>
        <c:axId val="2120062992"/>
        <c:axId val="2117608272"/>
        <c:axId val="0"/>
      </c:bar3DChart>
      <c:dateAx>
        <c:axId val="2120062992"/>
        <c:scaling>
          <c:orientation val="minMax"/>
        </c:scaling>
        <c:delete val="0"/>
        <c:axPos val="b"/>
        <c:numFmt formatCode="d\-m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08272"/>
        <c:crosses val="autoZero"/>
        <c:auto val="1"/>
        <c:lblOffset val="100"/>
        <c:baseTimeUnit val="days"/>
      </c:dateAx>
      <c:valAx>
        <c:axId val="211760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6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Test</a:t>
            </a:r>
            <a:r>
              <a:rPr lang="en-ZA" baseline="0"/>
              <a:t> </a:t>
            </a:r>
            <a:r>
              <a:rPr lang="en-ZA"/>
              <a:t>Execution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4F25-4199-B0EC-F745C6DCDA87}"/>
              </c:ext>
            </c:extLst>
          </c:dPt>
          <c:dPt>
            <c:idx val="1"/>
            <c:invertIfNegative val="0"/>
            <c:bubble3D val="0"/>
            <c:spPr>
              <a:solidFill>
                <a:srgbClr val="FF0000"/>
              </a:solidFill>
              <a:ln>
                <a:noFill/>
              </a:ln>
              <a:effectLst/>
            </c:spPr>
            <c:extLst>
              <c:ext xmlns:c16="http://schemas.microsoft.com/office/drawing/2014/chart" uri="{C3380CC4-5D6E-409C-BE32-E72D297353CC}">
                <c16:uniqueId val="{00000003-4F25-4199-B0EC-F745C6DCDA87}"/>
              </c:ext>
            </c:extLst>
          </c:dPt>
          <c:dPt>
            <c:idx val="2"/>
            <c:invertIfNegative val="0"/>
            <c:bubble3D val="0"/>
            <c:spPr>
              <a:solidFill>
                <a:srgbClr val="7030A0"/>
              </a:solidFill>
              <a:ln>
                <a:noFill/>
              </a:ln>
              <a:effectLst/>
            </c:spPr>
            <c:extLst>
              <c:ext xmlns:c16="http://schemas.microsoft.com/office/drawing/2014/chart" uri="{C3380CC4-5D6E-409C-BE32-E72D297353CC}">
                <c16:uniqueId val="{00000005-4F25-4199-B0EC-F745C6DCDA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Execution.!$A$2:$A$4</c:f>
              <c:strCache>
                <c:ptCount val="3"/>
                <c:pt idx="0">
                  <c:v>Passed</c:v>
                </c:pt>
                <c:pt idx="1">
                  <c:v>In Progress</c:v>
                </c:pt>
                <c:pt idx="2">
                  <c:v>Not yet executed</c:v>
                </c:pt>
              </c:strCache>
            </c:strRef>
          </c:cat>
          <c:val>
            <c:numRef>
              <c:f>Execution.!$B$2:$B$4</c:f>
              <c:numCache>
                <c:formatCode>General</c:formatCode>
                <c:ptCount val="3"/>
                <c:pt idx="0">
                  <c:v>0</c:v>
                </c:pt>
                <c:pt idx="1">
                  <c:v>0</c:v>
                </c:pt>
                <c:pt idx="2">
                  <c:v>0</c:v>
                </c:pt>
              </c:numCache>
            </c:numRef>
          </c:val>
          <c:extLst>
            <c:ext xmlns:c16="http://schemas.microsoft.com/office/drawing/2014/chart" uri="{C3380CC4-5D6E-409C-BE32-E72D297353CC}">
              <c16:uniqueId val="{00000008-4F25-4199-B0EC-F745C6DCDA87}"/>
            </c:ext>
          </c:extLst>
        </c:ser>
        <c:dLbls>
          <c:showLegendKey val="0"/>
          <c:showVal val="0"/>
          <c:showCatName val="0"/>
          <c:showSerName val="0"/>
          <c:showPercent val="0"/>
          <c:showBubbleSize val="0"/>
        </c:dLbls>
        <c:gapWidth val="219"/>
        <c:overlap val="-27"/>
        <c:axId val="231433776"/>
        <c:axId val="225721184"/>
      </c:barChart>
      <c:catAx>
        <c:axId val="2314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21184"/>
        <c:crosses val="autoZero"/>
        <c:auto val="1"/>
        <c:lblAlgn val="ctr"/>
        <c:lblOffset val="100"/>
        <c:noMultiLvlLbl val="0"/>
      </c:catAx>
      <c:valAx>
        <c:axId val="2257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3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Squad 2 Execution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97FC-433D-811B-7241617F65E0}"/>
              </c:ext>
            </c:extLst>
          </c:dPt>
          <c:dPt>
            <c:idx val="1"/>
            <c:invertIfNegative val="0"/>
            <c:bubble3D val="0"/>
            <c:spPr>
              <a:solidFill>
                <a:srgbClr val="FF0000"/>
              </a:solidFill>
              <a:ln>
                <a:noFill/>
              </a:ln>
              <a:effectLst/>
            </c:spPr>
            <c:extLst>
              <c:ext xmlns:c16="http://schemas.microsoft.com/office/drawing/2014/chart" uri="{C3380CC4-5D6E-409C-BE32-E72D297353CC}">
                <c16:uniqueId val="{00000003-97FC-433D-811B-7241617F65E0}"/>
              </c:ext>
            </c:extLst>
          </c:dPt>
          <c:dPt>
            <c:idx val="2"/>
            <c:invertIfNegative val="0"/>
            <c:bubble3D val="0"/>
            <c:spPr>
              <a:solidFill>
                <a:srgbClr val="7030A0"/>
              </a:solidFill>
              <a:ln>
                <a:noFill/>
              </a:ln>
              <a:effectLst/>
            </c:spPr>
            <c:extLst>
              <c:ext xmlns:c16="http://schemas.microsoft.com/office/drawing/2014/chart" uri="{C3380CC4-5D6E-409C-BE32-E72D297353CC}">
                <c16:uniqueId val="{00000005-97FC-433D-811B-7241617F65E0}"/>
              </c:ext>
            </c:extLst>
          </c:dPt>
          <c:dPt>
            <c:idx val="3"/>
            <c:invertIfNegative val="0"/>
            <c:bubble3D val="0"/>
            <c:spPr>
              <a:solidFill>
                <a:srgbClr val="FFC000"/>
              </a:solidFill>
              <a:ln>
                <a:noFill/>
              </a:ln>
              <a:effectLst/>
            </c:spPr>
            <c:extLst>
              <c:ext xmlns:c16="http://schemas.microsoft.com/office/drawing/2014/chart" uri="{C3380CC4-5D6E-409C-BE32-E72D297353CC}">
                <c16:uniqueId val="{00000007-97FC-433D-811B-7241617F6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Execution.!$H$2:$H$5</c:f>
              <c:strCache>
                <c:ptCount val="4"/>
                <c:pt idx="0">
                  <c:v>Passed</c:v>
                </c:pt>
                <c:pt idx="1">
                  <c:v>Failed</c:v>
                </c:pt>
                <c:pt idx="2">
                  <c:v>Blocked</c:v>
                </c:pt>
                <c:pt idx="3">
                  <c:v>Not yet executed</c:v>
                </c:pt>
              </c:strCache>
            </c:strRef>
          </c:cat>
          <c:val>
            <c:numRef>
              <c:f>Execution.!$I$2:$I$5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97FC-433D-811B-7241617F65E0}"/>
            </c:ext>
          </c:extLst>
        </c:ser>
        <c:dLbls>
          <c:showLegendKey val="0"/>
          <c:showVal val="0"/>
          <c:showCatName val="0"/>
          <c:showSerName val="0"/>
          <c:showPercent val="0"/>
          <c:showBubbleSize val="0"/>
        </c:dLbls>
        <c:gapWidth val="219"/>
        <c:overlap val="-27"/>
        <c:axId val="4131520"/>
        <c:axId val="229692384"/>
      </c:barChart>
      <c:catAx>
        <c:axId val="41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92384"/>
        <c:crosses val="autoZero"/>
        <c:auto val="1"/>
        <c:lblAlgn val="ctr"/>
        <c:lblOffset val="100"/>
        <c:noMultiLvlLbl val="0"/>
      </c:catAx>
      <c:valAx>
        <c:axId val="22969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Squad 3 Execution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BA04-4B66-9E55-0B3036465D18}"/>
              </c:ext>
            </c:extLst>
          </c:dPt>
          <c:dPt>
            <c:idx val="2"/>
            <c:invertIfNegative val="0"/>
            <c:bubble3D val="0"/>
            <c:spPr>
              <a:solidFill>
                <a:srgbClr val="7030A0"/>
              </a:solidFill>
              <a:ln>
                <a:noFill/>
              </a:ln>
              <a:effectLst/>
            </c:spPr>
            <c:extLst>
              <c:ext xmlns:c16="http://schemas.microsoft.com/office/drawing/2014/chart" uri="{C3380CC4-5D6E-409C-BE32-E72D297353CC}">
                <c16:uniqueId val="{00000003-BA04-4B66-9E55-0B3036465D18}"/>
              </c:ext>
            </c:extLst>
          </c:dPt>
          <c:dPt>
            <c:idx val="3"/>
            <c:invertIfNegative val="0"/>
            <c:bubble3D val="0"/>
            <c:spPr>
              <a:solidFill>
                <a:srgbClr val="FFC000"/>
              </a:solidFill>
              <a:ln>
                <a:noFill/>
              </a:ln>
              <a:effectLst/>
            </c:spPr>
            <c:extLst>
              <c:ext xmlns:c16="http://schemas.microsoft.com/office/drawing/2014/chart" uri="{C3380CC4-5D6E-409C-BE32-E72D297353CC}">
                <c16:uniqueId val="{00000005-BA04-4B66-9E55-0B3036465D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Execution.!$O$2:$O$5</c:f>
              <c:strCache>
                <c:ptCount val="4"/>
                <c:pt idx="0">
                  <c:v>Passed</c:v>
                </c:pt>
                <c:pt idx="1">
                  <c:v>Failed</c:v>
                </c:pt>
                <c:pt idx="2">
                  <c:v>Blocked</c:v>
                </c:pt>
                <c:pt idx="3">
                  <c:v>Not yet executed</c:v>
                </c:pt>
              </c:strCache>
            </c:strRef>
          </c:cat>
          <c:val>
            <c:numRef>
              <c:f>Execution.!$P$2:$P$5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6-BA04-4B66-9E55-0B3036465D18}"/>
            </c:ext>
          </c:extLst>
        </c:ser>
        <c:dLbls>
          <c:showLegendKey val="0"/>
          <c:showVal val="0"/>
          <c:showCatName val="0"/>
          <c:showSerName val="0"/>
          <c:showPercent val="0"/>
          <c:showBubbleSize val="0"/>
        </c:dLbls>
        <c:gapWidth val="219"/>
        <c:overlap val="-27"/>
        <c:axId val="233790592"/>
        <c:axId val="233791152"/>
      </c:barChart>
      <c:catAx>
        <c:axId val="23379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91152"/>
        <c:crosses val="autoZero"/>
        <c:auto val="1"/>
        <c:lblAlgn val="ctr"/>
        <c:lblOffset val="100"/>
        <c:noMultiLvlLbl val="0"/>
      </c:catAx>
      <c:valAx>
        <c:axId val="23379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9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ZA" sz="1050" b="1"/>
              <a:t>Consolidated Squad Execution</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696997089865275"/>
          <c:y val="0.14791644195160536"/>
          <c:w val="0.48690566247194933"/>
          <c:h val="0.73591677752609685"/>
        </c:manualLayout>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4EA5-43EA-8C61-F40C230F983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EA5-43EA-8C61-F40C230F983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4EA5-43EA-8C61-F40C230F9831}"/>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4EA5-43EA-8C61-F40C230F98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36-4EF4-ACA7-B9DFE85C7219}"/>
              </c:ext>
            </c:extLst>
          </c:dPt>
          <c:dLbls>
            <c:dLbl>
              <c:idx val="0"/>
              <c:layout>
                <c:manualLayout>
                  <c:x val="-9.9751647358279613E-2"/>
                  <c:y val="-7.4948645117990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A5-43EA-8C61-F40C230F98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Execution.!$H$24:$H$28</c:f>
              <c:strCache>
                <c:ptCount val="5"/>
                <c:pt idx="0">
                  <c:v>Passed</c:v>
                </c:pt>
                <c:pt idx="1">
                  <c:v>Failed</c:v>
                </c:pt>
                <c:pt idx="2">
                  <c:v>Blocked</c:v>
                </c:pt>
                <c:pt idx="3">
                  <c:v>Not yet executed</c:v>
                </c:pt>
                <c:pt idx="4">
                  <c:v>Not Applicable</c:v>
                </c:pt>
              </c:strCache>
            </c:strRef>
          </c:cat>
          <c:val>
            <c:numRef>
              <c:f>Execution.!$I$24:$I$28</c:f>
              <c:numCache>
                <c:formatCode>General</c:formatCode>
                <c:ptCount val="5"/>
                <c:pt idx="0">
                  <c:v>98</c:v>
                </c:pt>
                <c:pt idx="1">
                  <c:v>10</c:v>
                </c:pt>
                <c:pt idx="2">
                  <c:v>0</c:v>
                </c:pt>
                <c:pt idx="3">
                  <c:v>34</c:v>
                </c:pt>
                <c:pt idx="4">
                  <c:v>0</c:v>
                </c:pt>
              </c:numCache>
            </c:numRef>
          </c:val>
          <c:extLst>
            <c:ext xmlns:c16="http://schemas.microsoft.com/office/drawing/2014/chart" uri="{C3380CC4-5D6E-409C-BE32-E72D297353CC}">
              <c16:uniqueId val="{00000008-4EA5-43EA-8C61-F40C230F983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85544949061462094"/>
          <c:w val="0.9537889786553253"/>
          <c:h val="0.10663581744225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769620</xdr:colOff>
      <xdr:row>8</xdr:row>
      <xdr:rowOff>99060</xdr:rowOff>
    </xdr:from>
    <xdr:to>
      <xdr:col>8</xdr:col>
      <xdr:colOff>590550</xdr:colOff>
      <xdr:row>27</xdr:row>
      <xdr:rowOff>146050</xdr:rowOff>
    </xdr:to>
    <xdr:graphicFrame macro="">
      <xdr:nvGraphicFramePr>
        <xdr:cNvPr id="3" name="Chart 2">
          <a:extLst>
            <a:ext uri="{FF2B5EF4-FFF2-40B4-BE49-F238E27FC236}">
              <a16:creationId xmlns:a16="http://schemas.microsoft.com/office/drawing/2014/main" id="{0588FD28-C0A7-43CE-8BE4-720A34903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769620</xdr:colOff>
      <xdr:row>8</xdr:row>
      <xdr:rowOff>99060</xdr:rowOff>
    </xdr:from>
    <xdr:to>
      <xdr:col>8</xdr:col>
      <xdr:colOff>590550</xdr:colOff>
      <xdr:row>27</xdr:row>
      <xdr:rowOff>146050</xdr:rowOff>
    </xdr:to>
    <xdr:graphicFrame macro="">
      <xdr:nvGraphicFramePr>
        <xdr:cNvPr id="2" name="Chart 1">
          <a:extLst>
            <a:ext uri="{FF2B5EF4-FFF2-40B4-BE49-F238E27FC236}">
              <a16:creationId xmlns:a16="http://schemas.microsoft.com/office/drawing/2014/main" id="{55F76E7E-22BE-4A13-BCEA-CA12B92E8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539750</xdr:colOff>
      <xdr:row>7</xdr:row>
      <xdr:rowOff>180975</xdr:rowOff>
    </xdr:from>
    <xdr:to>
      <xdr:col>5</xdr:col>
      <xdr:colOff>530225</xdr:colOff>
      <xdr:row>18</xdr:row>
      <xdr:rowOff>171450</xdr:rowOff>
    </xdr:to>
    <xdr:graphicFrame macro="">
      <xdr:nvGraphicFramePr>
        <xdr:cNvPr id="2" name="Chart 1">
          <a:extLst>
            <a:ext uri="{FF2B5EF4-FFF2-40B4-BE49-F238E27FC236}">
              <a16:creationId xmlns:a16="http://schemas.microsoft.com/office/drawing/2014/main" id="{5CC9DCBE-7ED8-4DF3-A565-1901CFC7F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11</xdr:col>
      <xdr:colOff>161925</xdr:colOff>
      <xdr:row>18</xdr:row>
      <xdr:rowOff>180975</xdr:rowOff>
    </xdr:to>
    <xdr:graphicFrame macro="">
      <xdr:nvGraphicFramePr>
        <xdr:cNvPr id="3" name="Chart 2">
          <a:extLst>
            <a:ext uri="{FF2B5EF4-FFF2-40B4-BE49-F238E27FC236}">
              <a16:creationId xmlns:a16="http://schemas.microsoft.com/office/drawing/2014/main" id="{537FB8FD-2D2C-4443-8DF6-739D93518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8</xdr:row>
      <xdr:rowOff>0</xdr:rowOff>
    </xdr:from>
    <xdr:to>
      <xdr:col>18</xdr:col>
      <xdr:colOff>161925</xdr:colOff>
      <xdr:row>18</xdr:row>
      <xdr:rowOff>180975</xdr:rowOff>
    </xdr:to>
    <xdr:graphicFrame macro="">
      <xdr:nvGraphicFramePr>
        <xdr:cNvPr id="4" name="Chart 3">
          <a:extLst>
            <a:ext uri="{FF2B5EF4-FFF2-40B4-BE49-F238E27FC236}">
              <a16:creationId xmlns:a16="http://schemas.microsoft.com/office/drawing/2014/main" id="{5067E6D9-ECC8-47DF-9897-3AFD1E3D8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29</xdr:row>
      <xdr:rowOff>60960</xdr:rowOff>
    </xdr:from>
    <xdr:to>
      <xdr:col>11</xdr:col>
      <xdr:colOff>487680</xdr:colOff>
      <xdr:row>41</xdr:row>
      <xdr:rowOff>160020</xdr:rowOff>
    </xdr:to>
    <xdr:graphicFrame macro="">
      <xdr:nvGraphicFramePr>
        <xdr:cNvPr id="5" name="Chart 4">
          <a:extLst>
            <a:ext uri="{FF2B5EF4-FFF2-40B4-BE49-F238E27FC236}">
              <a16:creationId xmlns:a16="http://schemas.microsoft.com/office/drawing/2014/main" id="{5AD59AE5-205E-4BFA-9E03-F93DC69C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9266-98F0-4E5C-A5B7-351C489A5C9F}">
  <dimension ref="A1:H25"/>
  <sheetViews>
    <sheetView workbookViewId="0">
      <selection activeCell="G16" sqref="G16"/>
    </sheetView>
  </sheetViews>
  <sheetFormatPr defaultRowHeight="14.4" x14ac:dyDescent="0.3"/>
  <cols>
    <col min="1" max="1" width="12.109375" customWidth="1"/>
    <col min="2" max="2" width="19.33203125" customWidth="1"/>
    <col min="3" max="3" width="6.21875" customWidth="1"/>
    <col min="4" max="4" width="15.33203125" customWidth="1"/>
    <col min="5" max="5" width="33.77734375" style="9" customWidth="1"/>
    <col min="6" max="6" width="37.109375" style="9" customWidth="1"/>
    <col min="7" max="7" width="32" style="9" customWidth="1"/>
    <col min="8" max="8" width="15.21875" customWidth="1"/>
  </cols>
  <sheetData>
    <row r="1" spans="1:8" x14ac:dyDescent="0.3">
      <c r="A1" s="48" t="s">
        <v>37</v>
      </c>
      <c r="B1" s="48" t="s">
        <v>36</v>
      </c>
      <c r="C1" s="48" t="s">
        <v>32</v>
      </c>
      <c r="D1" s="48" t="s">
        <v>9</v>
      </c>
      <c r="E1" s="49" t="s">
        <v>5</v>
      </c>
      <c r="F1" s="49" t="s">
        <v>68</v>
      </c>
      <c r="G1" s="49" t="s">
        <v>73</v>
      </c>
      <c r="H1" s="50" t="s">
        <v>6</v>
      </c>
    </row>
    <row r="2" spans="1:8" ht="69" x14ac:dyDescent="0.3">
      <c r="A2" s="51" t="s">
        <v>38</v>
      </c>
      <c r="B2" s="51" t="s">
        <v>39</v>
      </c>
      <c r="C2" s="51" t="s">
        <v>40</v>
      </c>
      <c r="D2" s="51" t="s">
        <v>41</v>
      </c>
      <c r="E2" s="6" t="s">
        <v>42</v>
      </c>
      <c r="F2" s="6" t="s">
        <v>72</v>
      </c>
      <c r="G2" s="6" t="s">
        <v>74</v>
      </c>
      <c r="H2" s="52" t="s">
        <v>70</v>
      </c>
    </row>
    <row r="3" spans="1:8" x14ac:dyDescent="0.3">
      <c r="A3" s="57"/>
      <c r="B3" s="63" t="s">
        <v>43</v>
      </c>
      <c r="C3" s="51" t="s">
        <v>65</v>
      </c>
      <c r="D3" s="51" t="s">
        <v>66</v>
      </c>
      <c r="E3" s="56"/>
      <c r="F3" s="6" t="s">
        <v>75</v>
      </c>
      <c r="G3" s="56"/>
      <c r="H3" s="55" t="s">
        <v>71</v>
      </c>
    </row>
    <row r="4" spans="1:8" x14ac:dyDescent="0.3">
      <c r="A4" s="57"/>
      <c r="B4" s="63" t="s">
        <v>44</v>
      </c>
      <c r="C4" s="51" t="s">
        <v>65</v>
      </c>
      <c r="D4" s="51" t="s">
        <v>66</v>
      </c>
      <c r="E4" s="56"/>
      <c r="F4" s="6" t="s">
        <v>75</v>
      </c>
      <c r="G4" s="56"/>
      <c r="H4" s="55" t="s">
        <v>71</v>
      </c>
    </row>
    <row r="5" spans="1:8" ht="96.6" x14ac:dyDescent="0.3">
      <c r="A5" s="57"/>
      <c r="B5" s="63" t="s">
        <v>45</v>
      </c>
      <c r="C5" s="51" t="s">
        <v>65</v>
      </c>
      <c r="D5" s="51" t="s">
        <v>66</v>
      </c>
      <c r="E5" s="6" t="s">
        <v>67</v>
      </c>
      <c r="F5" s="6" t="s">
        <v>77</v>
      </c>
      <c r="G5" s="6" t="s">
        <v>78</v>
      </c>
      <c r="H5" s="61" t="s">
        <v>69</v>
      </c>
    </row>
    <row r="6" spans="1:8" ht="96.6" x14ac:dyDescent="0.3">
      <c r="A6" s="57"/>
      <c r="B6" s="63" t="s">
        <v>46</v>
      </c>
      <c r="C6" s="51" t="s">
        <v>65</v>
      </c>
      <c r="D6" s="51" t="s">
        <v>66</v>
      </c>
      <c r="E6" s="6" t="s">
        <v>67</v>
      </c>
      <c r="F6" s="6" t="s">
        <v>77</v>
      </c>
      <c r="G6" s="6" t="s">
        <v>78</v>
      </c>
      <c r="H6" s="61" t="s">
        <v>69</v>
      </c>
    </row>
    <row r="7" spans="1:8" ht="96.6" x14ac:dyDescent="0.3">
      <c r="A7" s="54"/>
      <c r="B7" s="63" t="s">
        <v>47</v>
      </c>
      <c r="C7" s="51" t="s">
        <v>65</v>
      </c>
      <c r="D7" s="51" t="s">
        <v>66</v>
      </c>
      <c r="E7" s="6" t="s">
        <v>67</v>
      </c>
      <c r="F7" s="6" t="s">
        <v>77</v>
      </c>
      <c r="G7" s="6" t="s">
        <v>78</v>
      </c>
      <c r="H7" s="61" t="s">
        <v>69</v>
      </c>
    </row>
    <row r="8" spans="1:8" ht="96.6" x14ac:dyDescent="0.3">
      <c r="A8" s="57"/>
      <c r="B8" s="63" t="s">
        <v>48</v>
      </c>
      <c r="C8" s="51" t="s">
        <v>65</v>
      </c>
      <c r="D8" s="51" t="s">
        <v>66</v>
      </c>
      <c r="E8" s="6" t="s">
        <v>67</v>
      </c>
      <c r="F8" s="6" t="s">
        <v>77</v>
      </c>
      <c r="G8" s="6" t="s">
        <v>78</v>
      </c>
      <c r="H8" s="61" t="s">
        <v>69</v>
      </c>
    </row>
    <row r="9" spans="1:8" x14ac:dyDescent="0.3">
      <c r="A9" s="57"/>
      <c r="B9" s="63" t="s">
        <v>49</v>
      </c>
      <c r="C9" s="51" t="s">
        <v>65</v>
      </c>
      <c r="D9" s="51" t="s">
        <v>66</v>
      </c>
      <c r="E9" s="62"/>
      <c r="F9" s="6" t="s">
        <v>75</v>
      </c>
      <c r="G9" s="62"/>
      <c r="H9" s="55"/>
    </row>
    <row r="10" spans="1:8" x14ac:dyDescent="0.3">
      <c r="A10" s="57"/>
      <c r="B10" s="63" t="s">
        <v>50</v>
      </c>
      <c r="C10" s="51" t="s">
        <v>65</v>
      </c>
      <c r="D10" s="51" t="s">
        <v>66</v>
      </c>
      <c r="E10" s="56"/>
      <c r="F10" s="6" t="s">
        <v>75</v>
      </c>
      <c r="G10" s="62"/>
      <c r="H10" s="55"/>
    </row>
    <row r="11" spans="1:8" x14ac:dyDescent="0.3">
      <c r="A11" s="57"/>
      <c r="B11" s="63" t="s">
        <v>51</v>
      </c>
      <c r="C11" s="51" t="s">
        <v>65</v>
      </c>
      <c r="D11" s="51" t="s">
        <v>66</v>
      </c>
      <c r="E11" s="56"/>
      <c r="F11" s="56"/>
      <c r="G11" s="56"/>
      <c r="H11" s="61"/>
    </row>
    <row r="12" spans="1:8" ht="16.8" customHeight="1" x14ac:dyDescent="0.3">
      <c r="A12" s="57"/>
      <c r="B12" s="63" t="s">
        <v>52</v>
      </c>
      <c r="C12" s="51" t="s">
        <v>65</v>
      </c>
      <c r="D12" s="51" t="s">
        <v>66</v>
      </c>
      <c r="E12" s="62"/>
      <c r="F12" s="62"/>
      <c r="G12" s="62"/>
      <c r="H12" s="61"/>
    </row>
    <row r="13" spans="1:8" ht="55.2" x14ac:dyDescent="0.3">
      <c r="A13" s="60"/>
      <c r="B13" s="63" t="s">
        <v>53</v>
      </c>
      <c r="C13" s="51" t="s">
        <v>65</v>
      </c>
      <c r="D13" s="51" t="s">
        <v>66</v>
      </c>
      <c r="E13" s="62"/>
      <c r="F13" s="6" t="s">
        <v>75</v>
      </c>
      <c r="G13" s="6" t="s">
        <v>78</v>
      </c>
      <c r="H13" s="55"/>
    </row>
    <row r="14" spans="1:8" ht="55.2" x14ac:dyDescent="0.3">
      <c r="A14" s="60"/>
      <c r="B14" s="63" t="s">
        <v>54</v>
      </c>
      <c r="C14" s="51" t="s">
        <v>65</v>
      </c>
      <c r="D14" s="51" t="s">
        <v>66</v>
      </c>
      <c r="E14" s="62"/>
      <c r="F14" s="6" t="s">
        <v>75</v>
      </c>
      <c r="G14" s="6" t="s">
        <v>78</v>
      </c>
      <c r="H14" s="55"/>
    </row>
    <row r="15" spans="1:8" ht="110.4" x14ac:dyDescent="0.3">
      <c r="A15" s="59"/>
      <c r="B15" s="63" t="s">
        <v>55</v>
      </c>
      <c r="C15" s="51" t="s">
        <v>65</v>
      </c>
      <c r="D15" s="51" t="s">
        <v>66</v>
      </c>
      <c r="E15" s="58"/>
      <c r="F15" s="6" t="s">
        <v>76</v>
      </c>
      <c r="G15" s="6" t="s">
        <v>78</v>
      </c>
      <c r="H15" s="55"/>
    </row>
    <row r="16" spans="1:8" ht="110.4" x14ac:dyDescent="0.3">
      <c r="A16" s="59"/>
      <c r="B16" s="63" t="s">
        <v>56</v>
      </c>
      <c r="C16" s="51" t="s">
        <v>65</v>
      </c>
      <c r="D16" s="51" t="s">
        <v>66</v>
      </c>
      <c r="E16" s="58"/>
      <c r="F16" s="6" t="s">
        <v>76</v>
      </c>
      <c r="G16" s="6" t="s">
        <v>78</v>
      </c>
      <c r="H16" s="55"/>
    </row>
    <row r="17" spans="1:8" x14ac:dyDescent="0.3">
      <c r="A17" s="59"/>
      <c r="B17" s="63" t="s">
        <v>57</v>
      </c>
      <c r="C17" s="51" t="s">
        <v>65</v>
      </c>
      <c r="D17" s="51" t="s">
        <v>66</v>
      </c>
      <c r="E17" s="58"/>
      <c r="F17" s="58"/>
      <c r="G17" s="58"/>
      <c r="H17" s="59"/>
    </row>
    <row r="18" spans="1:8" x14ac:dyDescent="0.3">
      <c r="A18" s="59"/>
      <c r="B18" s="63" t="s">
        <v>58</v>
      </c>
      <c r="C18" s="51" t="s">
        <v>65</v>
      </c>
      <c r="D18" s="51" t="s">
        <v>66</v>
      </c>
      <c r="E18" s="58"/>
      <c r="F18" s="58"/>
      <c r="G18" s="58"/>
      <c r="H18" s="59"/>
    </row>
    <row r="19" spans="1:8" x14ac:dyDescent="0.3">
      <c r="A19" s="59"/>
      <c r="B19" s="63" t="s">
        <v>59</v>
      </c>
      <c r="C19" s="51" t="s">
        <v>65</v>
      </c>
      <c r="D19" s="51" t="s">
        <v>66</v>
      </c>
      <c r="E19" s="58"/>
      <c r="F19" s="58"/>
      <c r="G19" s="58"/>
      <c r="H19" s="59"/>
    </row>
    <row r="20" spans="1:8" x14ac:dyDescent="0.3">
      <c r="A20" s="59"/>
      <c r="B20" s="63" t="s">
        <v>60</v>
      </c>
      <c r="C20" s="51" t="s">
        <v>65</v>
      </c>
      <c r="D20" s="51" t="s">
        <v>66</v>
      </c>
      <c r="E20" s="58"/>
      <c r="F20" s="58"/>
      <c r="G20" s="58"/>
      <c r="H20" s="59"/>
    </row>
    <row r="21" spans="1:8" x14ac:dyDescent="0.3">
      <c r="A21" s="59"/>
      <c r="B21" s="63" t="s">
        <v>61</v>
      </c>
      <c r="C21" s="51" t="s">
        <v>65</v>
      </c>
      <c r="D21" s="51" t="s">
        <v>66</v>
      </c>
      <c r="E21" s="58"/>
      <c r="F21" s="58"/>
      <c r="G21" s="58"/>
      <c r="H21" s="59"/>
    </row>
    <row r="22" spans="1:8" x14ac:dyDescent="0.3">
      <c r="A22" s="59"/>
      <c r="B22" s="63" t="s">
        <v>62</v>
      </c>
      <c r="C22" s="51" t="s">
        <v>65</v>
      </c>
      <c r="D22" s="51" t="s">
        <v>66</v>
      </c>
      <c r="E22" s="58"/>
      <c r="F22" s="58"/>
      <c r="G22" s="58"/>
      <c r="H22" s="59"/>
    </row>
    <row r="23" spans="1:8" x14ac:dyDescent="0.3">
      <c r="A23" s="59"/>
      <c r="B23" s="63" t="s">
        <v>63</v>
      </c>
      <c r="C23" s="51" t="s">
        <v>65</v>
      </c>
      <c r="D23" s="51" t="s">
        <v>66</v>
      </c>
      <c r="E23" s="58"/>
      <c r="F23" s="58"/>
      <c r="G23" s="58"/>
      <c r="H23" s="59"/>
    </row>
    <row r="24" spans="1:8" x14ac:dyDescent="0.3">
      <c r="A24" s="59"/>
      <c r="B24" s="63" t="s">
        <v>64</v>
      </c>
      <c r="C24" s="51" t="s">
        <v>65</v>
      </c>
      <c r="D24" s="51" t="s">
        <v>66</v>
      </c>
      <c r="E24" s="58"/>
      <c r="F24" s="58"/>
      <c r="G24" s="58"/>
      <c r="H24" s="59"/>
    </row>
    <row r="25" spans="1:8" x14ac:dyDescent="0.3">
      <c r="A25" s="59"/>
      <c r="B25" s="53"/>
      <c r="C25" s="51" t="s">
        <v>65</v>
      </c>
      <c r="D25" s="51" t="s">
        <v>66</v>
      </c>
      <c r="E25" s="58"/>
      <c r="F25" s="58"/>
      <c r="G25" s="58"/>
      <c r="H25" s="59"/>
    </row>
  </sheetData>
  <hyperlinks>
    <hyperlink ref="B8" location="BopCard_Non_Resident_Out_Revers!A1" display="BopCard_Non_Resident_Out_Reversals" xr:uid="{D8BF3426-E7AE-480A-AF95-752CFE364138}"/>
    <hyperlink ref="B7" location="BopCard_Non_Resident_In_Revers!A1" display="BopCard_Non_Resident_In_Reversals" xr:uid="{BE6DB4B7-5829-4561-B2AB-17F3D73CFF40}"/>
    <hyperlink ref="B6" location="BopCard_Non_Resident_Out!A1" display="BopCard_Non_Resident_Out" xr:uid="{1B4EA8AE-03E6-433A-BF94-8E3BECC38CF5}"/>
    <hyperlink ref="B5" location="BopCard_Non_Resident_In!A1" display="BopCard_Non_Resident_In" xr:uid="{5D5A87C7-15C3-4E77-AF18-ED1BC3981EE0}"/>
    <hyperlink ref="B4" location="BopCard_Resident_Out!A1" display="BopCard_Resident_Out" xr:uid="{AEB60E10-8F53-4F56-87B9-C817045E358D}"/>
    <hyperlink ref="B3" location="BopCard_Resident_In!A1" display="BopCard_Resident_In" xr:uid="{4FEEE0F9-9DCE-400F-A7D4-F0C2A9F0395D}"/>
    <hyperlink ref="B24" location="ACB_Out_Reversals!A1" display="ACB_Out_Reversals" xr:uid="{4D6510FA-B210-4254-886E-146D8CCA7B9E}"/>
    <hyperlink ref="B23" location="ACB_In_Reversals!A1" display="ACB_In_Reversals" xr:uid="{47FEB50B-5CC6-49BF-BA32-88476606E0C2}"/>
    <hyperlink ref="B22" location="ACB_Out!A1" display="ACB_Out" xr:uid="{BFA70F07-4645-4DDA-B348-E373C0D4A291}"/>
    <hyperlink ref="B21" location="ACB_In!A1" display="ACB_In" xr:uid="{156D168E-9EC7-4942-859A-410AD7403D04}"/>
    <hyperlink ref="B20" location="MagTape_In_Reversals!A1" display="MagTape_In_Reversals" xr:uid="{1C5D79C6-BFEC-4B93-928C-A3C44E0DD271}"/>
    <hyperlink ref="B19" location="MagTape_In!A1" display="MagTape_In " xr:uid="{EB46F93A-8034-4908-8C45-5566531FBF3C}"/>
    <hyperlink ref="B18" location="CPS_Out_Reversals!A1" display="CPS_Out_Reversals" xr:uid="{228643E3-ECDF-4D18-8B51-C692C45DB05E}"/>
    <hyperlink ref="B17" location="CPS_In_Reversals!A1" display="CPS_In_Reversals" xr:uid="{8CDDC3D8-B96A-45A7-B73B-9A1D64703807}"/>
    <hyperlink ref="B16" location="CPS_Out!A1" display="CPS_Out" xr:uid="{C8E0ABAA-FCDE-425E-BE2E-0BE89E0E0B73}"/>
    <hyperlink ref="B15" location="CPS_In!A1" display="CPS_In" xr:uid="{3E59BA63-C16A-491C-B8BE-A7FC34845720}"/>
    <hyperlink ref="B14" location="BopCus_NonRep_Out!A1" display="BopCus_NonRep_Out" xr:uid="{A3D165F5-5ACF-40D9-995A-8473F288A291}"/>
    <hyperlink ref="B13" location="BopCus_NonRep_In!A1" display="BopCus_NonRep_In" xr:uid="{5182B17C-80DC-4ED7-8278-BD3AD81538E7}"/>
    <hyperlink ref="B12" location="BopCus_Out_Reversals!A1" display="BopCus_Out_Reversals" xr:uid="{6E95DE7F-DD68-4422-BE6C-5FD122E62E43}"/>
    <hyperlink ref="B11" location="BopCus_In_Reversals!A1" display="BopCus_In_Reversals" xr:uid="{CFA906ED-E331-4BFD-8C8F-A9EF146F9AC2}"/>
    <hyperlink ref="B10" location="BopCus_Out!A1" display="BopCus_Out" xr:uid="{713AB2CE-BB1C-4BAA-8AA8-85BE67F67528}"/>
    <hyperlink ref="B9" location="BopCus_In!A1" display="BopCus_In" xr:uid="{520071D0-A1E9-4FB8-86D6-E4B10BD80E8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W8"/>
  <sheetViews>
    <sheetView topLeftCell="A3" workbookViewId="0">
      <selection activeCell="B7" sqref="B7"/>
    </sheetView>
  </sheetViews>
  <sheetFormatPr defaultRowHeight="14.4" x14ac:dyDescent="0.3"/>
  <cols>
    <col min="2" max="2" width="20.33203125" customWidth="1"/>
    <col min="14" max="22" width="10.6640625" customWidth="1"/>
    <col min="23" max="23" width="13.6640625" customWidth="1"/>
  </cols>
  <sheetData>
    <row r="5" spans="2:23" x14ac:dyDescent="0.3">
      <c r="B5" s="3" t="s">
        <v>4</v>
      </c>
      <c r="C5" s="2">
        <v>43696</v>
      </c>
      <c r="D5" s="2">
        <v>43697</v>
      </c>
      <c r="E5" s="2">
        <v>43698</v>
      </c>
      <c r="F5" s="2">
        <v>43699</v>
      </c>
      <c r="G5" s="2">
        <v>43700</v>
      </c>
      <c r="H5" s="2">
        <v>43703</v>
      </c>
      <c r="I5" s="2">
        <v>43704</v>
      </c>
      <c r="J5" s="2">
        <v>43614</v>
      </c>
      <c r="K5" s="2">
        <v>43615</v>
      </c>
      <c r="L5" s="2">
        <v>43616</v>
      </c>
      <c r="M5" s="2">
        <v>43619</v>
      </c>
      <c r="N5" s="2">
        <v>43620</v>
      </c>
      <c r="O5" s="2">
        <v>43621</v>
      </c>
      <c r="P5" s="2">
        <v>43622</v>
      </c>
      <c r="Q5" s="2">
        <v>43623</v>
      </c>
      <c r="R5" s="2">
        <v>43626</v>
      </c>
      <c r="S5" s="2">
        <v>43627</v>
      </c>
      <c r="T5" s="2">
        <v>43628</v>
      </c>
      <c r="U5" s="2">
        <v>43629</v>
      </c>
      <c r="V5" s="2">
        <v>43630</v>
      </c>
      <c r="W5" t="s">
        <v>1</v>
      </c>
    </row>
    <row r="6" spans="2:23" x14ac:dyDescent="0.3">
      <c r="B6" t="s">
        <v>0</v>
      </c>
      <c r="C6">
        <v>8</v>
      </c>
      <c r="D6">
        <v>8</v>
      </c>
      <c r="E6">
        <v>8</v>
      </c>
      <c r="F6">
        <v>8</v>
      </c>
      <c r="G6">
        <v>8</v>
      </c>
      <c r="H6" s="1">
        <v>8</v>
      </c>
      <c r="I6" s="1">
        <v>8</v>
      </c>
      <c r="J6" s="1">
        <v>8</v>
      </c>
      <c r="K6" s="1">
        <v>8</v>
      </c>
      <c r="L6" s="1">
        <v>8</v>
      </c>
      <c r="M6" s="1">
        <v>8</v>
      </c>
      <c r="N6" s="1">
        <v>8</v>
      </c>
      <c r="O6" s="1">
        <v>8</v>
      </c>
      <c r="P6" s="1">
        <v>8</v>
      </c>
      <c r="Q6" s="1">
        <v>8</v>
      </c>
      <c r="R6" s="1">
        <v>8</v>
      </c>
      <c r="S6" s="1">
        <v>8</v>
      </c>
      <c r="T6" s="1">
        <v>8</v>
      </c>
      <c r="U6" s="1">
        <v>8</v>
      </c>
      <c r="V6" s="1">
        <v>8</v>
      </c>
      <c r="W6" s="3">
        <f>SUM(C6:O6)</f>
        <v>104</v>
      </c>
    </row>
    <row r="7" spans="2:23" x14ac:dyDescent="0.3">
      <c r="B7" t="s">
        <v>2</v>
      </c>
      <c r="H7" s="1"/>
      <c r="I7" s="1"/>
      <c r="J7" s="1"/>
      <c r="K7" s="1"/>
      <c r="L7" s="1"/>
      <c r="M7" s="1"/>
      <c r="N7" s="1"/>
      <c r="O7" s="1"/>
      <c r="P7" s="1"/>
      <c r="Q7" s="1"/>
      <c r="R7" s="1"/>
      <c r="S7" s="1"/>
      <c r="T7" s="1"/>
      <c r="U7" s="1"/>
      <c r="V7" s="1"/>
      <c r="W7" s="3">
        <f>SUM(C7:O7)</f>
        <v>0</v>
      </c>
    </row>
    <row r="8" spans="2:23" x14ac:dyDescent="0.3">
      <c r="B8" t="s">
        <v>3</v>
      </c>
      <c r="C8">
        <f>C6-C7</f>
        <v>8</v>
      </c>
      <c r="D8">
        <f t="shared" ref="D8:N8" si="0">D6-D7</f>
        <v>8</v>
      </c>
      <c r="E8">
        <f t="shared" si="0"/>
        <v>8</v>
      </c>
      <c r="F8">
        <f t="shared" si="0"/>
        <v>8</v>
      </c>
      <c r="G8">
        <f t="shared" si="0"/>
        <v>8</v>
      </c>
      <c r="H8" s="1">
        <f t="shared" si="0"/>
        <v>8</v>
      </c>
      <c r="I8" s="1">
        <f t="shared" si="0"/>
        <v>8</v>
      </c>
      <c r="J8" s="1">
        <f t="shared" si="0"/>
        <v>8</v>
      </c>
      <c r="K8" s="1">
        <f t="shared" si="0"/>
        <v>8</v>
      </c>
      <c r="L8" s="1">
        <f t="shared" si="0"/>
        <v>8</v>
      </c>
      <c r="M8" s="1">
        <f t="shared" si="0"/>
        <v>8</v>
      </c>
      <c r="N8" s="1">
        <f t="shared" si="0"/>
        <v>8</v>
      </c>
      <c r="O8" s="1">
        <f t="shared" ref="O8" si="1">O6-O7</f>
        <v>8</v>
      </c>
      <c r="P8" s="1"/>
      <c r="Q8" s="1"/>
      <c r="R8" s="1"/>
      <c r="S8" s="1"/>
      <c r="T8" s="1"/>
      <c r="U8" s="1"/>
      <c r="V8" s="1"/>
      <c r="W8" s="3">
        <f>SUM(C8:O8)</f>
        <v>104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B5FF-C3AD-455D-9001-D5DF126020B4}">
  <dimension ref="B5:W8"/>
  <sheetViews>
    <sheetView workbookViewId="0">
      <selection activeCell="P24" sqref="P24"/>
    </sheetView>
  </sheetViews>
  <sheetFormatPr defaultRowHeight="14.4" x14ac:dyDescent="0.3"/>
  <cols>
    <col min="2" max="2" width="20.33203125" customWidth="1"/>
    <col min="10" max="10" width="11.21875" customWidth="1"/>
    <col min="14" max="22" width="10.6640625" customWidth="1"/>
    <col min="23" max="23" width="13.6640625" customWidth="1"/>
  </cols>
  <sheetData>
    <row r="5" spans="2:23" x14ac:dyDescent="0.3">
      <c r="B5" s="3" t="s">
        <v>4</v>
      </c>
      <c r="C5" s="2">
        <v>43605</v>
      </c>
      <c r="D5" s="2">
        <v>43606</v>
      </c>
      <c r="E5" s="2">
        <v>43607</v>
      </c>
      <c r="F5" s="2">
        <v>43608</v>
      </c>
      <c r="G5" s="2">
        <v>43609</v>
      </c>
      <c r="H5" s="2">
        <v>43612</v>
      </c>
      <c r="I5" s="2">
        <v>43613</v>
      </c>
      <c r="J5" s="2">
        <v>43614</v>
      </c>
      <c r="K5" s="2">
        <v>43615</v>
      </c>
      <c r="L5" s="2">
        <v>43616</v>
      </c>
      <c r="M5" s="2">
        <v>43619</v>
      </c>
      <c r="N5" s="2">
        <v>43620</v>
      </c>
      <c r="O5" s="2">
        <v>43621</v>
      </c>
      <c r="P5" s="2">
        <v>43622</v>
      </c>
      <c r="Q5" s="2">
        <v>43623</v>
      </c>
      <c r="R5" s="2">
        <v>43626</v>
      </c>
      <c r="S5" s="2">
        <v>43627</v>
      </c>
      <c r="T5" s="2">
        <v>43628</v>
      </c>
      <c r="U5" s="2">
        <v>43629</v>
      </c>
      <c r="V5" s="2">
        <v>43630</v>
      </c>
      <c r="W5" t="s">
        <v>1</v>
      </c>
    </row>
    <row r="6" spans="2:23" x14ac:dyDescent="0.3">
      <c r="B6" t="s">
        <v>0</v>
      </c>
      <c r="C6">
        <v>8</v>
      </c>
      <c r="D6">
        <v>8</v>
      </c>
      <c r="E6">
        <v>8</v>
      </c>
      <c r="F6">
        <v>8</v>
      </c>
      <c r="G6">
        <v>8</v>
      </c>
      <c r="H6" s="1">
        <v>8</v>
      </c>
      <c r="I6" s="1">
        <v>8</v>
      </c>
      <c r="J6" s="1">
        <v>8</v>
      </c>
      <c r="K6" s="1">
        <v>8</v>
      </c>
      <c r="L6" s="1">
        <v>8</v>
      </c>
      <c r="M6" s="1">
        <v>8</v>
      </c>
      <c r="N6" s="1">
        <v>8</v>
      </c>
      <c r="O6" s="1">
        <v>8</v>
      </c>
      <c r="P6" s="1">
        <v>8</v>
      </c>
      <c r="Q6" s="1">
        <v>8</v>
      </c>
      <c r="R6" s="1">
        <v>8</v>
      </c>
      <c r="S6" s="1">
        <v>8</v>
      </c>
      <c r="T6" s="1">
        <v>8</v>
      </c>
      <c r="U6" s="1">
        <v>8</v>
      </c>
      <c r="V6" s="1">
        <v>8</v>
      </c>
      <c r="W6" s="3">
        <f>SUM(C6:V6)</f>
        <v>160</v>
      </c>
    </row>
    <row r="7" spans="2:23" x14ac:dyDescent="0.3">
      <c r="B7" t="s">
        <v>7</v>
      </c>
      <c r="H7" s="1">
        <v>5</v>
      </c>
      <c r="I7" s="1">
        <v>3</v>
      </c>
      <c r="J7" s="1">
        <v>5.5</v>
      </c>
      <c r="K7" s="1">
        <v>8</v>
      </c>
      <c r="L7" s="1">
        <v>4.8</v>
      </c>
      <c r="M7" s="1"/>
      <c r="N7" s="1">
        <v>8</v>
      </c>
      <c r="O7" s="1">
        <v>6</v>
      </c>
      <c r="P7" s="1">
        <v>7</v>
      </c>
      <c r="Q7" s="1">
        <v>8</v>
      </c>
      <c r="R7" s="1">
        <v>7</v>
      </c>
      <c r="S7" s="1">
        <v>3.3</v>
      </c>
      <c r="T7" s="1">
        <v>4.5</v>
      </c>
      <c r="U7" s="1">
        <v>3.5</v>
      </c>
      <c r="V7" s="1">
        <v>2.5</v>
      </c>
    </row>
    <row r="8" spans="2:23" x14ac:dyDescent="0.3">
      <c r="B8" t="s">
        <v>3</v>
      </c>
      <c r="C8">
        <f>C6-C7</f>
        <v>8</v>
      </c>
      <c r="D8">
        <f t="shared" ref="D8:V8" si="0">D6-D7</f>
        <v>8</v>
      </c>
      <c r="E8">
        <f t="shared" si="0"/>
        <v>8</v>
      </c>
      <c r="F8">
        <f t="shared" si="0"/>
        <v>8</v>
      </c>
      <c r="G8">
        <f t="shared" si="0"/>
        <v>8</v>
      </c>
      <c r="H8" s="1">
        <f t="shared" si="0"/>
        <v>3</v>
      </c>
      <c r="I8" s="1">
        <f t="shared" si="0"/>
        <v>5</v>
      </c>
      <c r="J8" s="1">
        <f t="shared" si="0"/>
        <v>2.5</v>
      </c>
      <c r="K8" s="1">
        <f t="shared" si="0"/>
        <v>0</v>
      </c>
      <c r="L8" s="1">
        <f t="shared" si="0"/>
        <v>3.2</v>
      </c>
      <c r="M8" s="1">
        <f t="shared" si="0"/>
        <v>8</v>
      </c>
      <c r="N8" s="1">
        <f t="shared" si="0"/>
        <v>0</v>
      </c>
      <c r="O8" s="1">
        <f t="shared" si="0"/>
        <v>2</v>
      </c>
      <c r="P8" s="1">
        <f t="shared" si="0"/>
        <v>1</v>
      </c>
      <c r="Q8" s="1">
        <f t="shared" si="0"/>
        <v>0</v>
      </c>
      <c r="R8" s="1">
        <f t="shared" si="0"/>
        <v>1</v>
      </c>
      <c r="S8" s="1">
        <f t="shared" si="0"/>
        <v>4.7</v>
      </c>
      <c r="T8" s="1">
        <f t="shared" si="0"/>
        <v>3.5</v>
      </c>
      <c r="U8" s="1">
        <f t="shared" si="0"/>
        <v>4.5</v>
      </c>
      <c r="V8" s="1">
        <f t="shared" si="0"/>
        <v>5.5</v>
      </c>
      <c r="W8" s="3">
        <f>SUM(C8:V8)</f>
        <v>83.9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5E9D2-8C75-42B6-BFD6-72786BC96B32}">
  <dimension ref="A1:C14"/>
  <sheetViews>
    <sheetView workbookViewId="0">
      <selection activeCell="B12" sqref="B12"/>
    </sheetView>
  </sheetViews>
  <sheetFormatPr defaultRowHeight="14.4" x14ac:dyDescent="0.3"/>
  <cols>
    <col min="1" max="1" width="36.21875" customWidth="1"/>
    <col min="2" max="2" width="38.88671875" style="9" customWidth="1"/>
    <col min="3" max="3" width="15.21875" customWidth="1"/>
  </cols>
  <sheetData>
    <row r="1" spans="1:3" x14ac:dyDescent="0.3">
      <c r="A1" s="15" t="s">
        <v>8</v>
      </c>
      <c r="B1" s="16" t="s">
        <v>5</v>
      </c>
      <c r="C1" s="17" t="s">
        <v>9</v>
      </c>
    </row>
    <row r="2" spans="1:3" x14ac:dyDescent="0.3">
      <c r="A2" s="5" t="s">
        <v>10</v>
      </c>
      <c r="B2" s="6" t="s">
        <v>16</v>
      </c>
      <c r="C2" s="4"/>
    </row>
    <row r="3" spans="1:3" x14ac:dyDescent="0.3">
      <c r="A3" s="5" t="s">
        <v>11</v>
      </c>
      <c r="B3" s="6" t="s">
        <v>16</v>
      </c>
      <c r="C3" s="4"/>
    </row>
    <row r="4" spans="1:3" x14ac:dyDescent="0.3">
      <c r="A4" s="5" t="s">
        <v>12</v>
      </c>
      <c r="B4" s="6" t="s">
        <v>16</v>
      </c>
      <c r="C4" s="4"/>
    </row>
    <row r="5" spans="1:3" x14ac:dyDescent="0.3">
      <c r="A5" s="5" t="s">
        <v>13</v>
      </c>
      <c r="B5" s="6"/>
      <c r="C5" s="4"/>
    </row>
    <row r="6" spans="1:3" ht="41.4" x14ac:dyDescent="0.3">
      <c r="A6" s="5" t="s">
        <v>14</v>
      </c>
      <c r="B6" s="6" t="s">
        <v>17</v>
      </c>
      <c r="C6" s="10"/>
    </row>
    <row r="7" spans="1:3" x14ac:dyDescent="0.3">
      <c r="A7" s="7" t="s">
        <v>15</v>
      </c>
      <c r="B7" s="6" t="s">
        <v>18</v>
      </c>
      <c r="C7" s="4"/>
    </row>
    <row r="8" spans="1:3" x14ac:dyDescent="0.3">
      <c r="A8" s="5" t="s">
        <v>19</v>
      </c>
      <c r="B8" s="6" t="s">
        <v>16</v>
      </c>
      <c r="C8" s="4"/>
    </row>
    <row r="9" spans="1:3" ht="69.599999999999994" thickBot="1" x14ac:dyDescent="0.35">
      <c r="A9" s="19" t="s">
        <v>29</v>
      </c>
      <c r="B9" s="46" t="s">
        <v>30</v>
      </c>
      <c r="C9" s="47"/>
    </row>
    <row r="10" spans="1:3" x14ac:dyDescent="0.3">
      <c r="A10" s="18"/>
      <c r="B10" s="44"/>
      <c r="C10" s="45"/>
    </row>
    <row r="11" spans="1:3" x14ac:dyDescent="0.3">
      <c r="A11" s="5"/>
      <c r="B11" s="6"/>
      <c r="C11" s="10"/>
    </row>
    <row r="12" spans="1:3" ht="93" customHeight="1" x14ac:dyDescent="0.3">
      <c r="A12" s="5"/>
      <c r="B12" s="8"/>
      <c r="C12" s="10"/>
    </row>
    <row r="13" spans="1:3" x14ac:dyDescent="0.3">
      <c r="A13" s="11"/>
      <c r="B13" s="8"/>
      <c r="C13" s="12"/>
    </row>
    <row r="14" spans="1:3" ht="15" thickBot="1" x14ac:dyDescent="0.35">
      <c r="A14" s="13"/>
      <c r="B14" s="8"/>
      <c r="C14"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EF91-07FE-4AA0-95A4-2BE8759E283A}">
  <sheetPr>
    <tabColor rgb="FF00B050"/>
  </sheetPr>
  <dimension ref="A1:R297"/>
  <sheetViews>
    <sheetView tabSelected="1" topLeftCell="A10" workbookViewId="0">
      <selection activeCell="N38" sqref="N38"/>
    </sheetView>
  </sheetViews>
  <sheetFormatPr defaultRowHeight="14.4" x14ac:dyDescent="0.3"/>
  <cols>
    <col min="1" max="1" width="17.44140625" bestFit="1" customWidth="1"/>
    <col min="2" max="2" width="5.21875" bestFit="1" customWidth="1"/>
    <col min="3" max="3" width="6.5546875" customWidth="1"/>
    <col min="6" max="6" width="7.77734375" customWidth="1"/>
    <col min="7" max="7" width="7.5546875" customWidth="1"/>
    <col min="8" max="8" width="17.44140625" bestFit="1" customWidth="1"/>
    <col min="15" max="15" width="17.44140625" bestFit="1" customWidth="1"/>
  </cols>
  <sheetData>
    <row r="1" spans="1:17" x14ac:dyDescent="0.3">
      <c r="A1" s="43" t="s">
        <v>33</v>
      </c>
      <c r="B1" s="43" t="s">
        <v>27</v>
      </c>
      <c r="H1" s="43" t="s">
        <v>34</v>
      </c>
      <c r="I1" s="43" t="s">
        <v>27</v>
      </c>
      <c r="O1" s="43" t="s">
        <v>35</v>
      </c>
      <c r="P1" s="43" t="s">
        <v>27</v>
      </c>
      <c r="Q1" s="31"/>
    </row>
    <row r="2" spans="1:17" ht="14.25" customHeight="1" x14ac:dyDescent="0.3">
      <c r="A2" s="41" t="s">
        <v>24</v>
      </c>
      <c r="B2" s="42">
        <v>0</v>
      </c>
      <c r="C2" s="38" t="e">
        <f>B2/B$6</f>
        <v>#DIV/0!</v>
      </c>
      <c r="H2" s="20" t="s">
        <v>24</v>
      </c>
      <c r="I2" s="42">
        <v>0</v>
      </c>
      <c r="J2" s="38" t="e">
        <f>I2/I$6</f>
        <v>#DIV/0!</v>
      </c>
      <c r="O2" s="20" t="s">
        <v>24</v>
      </c>
      <c r="P2" s="22">
        <f>B2</f>
        <v>0</v>
      </c>
      <c r="Q2" s="38" t="e">
        <f>P2/P$6</f>
        <v>#DIV/0!</v>
      </c>
    </row>
    <row r="3" spans="1:17" x14ac:dyDescent="0.3">
      <c r="A3" s="41" t="s">
        <v>31</v>
      </c>
      <c r="B3" s="42">
        <v>0</v>
      </c>
      <c r="C3" s="38" t="e">
        <f>B3/B$6</f>
        <v>#DIV/0!</v>
      </c>
      <c r="H3" s="20" t="s">
        <v>23</v>
      </c>
      <c r="I3" s="42">
        <v>0</v>
      </c>
      <c r="J3" s="38" t="e">
        <f>I3/I$6</f>
        <v>#DIV/0!</v>
      </c>
      <c r="O3" s="20" t="s">
        <v>23</v>
      </c>
      <c r="P3" s="22">
        <f>B3</f>
        <v>0</v>
      </c>
      <c r="Q3" s="38" t="e">
        <f>P3/P$6</f>
        <v>#DIV/0!</v>
      </c>
    </row>
    <row r="4" spans="1:17" x14ac:dyDescent="0.3">
      <c r="A4" s="41" t="s">
        <v>21</v>
      </c>
      <c r="B4" s="42">
        <v>0</v>
      </c>
      <c r="C4" s="38" t="e">
        <f>B4/B$6</f>
        <v>#DIV/0!</v>
      </c>
      <c r="H4" s="41" t="s">
        <v>22</v>
      </c>
      <c r="I4" s="42">
        <v>0</v>
      </c>
      <c r="J4" s="38" t="e">
        <f>I4/I$6</f>
        <v>#DIV/0!</v>
      </c>
      <c r="O4" s="41" t="s">
        <v>22</v>
      </c>
      <c r="P4" s="22">
        <f>B4</f>
        <v>0</v>
      </c>
      <c r="Q4" s="38" t="e">
        <f>P4/P$6</f>
        <v>#DIV/0!</v>
      </c>
    </row>
    <row r="5" spans="1:17" x14ac:dyDescent="0.3">
      <c r="A5" s="41"/>
      <c r="B5" s="42">
        <v>0</v>
      </c>
      <c r="C5" s="38" t="e">
        <f>B5/B$6</f>
        <v>#DIV/0!</v>
      </c>
      <c r="H5" s="20" t="s">
        <v>21</v>
      </c>
      <c r="I5" s="42">
        <v>0</v>
      </c>
      <c r="J5" s="38" t="e">
        <f>I5/I$6</f>
        <v>#DIV/0!</v>
      </c>
      <c r="O5" s="20" t="s">
        <v>21</v>
      </c>
      <c r="P5" s="22">
        <f>B5</f>
        <v>0</v>
      </c>
      <c r="Q5" s="38" t="e">
        <f>P5/P$6</f>
        <v>#DIV/0!</v>
      </c>
    </row>
    <row r="6" spans="1:17" x14ac:dyDescent="0.3">
      <c r="A6" s="41" t="s">
        <v>20</v>
      </c>
      <c r="B6" s="40">
        <f>SUM(B2:B5)</f>
        <v>0</v>
      </c>
      <c r="C6" s="38" t="e">
        <f>B6/B$6</f>
        <v>#DIV/0!</v>
      </c>
      <c r="H6" s="23" t="s">
        <v>20</v>
      </c>
      <c r="I6" s="39">
        <f>SUM(I2:I5)</f>
        <v>0</v>
      </c>
      <c r="J6" s="38" t="e">
        <f>I6/I$6</f>
        <v>#DIV/0!</v>
      </c>
      <c r="O6" s="23" t="s">
        <v>20</v>
      </c>
      <c r="P6" s="22">
        <f>SUM(P2:P5)</f>
        <v>0</v>
      </c>
      <c r="Q6" s="38" t="e">
        <f>P6/P$6</f>
        <v>#DIV/0!</v>
      </c>
    </row>
    <row r="7" spans="1:17" x14ac:dyDescent="0.3">
      <c r="O7" s="31"/>
      <c r="P7" s="34"/>
      <c r="Q7" s="31"/>
    </row>
    <row r="8" spans="1:17" x14ac:dyDescent="0.3">
      <c r="O8" s="31"/>
      <c r="P8" s="31"/>
      <c r="Q8" s="31"/>
    </row>
    <row r="9" spans="1:17" x14ac:dyDescent="0.3">
      <c r="O9" s="37"/>
      <c r="P9" s="37"/>
      <c r="Q9" s="31"/>
    </row>
    <row r="10" spans="1:17" x14ac:dyDescent="0.3">
      <c r="O10" s="37"/>
      <c r="P10" s="37"/>
      <c r="Q10" s="31"/>
    </row>
    <row r="11" spans="1:17" x14ac:dyDescent="0.3">
      <c r="O11" s="36"/>
      <c r="P11" s="36"/>
      <c r="Q11" s="36"/>
    </row>
    <row r="12" spans="1:17" x14ac:dyDescent="0.3">
      <c r="O12" s="31"/>
      <c r="P12" s="35"/>
      <c r="Q12" s="35"/>
    </row>
    <row r="13" spans="1:17" x14ac:dyDescent="0.3">
      <c r="O13" s="31"/>
      <c r="P13" s="35"/>
      <c r="Q13" s="35"/>
    </row>
    <row r="14" spans="1:17" x14ac:dyDescent="0.3">
      <c r="O14" s="31"/>
      <c r="P14" s="35"/>
      <c r="Q14" s="35"/>
    </row>
    <row r="15" spans="1:17" x14ac:dyDescent="0.3">
      <c r="C15" s="3"/>
      <c r="O15" s="31"/>
      <c r="P15" s="35"/>
      <c r="Q15" s="35"/>
    </row>
    <row r="16" spans="1:17" x14ac:dyDescent="0.3">
      <c r="C16" s="3"/>
      <c r="O16" s="31"/>
      <c r="P16" s="34"/>
      <c r="Q16" s="34"/>
    </row>
    <row r="17" spans="1:17" x14ac:dyDescent="0.3">
      <c r="C17" s="3"/>
      <c r="O17" s="31"/>
      <c r="P17" s="31"/>
      <c r="Q17" s="31"/>
    </row>
    <row r="18" spans="1:17" x14ac:dyDescent="0.3">
      <c r="C18" s="3"/>
      <c r="O18" s="31"/>
      <c r="P18" s="31"/>
      <c r="Q18" s="31"/>
    </row>
    <row r="19" spans="1:17" x14ac:dyDescent="0.3">
      <c r="C19" s="3"/>
      <c r="O19" s="31"/>
      <c r="P19" s="31"/>
      <c r="Q19" s="31"/>
    </row>
    <row r="20" spans="1:17" x14ac:dyDescent="0.3">
      <c r="A20" s="33"/>
      <c r="B20" s="32"/>
      <c r="C20" s="3"/>
      <c r="O20" s="31"/>
      <c r="P20" s="31"/>
      <c r="Q20" s="31"/>
    </row>
    <row r="21" spans="1:17" x14ac:dyDescent="0.3">
      <c r="C21" s="3"/>
      <c r="H21" s="65"/>
      <c r="I21" s="65"/>
      <c r="J21" s="65"/>
      <c r="K21" s="65"/>
      <c r="O21" s="31"/>
      <c r="P21" s="31"/>
      <c r="Q21" s="31"/>
    </row>
    <row r="22" spans="1:17" x14ac:dyDescent="0.3">
      <c r="C22" s="3"/>
      <c r="H22" s="34"/>
      <c r="I22" s="34"/>
      <c r="J22" s="65"/>
      <c r="K22" s="65"/>
    </row>
    <row r="23" spans="1:17" x14ac:dyDescent="0.3">
      <c r="C23" s="3"/>
      <c r="H23" s="30" t="s">
        <v>28</v>
      </c>
      <c r="I23" s="30" t="s">
        <v>27</v>
      </c>
      <c r="J23" s="29" t="s">
        <v>26</v>
      </c>
      <c r="K23" s="28" t="s">
        <v>25</v>
      </c>
    </row>
    <row r="24" spans="1:17" x14ac:dyDescent="0.3">
      <c r="C24" s="3"/>
      <c r="H24" s="20" t="s">
        <v>24</v>
      </c>
      <c r="I24" s="22">
        <v>98</v>
      </c>
      <c r="J24" s="21">
        <f>I24/I$29</f>
        <v>0.68531468531468531</v>
      </c>
      <c r="K24" s="66">
        <f>(I24+I25)/I29</f>
        <v>0.75524475524475521</v>
      </c>
    </row>
    <row r="25" spans="1:17" x14ac:dyDescent="0.3">
      <c r="C25" s="3"/>
      <c r="H25" s="20" t="s">
        <v>23</v>
      </c>
      <c r="I25" s="22">
        <v>10</v>
      </c>
      <c r="J25" s="21">
        <f>I25/I$29</f>
        <v>6.9930069930069935E-2</v>
      </c>
      <c r="K25" s="66"/>
    </row>
    <row r="26" spans="1:17" x14ac:dyDescent="0.3">
      <c r="C26" s="3"/>
      <c r="H26" s="27" t="s">
        <v>22</v>
      </c>
      <c r="I26" s="25">
        <f>B4+I4+P4</f>
        <v>0</v>
      </c>
      <c r="J26" s="24">
        <f>I26/I$29</f>
        <v>0</v>
      </c>
      <c r="K26" s="66"/>
    </row>
    <row r="27" spans="1:17" x14ac:dyDescent="0.3">
      <c r="C27" s="3"/>
      <c r="H27" s="26" t="s">
        <v>21</v>
      </c>
      <c r="I27" s="25">
        <v>34</v>
      </c>
      <c r="J27" s="24">
        <f>I27/I$29</f>
        <v>0.23776223776223776</v>
      </c>
      <c r="K27" s="66"/>
    </row>
    <row r="28" spans="1:17" x14ac:dyDescent="0.3">
      <c r="C28" s="3"/>
      <c r="H28" s="26" t="s">
        <v>79</v>
      </c>
      <c r="I28" s="25">
        <v>0</v>
      </c>
      <c r="J28" s="24">
        <f t="shared" ref="J28" si="0">I28/I$29</f>
        <v>0</v>
      </c>
      <c r="K28" s="64"/>
    </row>
    <row r="29" spans="1:17" x14ac:dyDescent="0.3">
      <c r="C29" s="3"/>
      <c r="H29" s="23" t="s">
        <v>20</v>
      </c>
      <c r="I29" s="22">
        <v>143</v>
      </c>
      <c r="J29" s="21">
        <f>I29/I$29</f>
        <v>1</v>
      </c>
      <c r="K29" s="20"/>
    </row>
    <row r="30" spans="1:17" x14ac:dyDescent="0.3">
      <c r="C30" s="3"/>
    </row>
    <row r="31" spans="1:17" x14ac:dyDescent="0.3">
      <c r="C31" s="3"/>
    </row>
    <row r="32" spans="1:17" x14ac:dyDescent="0.3">
      <c r="C32" s="3"/>
    </row>
    <row r="33" spans="3:3" x14ac:dyDescent="0.3">
      <c r="C33" s="3"/>
    </row>
    <row r="34" spans="3:3" x14ac:dyDescent="0.3">
      <c r="C34" s="3"/>
    </row>
    <row r="295" spans="13:18" x14ac:dyDescent="0.3">
      <c r="M295">
        <v>202</v>
      </c>
    </row>
    <row r="296" spans="13:18" x14ac:dyDescent="0.3">
      <c r="Q296">
        <v>92</v>
      </c>
      <c r="R296">
        <v>114</v>
      </c>
    </row>
    <row r="297" spans="13:18" x14ac:dyDescent="0.3">
      <c r="Q297">
        <v>30</v>
      </c>
      <c r="R297">
        <v>1</v>
      </c>
    </row>
  </sheetData>
  <mergeCells count="1">
    <mergeCell ref="K24:K2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BusinessFunction</vt:lpstr>
      <vt:lpstr>Downtime</vt:lpstr>
      <vt:lpstr>Maintainance</vt:lpstr>
      <vt:lpstr>Deliverables</vt:lpstr>
      <vt:lpstr>Execution.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Bennett, R. (Rudi)</dc:creator>
  <cp:lastModifiedBy>Yebuah, H. (Harry)</cp:lastModifiedBy>
  <dcterms:created xsi:type="dcterms:W3CDTF">2018-04-05T11:37:33Z</dcterms:created>
  <dcterms:modified xsi:type="dcterms:W3CDTF">2020-12-08T10:39:25Z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3ff2d6-7c2c-441b-97b8-52c111077da7_Enabled">
    <vt:lpwstr>True</vt:lpwstr>
  </property>
  <property fmtid="{D5CDD505-2E9C-101B-9397-08002B2CF9AE}" pid="3" name="MSIP_Label_fb3ff2d6-7c2c-441b-97b8-52c111077da7_SiteId">
    <vt:lpwstr>0b1d23d8-10d1-4093-8cb7-fd0bb32f81e1</vt:lpwstr>
  </property>
  <property fmtid="{D5CDD505-2E9C-101B-9397-08002B2CF9AE}" pid="4" name="MSIP_Label_fb3ff2d6-7c2c-441b-97b8-52c111077da7_Ref">
    <vt:lpwstr>https://api.informationprotection.azure.com/api/0b1d23d8-10d1-4093-8cb7-fd0bb32f81e1</vt:lpwstr>
  </property>
  <property fmtid="{D5CDD505-2E9C-101B-9397-08002B2CF9AE}" pid="5" name="MSIP_Label_fb3ff2d6-7c2c-441b-97b8-52c111077da7_SetBy">
    <vt:lpwstr>RudiB@nedbank.co.za</vt:lpwstr>
  </property>
  <property fmtid="{D5CDD505-2E9C-101B-9397-08002B2CF9AE}" pid="6" name="MSIP_Label_fb3ff2d6-7c2c-441b-97b8-52c111077da7_SetDate">
    <vt:lpwstr>2018-04-05T13:37:50.5914830+02:00</vt:lpwstr>
  </property>
  <property fmtid="{D5CDD505-2E9C-101B-9397-08002B2CF9AE}" pid="7" name="MSIP_Label_fb3ff2d6-7c2c-441b-97b8-52c111077da7_Name">
    <vt:lpwstr>NGL Internal Use Only</vt:lpwstr>
  </property>
  <property fmtid="{D5CDD505-2E9C-101B-9397-08002B2CF9AE}" pid="8" name="MSIP_Label_fb3ff2d6-7c2c-441b-97b8-52c111077da7_Application">
    <vt:lpwstr>Microsoft Azure Information Protection</vt:lpwstr>
  </property>
  <property fmtid="{D5CDD505-2E9C-101B-9397-08002B2CF9AE}" pid="9" name="MSIP_Label_fb3ff2d6-7c2c-441b-97b8-52c111077da7_Extended_MSFT_Method">
    <vt:lpwstr>Automatic</vt:lpwstr>
  </property>
  <property fmtid="{D5CDD505-2E9C-101B-9397-08002B2CF9AE}" pid="10" name="Sensitivity">
    <vt:lpwstr>NGL Internal Use Only</vt:lpwstr>
  </property>
</Properties>
</file>