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3"/>
  </bookViews>
  <sheets>
    <sheet name="NTB Only" sheetId="6" r:id="rId1"/>
    <sheet name="NTB + Suplement " sheetId="8" r:id="rId2"/>
    <sheet name="NTB + MUS" sheetId="4" r:id="rId3"/>
    <sheet name="NTB + MUS + Suplement" sheetId="7" r:id="rId4"/>
    <sheet name="Tampilan TMS2 "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<sst xmlns="http://schemas.openxmlformats.org/spreadsheetml/2006/main" count="1061" uniqueCount="133">
  <si>
    <t>No</t>
  </si>
  <si>
    <t xml:space="preserve">Kategori Script </t>
  </si>
  <si>
    <t>Not Success Category</t>
  </si>
  <si>
    <t>Kategori System Error</t>
  </si>
  <si>
    <t>Tolarable or Not</t>
  </si>
  <si>
    <t>Score</t>
  </si>
  <si>
    <t>Weight Score (%)</t>
  </si>
  <si>
    <t>Greeting</t>
  </si>
  <si>
    <t>salam</t>
  </si>
  <si>
    <t>Minor</t>
  </si>
  <si>
    <t>tolarable</t>
  </si>
  <si>
    <t>nama agent</t>
  </si>
  <si>
    <t>nama bank Mega</t>
  </si>
  <si>
    <t>pertanyaan kesediaan waktu CH tidak terconvert (PDP)</t>
  </si>
  <si>
    <t>Major</t>
  </si>
  <si>
    <t>Not tolarable</t>
  </si>
  <si>
    <t>Greeting Score</t>
  </si>
  <si>
    <t>Probing</t>
  </si>
  <si>
    <t>Info Promo, Discount</t>
  </si>
  <si>
    <t>Range Limit</t>
  </si>
  <si>
    <t xml:space="preserve">MPC Point </t>
  </si>
  <si>
    <t>Probbing Score</t>
  </si>
  <si>
    <t>Pengisian Data (Agree Basic)</t>
  </si>
  <si>
    <t>Jenis Kartu yang Di kehendaki</t>
  </si>
  <si>
    <t>Nama Lengkap Sesuai KTP</t>
  </si>
  <si>
    <t>No NPWP</t>
  </si>
  <si>
    <t>Tolerable</t>
  </si>
  <si>
    <t>No KTP/Kitas</t>
  </si>
  <si>
    <t>Kewarganegaraan</t>
  </si>
  <si>
    <t>Jenis Kelamin</t>
  </si>
  <si>
    <t>Status perkawinan</t>
  </si>
  <si>
    <t>Tempat Lahir</t>
  </si>
  <si>
    <t>Tanggal Lahir</t>
  </si>
  <si>
    <t>Alamat Rumah 1 (new)</t>
  </si>
  <si>
    <t>Alamat Rumah 2 (new)</t>
  </si>
  <si>
    <t>Rumah RT (new)</t>
  </si>
  <si>
    <t>Rumah RW  (new)</t>
  </si>
  <si>
    <t>Rumah Kelurahan (new)</t>
  </si>
  <si>
    <t>Rumah Kecamatan (new)</t>
  </si>
  <si>
    <t>Rumah Provinsi (new)</t>
  </si>
  <si>
    <t>otomasi terisi dari piIihan di field kecamatan</t>
  </si>
  <si>
    <t>Rumah Kabupaten/Kota (new)</t>
  </si>
  <si>
    <t>Rumah Kode Pos (new)</t>
  </si>
  <si>
    <t>Tlp rumah</t>
  </si>
  <si>
    <t>Handphone</t>
  </si>
  <si>
    <t>EmaiI Address</t>
  </si>
  <si>
    <t>Nama Keluarga Dekat</t>
  </si>
  <si>
    <t>Handphone Keluarga Dekat</t>
  </si>
  <si>
    <t>Nama Gadis Ibu Kandung</t>
  </si>
  <si>
    <t>Jabatan</t>
  </si>
  <si>
    <t>Bidang Usaha</t>
  </si>
  <si>
    <t>Pekerjaan</t>
  </si>
  <si>
    <t>Nama Perusahaan</t>
  </si>
  <si>
    <t>Alamat Kantor 1 (new)</t>
  </si>
  <si>
    <t>Alamat Kantor 2 (new)</t>
  </si>
  <si>
    <t>*dapat diisi titik2 bila cukup menggunakan Alamat Kantor 1</t>
  </si>
  <si>
    <t>Kantor Kelurahan (new)</t>
  </si>
  <si>
    <t>Kantor Kecamatan (new)</t>
  </si>
  <si>
    <t>Kantor Provinsi (new)</t>
  </si>
  <si>
    <t>otomatis terisi dari piIihan di field kecamatan</t>
  </si>
  <si>
    <t>Kantor Kabupaten/Kota (new)</t>
  </si>
  <si>
    <t>Kantor Kode Pos (new)</t>
  </si>
  <si>
    <t>Telepon Kantor</t>
  </si>
  <si>
    <t xml:space="preserve">Telepon Kantor Ext </t>
  </si>
  <si>
    <t xml:space="preserve">Minor </t>
  </si>
  <si>
    <t>Lama bekerja/usaha</t>
  </si>
  <si>
    <t>jika pekerjaan adalah ibu rumah tangga maka minor toralable</t>
  </si>
  <si>
    <t>PenghasiIan Kotor Perbulan</t>
  </si>
  <si>
    <t>Alamat Pengiriman Kartu</t>
  </si>
  <si>
    <t>Alamat Tagihan Bulanan</t>
  </si>
  <si>
    <t>Kartu Kredit Bank Lain</t>
  </si>
  <si>
    <t>No Kartu kredit Bank Lain</t>
  </si>
  <si>
    <t>Auto Pay type</t>
  </si>
  <si>
    <t>Auto Pay No Rekening Bank Mega</t>
  </si>
  <si>
    <t>Source code</t>
  </si>
  <si>
    <t>by system</t>
  </si>
  <si>
    <t>Persetujuan data nasabah</t>
  </si>
  <si>
    <t xml:space="preserve">Estatement </t>
  </si>
  <si>
    <t>Memo</t>
  </si>
  <si>
    <t>Pengisian Data (Agree Basic) Score</t>
  </si>
  <si>
    <t>Final Konfirmasi Basic</t>
  </si>
  <si>
    <t>Hari, Tanggal Konfirmasi</t>
  </si>
  <si>
    <t>Nama CH</t>
  </si>
  <si>
    <t>Informasi Iuran tahunan</t>
  </si>
  <si>
    <t>Persetujuan Basic ditentukan oleh analyst</t>
  </si>
  <si>
    <t>Informasi pengaktifan kartu jika sudah disetujui</t>
  </si>
  <si>
    <t>Alamat Pengiriman Kartu Basic</t>
  </si>
  <si>
    <t>Informasi persetujuan dikirimkan link microsite</t>
  </si>
  <si>
    <t>Legal Statement Basic (Iya/Setuju)</t>
  </si>
  <si>
    <t>Final Konfirmasi Basic + MUS Score</t>
  </si>
  <si>
    <t>Closing</t>
  </si>
  <si>
    <t>Konfirmasi pemberian dokumen tambahan</t>
  </si>
  <si>
    <t>Informasi pembicaraan ini direkam</t>
  </si>
  <si>
    <t>Closing Score</t>
  </si>
  <si>
    <t>Total Score</t>
  </si>
  <si>
    <t>Minimum score passing Grade</t>
  </si>
  <si>
    <t xml:space="preserve">Persetujuan data nasabah </t>
  </si>
  <si>
    <t>Pengisian Data (Agree Supplement)</t>
  </si>
  <si>
    <t>Nama Supplement</t>
  </si>
  <si>
    <t>Jenis kelamin</t>
  </si>
  <si>
    <t>Hubungan kekerabatan</t>
  </si>
  <si>
    <t>Informasi alamat pengiriman sama dengan kartu utama</t>
  </si>
  <si>
    <t>Persetujuan penggunaan data pribadi untuk proses pengajuan kartu tambahan (PDP)</t>
  </si>
  <si>
    <t>Pengisian Data (Agree Supplement) Score</t>
  </si>
  <si>
    <t xml:space="preserve">Final Konfirmasi Basic  + Supplement </t>
  </si>
  <si>
    <t>Persetujuan Basic dan SPL ditentukan oleh analyst</t>
  </si>
  <si>
    <t>Konfirmasi Nama SPL</t>
  </si>
  <si>
    <t xml:space="preserve">Hubungan SPL </t>
  </si>
  <si>
    <t>Limit sharing / berbagi</t>
  </si>
  <si>
    <t>Informasi lembar penagihan/billing tagihan menjadi satu dengan kartu utama</t>
  </si>
  <si>
    <t>Informasi Pengajuan Kartu Kredit Utama dan Tambahan milik Bapak/Ibu melalui Bank Mega berizin dan diawasi oleh Otoritas Jasa Keuangan sebagaimana diatur pada Pasal 35 ayat 1.b POJK 22 Tahun 2023 tentang Pelindungan Konsumen dan Masyarakat di Sektor Jasa Keuangan"</t>
  </si>
  <si>
    <t>tidak ada di campaign NTB</t>
  </si>
  <si>
    <t>Legal Statement SPL (Iya/Setuju)</t>
  </si>
  <si>
    <t>tidak ada di NTB</t>
  </si>
  <si>
    <t>T&amp;C Product 
Mega Ultima Shield</t>
  </si>
  <si>
    <t>Besaran premi dari total tagihan terhutang (0.68%Xtotal tagihan terhutang)</t>
  </si>
  <si>
    <t>Benefit Mega Ultima Shield</t>
  </si>
  <si>
    <t>Simulasi perhitungan premi</t>
  </si>
  <si>
    <t>Tidak ada di campaign MUS cashline score card</t>
  </si>
  <si>
    <t>Persetujuan penggunaan data pribadi untuk proses pengajuan asuransi Mega Ultima Shield (PDP)</t>
  </si>
  <si>
    <t>Kesediaan pernyataan health declaration (Y/N)</t>
  </si>
  <si>
    <t>Penyampaian health declaration</t>
  </si>
  <si>
    <t>Konfirmasi pernyataan health declaration (Y/N)</t>
  </si>
  <si>
    <t>T&amp;C Product Mega Ultima Shield Score</t>
  </si>
  <si>
    <t>Final Konfirmasi Basic  + Mega Ultima Shield</t>
  </si>
  <si>
    <t>Informasi Mega Ultima Shield : Untuk Mega Ultima Shield ini, merupakan produk asuransi dari PFI Mega Life Insurance, Perusahaan asuransi jiwa yang berizin dan diawasi oleh OJK dan bukan merupakan produk Bank Mega. Dengan demikian, Data Bapak/Ibu akan kami sampaikan kepada PFI Mega Life Insurance untuk proses keikutsertaan program asuransi ini.</t>
  </si>
  <si>
    <t>Informasi dikirimkan salinan sertifikat asuransi  melalui whatsapp sesuai dengan nomor handphone yang terdaftar pada sistem Bank Mega dan akan  diterima paling lambat 10 hari kerja setelah penawaran ini. sebagai informasi, hardcopy sertifikat asuransi disimpan di PFI Mega Life Insurance.</t>
  </si>
  <si>
    <t>Informasi premi yang telah dibayarkan atas keikutsertaan  Mega Ultima Shield tidak dapat dikembalikan</t>
  </si>
  <si>
    <t>new script NTB</t>
  </si>
  <si>
    <t>Ringkasan Informasi Produk dan Layanan (RIPLAY) dan sertifikat asuransi</t>
  </si>
  <si>
    <t>Informasi claim, yaitu:
- pertama, Informasikan kepada ahli waris Bapak/Ibu bahwa bapak/Ibu memiliki proteksi terhadap kartu kreditnya
- kedua, terdapat batas waktu pengajuan klaim maksimal 90 hari kalender sejak tanggal terjadinya resiko yaitu meninggal dunia, mengalami cacat atau terdiagnosa penyakit kritis</t>
  </si>
  <si>
    <t>Legal Statement MUS (Iya/Setuju)</t>
  </si>
  <si>
    <t>Final Konfirmasi Basic  + Supplement + Mega Ultima Shield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</si>
</sst>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6">
    <font>
      <sz val="11"/>
      <color theme="1"/>
      <name val="Calibri"/>
      <charset val="134"/>
      <scheme val="minor"/>
    </font>
    <font>
      <b/>
      <sz val="11"/>
      <color theme="1"/>
      <name val="Calibri"/>
      <charset val="134"/>
      <scheme val="minor"/>
    </font>
    <font>
      <b/>
      <sz val="12"/>
      <color theme="1"/>
      <name val="Calibri"/>
      <charset val="134"/>
      <scheme val="minor"/>
    </font>
    <font>
      <b/>
      <sz val="11"/>
      <color theme="0"/>
      <name val="Calibri"/>
      <charset val="134"/>
      <scheme val="minor"/>
    </font>
    <font>
      <sz val="11"/>
      <color theme="0"/>
      <name val="Calibri"/>
      <charset val="134"/>
      <scheme val="minor"/>
    </font>
    <font>
      <sz val="11"/>
      <color theme="1"/>
      <name val="Calibri"/>
      <charset val="134"/>
      <scheme val="minor"/>
    </font>
    <font>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theme="0" tint="-0.249977111117893"/>
        <bgColor indexed="64"/>
      </patternFill>
    </fill>
    <fill>
      <patternFill patternType="solid">
        <fgColor theme="7" tint="0.799890133365886"/>
        <bgColor indexed="64"/>
      </patternFill>
    </fill>
    <fill>
      <patternFill patternType="solid">
        <fgColor rgb="FFCCCC00"/>
        <bgColor indexed="64"/>
      </patternFill>
    </fill>
    <fill>
      <patternFill patternType="solid">
        <fgColor theme="9" tint="0.799890133365886"/>
        <bgColor indexed="64"/>
      </patternFill>
    </fill>
    <fill>
      <patternFill patternType="solid">
        <fgColor theme="4" tint="0.799981688894314"/>
        <bgColor indexed="64"/>
      </patternFill>
    </fill>
    <fill>
      <patternFill patternType="solid">
        <fgColor rgb="FFFFC000"/>
        <bgColor indexed="64"/>
      </patternFill>
    </fill>
    <fill>
      <patternFill patternType="solid">
        <fgColor rgb="FFFFFDCB"/>
        <bgColor indexed="64"/>
      </patternFill>
    </fill>
    <fill>
      <patternFill patternType="solid">
        <fgColor rgb="FFCC66FF"/>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7" tint="0.399945066682943"/>
        <bgColor indexed="64"/>
      </patternFill>
    </fill>
    <fill>
      <patternFill patternType="solid">
        <fgColor theme="2" tint="-0.0999786370433668"/>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6" borderId="2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6" applyNumberFormat="0" applyFill="0" applyAlignment="0" applyProtection="0">
      <alignment vertical="center"/>
    </xf>
    <xf numFmtId="0" fontId="13" fillId="0" borderId="26" applyNumberFormat="0" applyFill="0" applyAlignment="0" applyProtection="0">
      <alignment vertical="center"/>
    </xf>
    <xf numFmtId="0" fontId="14" fillId="0" borderId="27" applyNumberFormat="0" applyFill="0" applyAlignment="0" applyProtection="0">
      <alignment vertical="center"/>
    </xf>
    <xf numFmtId="0" fontId="14" fillId="0" borderId="0" applyNumberFormat="0" applyFill="0" applyBorder="0" applyAlignment="0" applyProtection="0">
      <alignment vertical="center"/>
    </xf>
    <xf numFmtId="0" fontId="15" fillId="17" borderId="28" applyNumberFormat="0" applyAlignment="0" applyProtection="0">
      <alignment vertical="center"/>
    </xf>
    <xf numFmtId="0" fontId="16" fillId="18" borderId="29" applyNumberFormat="0" applyAlignment="0" applyProtection="0">
      <alignment vertical="center"/>
    </xf>
    <xf numFmtId="0" fontId="17" fillId="18" borderId="28" applyNumberFormat="0" applyAlignment="0" applyProtection="0">
      <alignment vertical="center"/>
    </xf>
    <xf numFmtId="0" fontId="18" fillId="19" borderId="30" applyNumberFormat="0" applyAlignment="0" applyProtection="0">
      <alignment vertical="center"/>
    </xf>
    <xf numFmtId="0" fontId="19" fillId="0" borderId="31" applyNumberFormat="0" applyFill="0" applyAlignment="0" applyProtection="0">
      <alignment vertical="center"/>
    </xf>
    <xf numFmtId="0" fontId="20" fillId="0" borderId="32" applyNumberFormat="0" applyFill="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xf numFmtId="0" fontId="24" fillId="43" borderId="0" applyNumberFormat="0" applyBorder="0" applyAlignment="0" applyProtection="0">
      <alignment vertical="center"/>
    </xf>
    <xf numFmtId="0" fontId="25" fillId="44" borderId="0" applyNumberFormat="0" applyBorder="0" applyAlignment="0" applyProtection="0">
      <alignment vertical="center"/>
    </xf>
    <xf numFmtId="0" fontId="25" fillId="45" borderId="0" applyNumberFormat="0" applyBorder="0" applyAlignment="0" applyProtection="0">
      <alignment vertical="center"/>
    </xf>
    <xf numFmtId="0" fontId="24" fillId="46" borderId="0" applyNumberFormat="0" applyBorder="0" applyAlignment="0" applyProtection="0">
      <alignment vertical="center"/>
    </xf>
  </cellStyleXfs>
  <cellXfs count="165">
    <xf numFmtId="0" fontId="0" fillId="0" borderId="0" xfId="0"/>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vertical="top" wrapText="1"/>
    </xf>
    <xf numFmtId="9" fontId="0" fillId="0" borderId="0" xfId="3" applyFont="1" applyAlignment="1">
      <alignment horizontal="center" vertical="top"/>
    </xf>
    <xf numFmtId="0" fontId="0" fillId="0" borderId="0" xfId="0" applyAlignment="1">
      <alignmen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9" fontId="1" fillId="2" borderId="1" xfId="3" applyFont="1" applyFill="1" applyBorder="1" applyAlignment="1">
      <alignment horizontal="center" vertical="top" wrapText="1"/>
    </xf>
    <xf numFmtId="0" fontId="0" fillId="3" borderId="2" xfId="0" applyFill="1" applyBorder="1" applyAlignment="1">
      <alignment horizontal="center" vertical="top"/>
    </xf>
    <xf numFmtId="0" fontId="0" fillId="3" borderId="3" xfId="0" applyFill="1" applyBorder="1" applyAlignment="1">
      <alignment horizontal="center" vertical="top" wrapText="1"/>
    </xf>
    <xf numFmtId="0" fontId="0" fillId="3" borderId="1" xfId="0" applyFill="1" applyBorder="1" applyAlignment="1">
      <alignment horizontal="center" vertical="top" wrapText="1"/>
    </xf>
    <xf numFmtId="9" fontId="0" fillId="3" borderId="1" xfId="3" applyFont="1" applyFill="1" applyBorder="1" applyAlignment="1">
      <alignment horizontal="center" vertical="top" wrapText="1"/>
    </xf>
    <xf numFmtId="0" fontId="0" fillId="3" borderId="4" xfId="0" applyFill="1" applyBorder="1" applyAlignment="1">
      <alignment horizontal="center" vertical="top"/>
    </xf>
    <xf numFmtId="0" fontId="0" fillId="3" borderId="5" xfId="0" applyFill="1" applyBorder="1" applyAlignment="1">
      <alignment horizontal="center" vertical="top" wrapText="1"/>
    </xf>
    <xf numFmtId="0" fontId="0" fillId="3" borderId="2" xfId="0" applyFill="1" applyBorder="1" applyAlignment="1">
      <alignment horizontal="center" vertical="top" wrapText="1"/>
    </xf>
    <xf numFmtId="0" fontId="1" fillId="3" borderId="6" xfId="0" applyFont="1" applyFill="1" applyBorder="1" applyAlignment="1">
      <alignment horizontal="center" vertical="top" wrapText="1"/>
    </xf>
    <xf numFmtId="0" fontId="0" fillId="3" borderId="6" xfId="0" applyFill="1" applyBorder="1" applyAlignment="1">
      <alignment horizontal="center" vertical="top" wrapText="1"/>
    </xf>
    <xf numFmtId="9" fontId="0" fillId="3" borderId="6" xfId="3" applyFont="1" applyFill="1" applyBorder="1" applyAlignment="1">
      <alignment horizontal="center" vertical="top" wrapText="1"/>
    </xf>
    <xf numFmtId="0" fontId="0" fillId="4" borderId="5" xfId="0" applyFill="1" applyBorder="1" applyAlignment="1">
      <alignment horizontal="center" vertical="top"/>
    </xf>
    <xf numFmtId="0" fontId="0" fillId="4" borderId="5" xfId="0" applyFill="1" applyBorder="1" applyAlignment="1">
      <alignment horizontal="center" vertical="top" wrapText="1"/>
    </xf>
    <xf numFmtId="0" fontId="0" fillId="4" borderId="7" xfId="0" applyFill="1" applyBorder="1" applyAlignment="1">
      <alignment horizontal="center" vertical="top" wrapText="1"/>
    </xf>
    <xf numFmtId="0" fontId="0" fillId="4" borderId="8" xfId="0" applyFill="1" applyBorder="1" applyAlignment="1">
      <alignment horizontal="center" vertical="top" wrapText="1"/>
    </xf>
    <xf numFmtId="9" fontId="0" fillId="4" borderId="8" xfId="3" applyFont="1" applyFill="1" applyBorder="1" applyAlignment="1">
      <alignment horizontal="center" vertical="top" wrapText="1"/>
    </xf>
    <xf numFmtId="0" fontId="0" fillId="4" borderId="1" xfId="0" applyFill="1" applyBorder="1" applyAlignment="1">
      <alignment horizontal="center" vertical="top" wrapText="1"/>
    </xf>
    <xf numFmtId="9" fontId="0" fillId="4" borderId="1" xfId="3" applyFont="1" applyFill="1" applyBorder="1" applyAlignment="1">
      <alignment horizontal="center" vertical="top" wrapText="1"/>
    </xf>
    <xf numFmtId="0" fontId="1" fillId="4" borderId="9" xfId="0" applyFont="1" applyFill="1" applyBorder="1" applyAlignment="1">
      <alignment horizontal="center" vertical="top"/>
    </xf>
    <xf numFmtId="0" fontId="1" fillId="4" borderId="10" xfId="0" applyFont="1" applyFill="1" applyBorder="1" applyAlignment="1">
      <alignment horizontal="center" vertical="top"/>
    </xf>
    <xf numFmtId="0" fontId="1" fillId="4" borderId="10" xfId="0" applyFont="1" applyFill="1" applyBorder="1" applyAlignment="1">
      <alignment horizontal="center" vertical="top" wrapText="1"/>
    </xf>
    <xf numFmtId="0" fontId="1" fillId="4" borderId="11" xfId="0" applyFont="1" applyFill="1" applyBorder="1" applyAlignment="1">
      <alignment horizontal="center" vertical="top"/>
    </xf>
    <xf numFmtId="0" fontId="0" fillId="4" borderId="6" xfId="0" applyFill="1" applyBorder="1" applyAlignment="1">
      <alignment horizontal="center" vertical="top" wrapText="1"/>
    </xf>
    <xf numFmtId="9" fontId="0" fillId="4" borderId="6" xfId="3" applyFont="1" applyFill="1" applyBorder="1" applyAlignment="1">
      <alignment horizontal="center" vertical="top" wrapText="1"/>
    </xf>
    <xf numFmtId="0" fontId="0" fillId="5" borderId="4" xfId="0" applyFill="1" applyBorder="1" applyAlignment="1">
      <alignment horizontal="center" vertical="top" wrapText="1"/>
    </xf>
    <xf numFmtId="0" fontId="0" fillId="6" borderId="1" xfId="0" applyFill="1" applyBorder="1" applyAlignment="1">
      <alignment horizontal="center" vertical="top" wrapText="1"/>
    </xf>
    <xf numFmtId="0" fontId="0" fillId="5" borderId="1" xfId="0" applyFill="1" applyBorder="1" applyAlignment="1">
      <alignment horizontal="center" vertical="top"/>
    </xf>
    <xf numFmtId="9" fontId="0" fillId="5" borderId="1" xfId="3" applyFont="1" applyFill="1" applyBorder="1" applyAlignment="1">
      <alignment horizontal="center" vertical="top"/>
    </xf>
    <xf numFmtId="0" fontId="0" fillId="7" borderId="1" xfId="0" applyFill="1" applyBorder="1" applyAlignment="1">
      <alignment horizontal="center" vertical="top" wrapText="1"/>
    </xf>
    <xf numFmtId="0" fontId="0" fillId="7" borderId="1" xfId="0" applyFill="1" applyBorder="1" applyAlignment="1">
      <alignment horizontal="center" vertical="top"/>
    </xf>
    <xf numFmtId="9" fontId="0" fillId="7" borderId="1" xfId="3" applyFont="1" applyFill="1" applyBorder="1" applyAlignment="1">
      <alignment horizontal="center" vertical="top"/>
    </xf>
    <xf numFmtId="0" fontId="0" fillId="7" borderId="0" xfId="0" applyFill="1" applyAlignment="1">
      <alignment horizontal="center" vertical="top"/>
    </xf>
    <xf numFmtId="0" fontId="1" fillId="5" borderId="9" xfId="0" applyFont="1" applyFill="1" applyBorder="1" applyAlignment="1">
      <alignment horizontal="center" vertical="top"/>
    </xf>
    <xf numFmtId="0" fontId="1" fillId="5" borderId="10" xfId="0" applyFont="1" applyFill="1" applyBorder="1" applyAlignment="1">
      <alignment horizontal="center" vertical="top"/>
    </xf>
    <xf numFmtId="0" fontId="1" fillId="5" borderId="10" xfId="0" applyFont="1" applyFill="1" applyBorder="1" applyAlignment="1">
      <alignment horizontal="center" vertical="top" wrapText="1"/>
    </xf>
    <xf numFmtId="0" fontId="1" fillId="5" borderId="12" xfId="0" applyFont="1" applyFill="1" applyBorder="1" applyAlignment="1">
      <alignment horizontal="center" vertical="top"/>
    </xf>
    <xf numFmtId="0" fontId="0" fillId="5" borderId="13" xfId="0" applyFill="1" applyBorder="1" applyAlignment="1">
      <alignment horizontal="center" vertical="top"/>
    </xf>
    <xf numFmtId="9" fontId="0" fillId="5" borderId="6" xfId="3" applyFont="1" applyFill="1" applyBorder="1" applyAlignment="1">
      <alignment horizontal="center" vertical="top"/>
    </xf>
    <xf numFmtId="0" fontId="0" fillId="8" borderId="4" xfId="0" applyFill="1" applyBorder="1" applyAlignment="1">
      <alignment horizontal="center" vertical="top"/>
    </xf>
    <xf numFmtId="0" fontId="0" fillId="8" borderId="4" xfId="0" applyFill="1" applyBorder="1" applyAlignment="1">
      <alignment horizontal="center" vertical="top" wrapText="1"/>
    </xf>
    <xf numFmtId="0" fontId="0" fillId="8" borderId="7" xfId="0" applyFill="1" applyBorder="1" applyAlignment="1">
      <alignment horizontal="center" vertical="top" wrapText="1"/>
    </xf>
    <xf numFmtId="0" fontId="0" fillId="8" borderId="8" xfId="0" applyFill="1" applyBorder="1" applyAlignment="1">
      <alignment horizontal="center" vertical="top"/>
    </xf>
    <xf numFmtId="9" fontId="0" fillId="8" borderId="8" xfId="3" applyFont="1" applyFill="1" applyBorder="1" applyAlignment="1">
      <alignment horizontal="center" vertical="top"/>
    </xf>
    <xf numFmtId="0" fontId="0" fillId="8" borderId="14" xfId="0" applyFill="1" applyBorder="1" applyAlignment="1">
      <alignment horizontal="center" vertical="top" wrapText="1"/>
    </xf>
    <xf numFmtId="0" fontId="0" fillId="8" borderId="1" xfId="0" applyFill="1" applyBorder="1" applyAlignment="1">
      <alignment horizontal="center" vertical="top"/>
    </xf>
    <xf numFmtId="0" fontId="0" fillId="8" borderId="3" xfId="0" applyFill="1" applyBorder="1" applyAlignment="1">
      <alignment horizontal="center" vertical="top" wrapText="1"/>
    </xf>
    <xf numFmtId="0" fontId="0" fillId="8" borderId="2" xfId="0" applyFill="1" applyBorder="1" applyAlignment="1">
      <alignment horizontal="center" vertical="top"/>
    </xf>
    <xf numFmtId="0" fontId="0" fillId="7" borderId="2" xfId="0" applyFill="1" applyBorder="1" applyAlignment="1">
      <alignment horizontal="center" vertical="top" wrapText="1"/>
    </xf>
    <xf numFmtId="0" fontId="0" fillId="7" borderId="2" xfId="0" applyFill="1" applyBorder="1" applyAlignment="1">
      <alignment horizontal="center" vertical="top"/>
    </xf>
    <xf numFmtId="9" fontId="0" fillId="7" borderId="8" xfId="3" applyFont="1" applyFill="1" applyBorder="1" applyAlignment="1">
      <alignment horizontal="center" vertical="top"/>
    </xf>
    <xf numFmtId="0" fontId="1" fillId="8" borderId="15" xfId="0" applyFont="1" applyFill="1" applyBorder="1" applyAlignment="1">
      <alignment horizontal="center" vertical="top"/>
    </xf>
    <xf numFmtId="0" fontId="1" fillId="8" borderId="16" xfId="0" applyFont="1" applyFill="1" applyBorder="1" applyAlignment="1">
      <alignment horizontal="center" vertical="top"/>
    </xf>
    <xf numFmtId="0" fontId="1" fillId="8" borderId="16" xfId="0" applyFont="1" applyFill="1" applyBorder="1" applyAlignment="1">
      <alignment horizontal="center" vertical="top" wrapText="1"/>
    </xf>
    <xf numFmtId="0" fontId="1" fillId="8" borderId="13" xfId="0" applyFont="1" applyFill="1" applyBorder="1" applyAlignment="1">
      <alignment horizontal="center" vertical="top"/>
    </xf>
    <xf numFmtId="0" fontId="0" fillId="8" borderId="13" xfId="0" applyFill="1" applyBorder="1" applyAlignment="1">
      <alignment horizontal="center" vertical="top"/>
    </xf>
    <xf numFmtId="9" fontId="0" fillId="8" borderId="6" xfId="3" applyFont="1" applyFill="1" applyBorder="1" applyAlignment="1">
      <alignment horizontal="center" vertical="top"/>
    </xf>
    <xf numFmtId="0" fontId="3" fillId="9" borderId="1" xfId="0" applyFont="1" applyFill="1" applyBorder="1" applyAlignment="1">
      <alignment horizontal="center" vertical="top"/>
    </xf>
    <xf numFmtId="0" fontId="4" fillId="9" borderId="1" xfId="0" applyFont="1" applyFill="1" applyBorder="1" applyAlignment="1">
      <alignment horizontal="center" vertical="top" wrapText="1"/>
    </xf>
    <xf numFmtId="0" fontId="4" fillId="9" borderId="1" xfId="0" applyFont="1" applyFill="1" applyBorder="1" applyAlignment="1">
      <alignment horizontal="center" vertical="top"/>
    </xf>
    <xf numFmtId="9" fontId="4" fillId="9" borderId="1" xfId="3" applyFont="1" applyFill="1" applyBorder="1" applyAlignment="1">
      <alignment horizontal="center" vertical="top"/>
    </xf>
    <xf numFmtId="0" fontId="4" fillId="9" borderId="8" xfId="0" applyFont="1" applyFill="1" applyBorder="1" applyAlignment="1">
      <alignment horizontal="center" vertical="top" wrapText="1"/>
    </xf>
    <xf numFmtId="0" fontId="5" fillId="0" borderId="0" xfId="0" applyFont="1" applyAlignment="1">
      <alignment vertical="top"/>
    </xf>
    <xf numFmtId="0" fontId="3" fillId="9" borderId="6" xfId="0" applyFont="1" applyFill="1" applyBorder="1" applyAlignment="1">
      <alignment horizontal="center" vertical="top"/>
    </xf>
    <xf numFmtId="0" fontId="0" fillId="9" borderId="6" xfId="0" applyFill="1" applyBorder="1" applyAlignment="1">
      <alignment horizontal="center" vertical="top"/>
    </xf>
    <xf numFmtId="9" fontId="0" fillId="9" borderId="6" xfId="3" applyFont="1" applyFill="1" applyBorder="1" applyAlignment="1">
      <alignment horizontal="center" vertical="top"/>
    </xf>
    <xf numFmtId="0" fontId="0" fillId="10" borderId="4" xfId="0" applyFill="1" applyBorder="1" applyAlignment="1">
      <alignment horizontal="center" vertical="top" wrapText="1"/>
    </xf>
    <xf numFmtId="0" fontId="0" fillId="10" borderId="1" xfId="0" applyFill="1" applyBorder="1" applyAlignment="1">
      <alignment horizontal="center" vertical="top" wrapText="1"/>
    </xf>
    <xf numFmtId="0" fontId="0" fillId="10" borderId="1" xfId="0" applyFill="1" applyBorder="1" applyAlignment="1">
      <alignment horizontal="center" vertical="top"/>
    </xf>
    <xf numFmtId="9" fontId="0" fillId="10" borderId="1" xfId="3" applyFont="1" applyFill="1" applyBorder="1" applyAlignment="1">
      <alignment horizontal="center" vertical="top"/>
    </xf>
    <xf numFmtId="0" fontId="0" fillId="11" borderId="2" xfId="0" applyFill="1" applyBorder="1" applyAlignment="1">
      <alignment horizontal="center" vertical="top" wrapText="1"/>
    </xf>
    <xf numFmtId="0" fontId="0" fillId="11" borderId="1" xfId="0" applyFill="1" applyBorder="1" applyAlignment="1">
      <alignment horizontal="center" vertical="top"/>
    </xf>
    <xf numFmtId="0" fontId="0" fillId="10" borderId="2" xfId="0" applyFill="1" applyBorder="1" applyAlignment="1">
      <alignment horizontal="center" vertical="top" wrapText="1"/>
    </xf>
    <xf numFmtId="0" fontId="0" fillId="10" borderId="2" xfId="0" applyFill="1" applyBorder="1" applyAlignment="1">
      <alignment horizontal="center" vertical="top"/>
    </xf>
    <xf numFmtId="0" fontId="0" fillId="10" borderId="0" xfId="0" applyFill="1" applyBorder="1" applyAlignment="1">
      <alignment horizontal="center" vertical="top" wrapText="1"/>
    </xf>
    <xf numFmtId="0" fontId="5" fillId="10" borderId="1" xfId="0" applyFont="1" applyFill="1" applyBorder="1" applyAlignment="1">
      <alignment horizontal="center" vertical="top" wrapText="1"/>
    </xf>
    <xf numFmtId="0" fontId="0" fillId="10" borderId="17" xfId="0" applyFill="1" applyBorder="1" applyAlignment="1">
      <alignment horizontal="center" vertical="top" wrapText="1"/>
    </xf>
    <xf numFmtId="0" fontId="5" fillId="10" borderId="18" xfId="0" applyFont="1" applyFill="1" applyBorder="1" applyAlignment="1">
      <alignment horizontal="center" vertical="top" wrapText="1"/>
    </xf>
    <xf numFmtId="0" fontId="0" fillId="10" borderId="18" xfId="0" applyFill="1" applyBorder="1" applyAlignment="1">
      <alignment horizontal="center" vertical="top"/>
    </xf>
    <xf numFmtId="9" fontId="0" fillId="10" borderId="18" xfId="3" applyFont="1" applyFill="1" applyBorder="1" applyAlignment="1">
      <alignment horizontal="center" vertical="top"/>
    </xf>
    <xf numFmtId="0" fontId="1" fillId="10" borderId="19" xfId="0" applyFont="1" applyFill="1" applyBorder="1" applyAlignment="1">
      <alignment horizontal="center" vertical="top"/>
    </xf>
    <xf numFmtId="0" fontId="1" fillId="10" borderId="19" xfId="0" applyFont="1" applyFill="1" applyBorder="1" applyAlignment="1">
      <alignment horizontal="center" vertical="top" wrapText="1"/>
    </xf>
    <xf numFmtId="0" fontId="0" fillId="10" borderId="6" xfId="0" applyFill="1" applyBorder="1" applyAlignment="1">
      <alignment horizontal="center" vertical="top"/>
    </xf>
    <xf numFmtId="9" fontId="0" fillId="10" borderId="19" xfId="3" applyFont="1" applyFill="1" applyBorder="1" applyAlignment="1">
      <alignment horizontal="center" vertical="top"/>
    </xf>
    <xf numFmtId="0" fontId="0" fillId="12" borderId="5" xfId="0" applyFill="1" applyBorder="1" applyAlignment="1">
      <alignment horizontal="center" vertical="top"/>
    </xf>
    <xf numFmtId="0" fontId="0" fillId="12" borderId="4" xfId="0" applyFill="1" applyBorder="1" applyAlignment="1">
      <alignment horizontal="center" vertical="top" wrapText="1"/>
    </xf>
    <xf numFmtId="0" fontId="0" fillId="12" borderId="8" xfId="0" applyFill="1" applyBorder="1" applyAlignment="1">
      <alignment horizontal="center" vertical="top" wrapText="1"/>
    </xf>
    <xf numFmtId="9" fontId="0" fillId="12" borderId="8" xfId="3" applyFont="1" applyFill="1" applyBorder="1" applyAlignment="1">
      <alignment horizontal="center" vertical="top" wrapText="1"/>
    </xf>
    <xf numFmtId="0" fontId="0" fillId="12" borderId="20" xfId="0" applyFill="1" applyBorder="1" applyAlignment="1">
      <alignment horizontal="center" vertical="top" wrapText="1"/>
    </xf>
    <xf numFmtId="0" fontId="0" fillId="12" borderId="18" xfId="0" applyFill="1" applyBorder="1" applyAlignment="1">
      <alignment horizontal="center" vertical="top" wrapText="1"/>
    </xf>
    <xf numFmtId="9" fontId="0" fillId="12" borderId="18" xfId="3" applyFont="1" applyFill="1" applyBorder="1" applyAlignment="1">
      <alignment horizontal="center" vertical="top" wrapText="1"/>
    </xf>
    <xf numFmtId="0" fontId="1" fillId="12" borderId="9" xfId="0" applyFont="1" applyFill="1" applyBorder="1" applyAlignment="1">
      <alignment horizontal="center" vertical="top"/>
    </xf>
    <xf numFmtId="0" fontId="1" fillId="12" borderId="20" xfId="0" applyFont="1" applyFill="1" applyBorder="1" applyAlignment="1">
      <alignment horizontal="center" vertical="top"/>
    </xf>
    <xf numFmtId="0" fontId="1" fillId="12" borderId="20" xfId="0" applyFont="1" applyFill="1" applyBorder="1" applyAlignment="1">
      <alignment horizontal="center" vertical="top" wrapText="1"/>
    </xf>
    <xf numFmtId="0" fontId="1" fillId="12" borderId="21" xfId="0" applyFont="1" applyFill="1" applyBorder="1" applyAlignment="1">
      <alignment horizontal="center" vertical="top"/>
    </xf>
    <xf numFmtId="0" fontId="0" fillId="12" borderId="19" xfId="0" applyFill="1" applyBorder="1" applyAlignment="1">
      <alignment horizontal="center" vertical="top" wrapText="1"/>
    </xf>
    <xf numFmtId="9" fontId="0" fillId="12" borderId="19" xfId="3" applyFont="1" applyFill="1" applyBorder="1" applyAlignment="1">
      <alignment horizontal="center" vertical="top" wrapText="1"/>
    </xf>
    <xf numFmtId="0" fontId="1" fillId="13" borderId="15" xfId="0" applyFont="1" applyFill="1" applyBorder="1" applyAlignment="1">
      <alignment horizontal="center" vertical="top" wrapText="1"/>
    </xf>
    <xf numFmtId="0" fontId="1" fillId="13" borderId="16" xfId="0" applyFont="1" applyFill="1" applyBorder="1" applyAlignment="1">
      <alignment horizontal="center" vertical="top" wrapText="1"/>
    </xf>
    <xf numFmtId="0" fontId="1" fillId="13" borderId="13" xfId="0" applyFont="1" applyFill="1" applyBorder="1" applyAlignment="1">
      <alignment horizontal="center" vertical="top" wrapText="1"/>
    </xf>
    <xf numFmtId="0" fontId="1" fillId="13" borderId="6" xfId="0" applyFont="1" applyFill="1" applyBorder="1" applyAlignment="1">
      <alignment horizontal="center" vertical="top"/>
    </xf>
    <xf numFmtId="9" fontId="1" fillId="13" borderId="6" xfId="3" applyFont="1" applyFill="1" applyBorder="1" applyAlignment="1">
      <alignment horizontal="center" vertical="top"/>
    </xf>
    <xf numFmtId="0" fontId="1" fillId="14" borderId="8" xfId="0" applyFont="1" applyFill="1" applyBorder="1" applyAlignment="1">
      <alignment horizontal="center" vertical="top"/>
    </xf>
    <xf numFmtId="0" fontId="1" fillId="14" borderId="8" xfId="0" applyFont="1" applyFill="1" applyBorder="1" applyAlignment="1">
      <alignment horizontal="center" vertical="top" wrapText="1"/>
    </xf>
    <xf numFmtId="9" fontId="1" fillId="14" borderId="8" xfId="3" applyFont="1" applyFill="1" applyBorder="1" applyAlignment="1">
      <alignment horizontal="center" vertical="top"/>
    </xf>
    <xf numFmtId="0" fontId="0" fillId="4" borderId="14" xfId="0" applyFill="1" applyBorder="1" applyAlignment="1">
      <alignment horizontal="center" vertical="top" wrapText="1"/>
    </xf>
    <xf numFmtId="0" fontId="0" fillId="4" borderId="3" xfId="0" applyFill="1" applyBorder="1" applyAlignment="1">
      <alignment horizontal="center" vertical="top" wrapText="1"/>
    </xf>
    <xf numFmtId="0" fontId="0" fillId="4" borderId="2" xfId="0" applyFill="1" applyBorder="1" applyAlignment="1">
      <alignment horizontal="center" vertical="top" wrapText="1"/>
    </xf>
    <xf numFmtId="0" fontId="0" fillId="10" borderId="8" xfId="0" applyFill="1" applyBorder="1" applyAlignment="1">
      <alignment horizontal="center" vertical="top" wrapText="1"/>
    </xf>
    <xf numFmtId="0" fontId="0" fillId="10" borderId="8" xfId="0" applyFill="1" applyBorder="1" applyAlignment="1">
      <alignment horizontal="center" vertical="top"/>
    </xf>
    <xf numFmtId="9" fontId="0" fillId="10" borderId="8" xfId="3" applyFont="1" applyFill="1" applyBorder="1" applyAlignment="1">
      <alignment horizontal="center" vertical="top"/>
    </xf>
    <xf numFmtId="0" fontId="5" fillId="10" borderId="2" xfId="0" applyFont="1" applyFill="1" applyBorder="1" applyAlignment="1">
      <alignment horizontal="center" vertical="top" wrapText="1"/>
    </xf>
    <xf numFmtId="0" fontId="0" fillId="10" borderId="22" xfId="0" applyFill="1" applyBorder="1" applyAlignment="1">
      <alignment horizontal="center" vertical="top" wrapText="1"/>
    </xf>
    <xf numFmtId="0" fontId="0" fillId="10" borderId="0" xfId="0" applyFill="1" applyAlignment="1">
      <alignment horizontal="center" vertical="top" wrapText="1"/>
    </xf>
    <xf numFmtId="0" fontId="1" fillId="10" borderId="6" xfId="0" applyFont="1" applyFill="1" applyBorder="1" applyAlignment="1">
      <alignment horizontal="center" vertical="top"/>
    </xf>
    <xf numFmtId="0" fontId="1" fillId="10" borderId="6" xfId="0" applyFont="1" applyFill="1" applyBorder="1" applyAlignment="1">
      <alignment horizontal="center" vertical="top" wrapText="1"/>
    </xf>
    <xf numFmtId="9" fontId="0" fillId="10" borderId="6" xfId="3" applyFont="1" applyFill="1" applyBorder="1" applyAlignment="1">
      <alignment horizontal="center" vertical="top"/>
    </xf>
    <xf numFmtId="0" fontId="0" fillId="4" borderId="8" xfId="0" applyFill="1" applyBorder="1" applyAlignment="1">
      <alignment horizontal="center" vertical="top"/>
    </xf>
    <xf numFmtId="0" fontId="0" fillId="4" borderId="0" xfId="0" applyFill="1" applyAlignment="1">
      <alignment horizontal="center" vertical="top"/>
    </xf>
    <xf numFmtId="0" fontId="0" fillId="4" borderId="1" xfId="0" applyFill="1" applyBorder="1" applyAlignment="1">
      <alignment horizontal="center" vertical="top"/>
    </xf>
    <xf numFmtId="0" fontId="0" fillId="4" borderId="2" xfId="0" applyFill="1" applyBorder="1" applyAlignment="1">
      <alignment horizontal="center" vertical="top"/>
    </xf>
    <xf numFmtId="0" fontId="1" fillId="4" borderId="6" xfId="0" applyFont="1" applyFill="1" applyBorder="1" applyAlignment="1">
      <alignment horizontal="center" vertical="top"/>
    </xf>
    <xf numFmtId="0" fontId="1" fillId="4" borderId="6" xfId="0" applyFont="1" applyFill="1" applyBorder="1" applyAlignment="1">
      <alignment horizontal="center" vertical="top" wrapText="1"/>
    </xf>
    <xf numFmtId="0" fontId="0" fillId="13" borderId="1" xfId="0" applyFill="1" applyBorder="1" applyAlignment="1">
      <alignment horizontal="center" vertical="top"/>
    </xf>
    <xf numFmtId="0" fontId="0" fillId="6" borderId="1" xfId="0" applyFill="1" applyBorder="1" applyAlignment="1">
      <alignment horizontal="center" vertical="top"/>
    </xf>
    <xf numFmtId="0" fontId="0" fillId="8" borderId="23" xfId="0" applyFill="1" applyBorder="1" applyAlignment="1">
      <alignment horizontal="center" vertical="top"/>
    </xf>
    <xf numFmtId="0" fontId="0" fillId="8" borderId="0" xfId="0" applyFill="1" applyAlignment="1">
      <alignment horizontal="center" vertical="top" wrapText="1"/>
    </xf>
    <xf numFmtId="0" fontId="0" fillId="8" borderId="24" xfId="0" applyFill="1" applyBorder="1" applyAlignment="1">
      <alignment horizontal="center" vertical="top"/>
    </xf>
    <xf numFmtId="0" fontId="0" fillId="8" borderId="19" xfId="0" applyFill="1" applyBorder="1" applyAlignment="1">
      <alignment horizontal="center" vertical="top"/>
    </xf>
    <xf numFmtId="0" fontId="5" fillId="10" borderId="4" xfId="0" applyFont="1" applyFill="1" applyBorder="1" applyAlignment="1">
      <alignment horizontal="center" vertical="top" wrapText="1"/>
    </xf>
    <xf numFmtId="9" fontId="0" fillId="6" borderId="1" xfId="3" applyFont="1" applyFill="1" applyBorder="1" applyAlignment="1">
      <alignment horizontal="center" vertical="top"/>
    </xf>
    <xf numFmtId="0" fontId="1" fillId="13" borderId="6" xfId="3" applyNumberFormat="1" applyFont="1" applyFill="1" applyBorder="1" applyAlignment="1">
      <alignment horizontal="center" vertical="top"/>
    </xf>
    <xf numFmtId="0" fontId="0" fillId="3" borderId="1" xfId="0" applyFill="1" applyBorder="1" applyAlignment="1">
      <alignment horizontal="center" vertical="top"/>
    </xf>
    <xf numFmtId="0" fontId="1" fillId="3" borderId="1" xfId="0" applyFont="1" applyFill="1" applyBorder="1" applyAlignment="1">
      <alignment horizontal="center" vertical="top" wrapText="1"/>
    </xf>
    <xf numFmtId="9" fontId="0" fillId="15" borderId="0" xfId="0" applyNumberFormat="1" applyFill="1" applyAlignment="1">
      <alignment vertical="top"/>
    </xf>
    <xf numFmtId="9" fontId="0" fillId="0" borderId="0" xfId="0" applyNumberFormat="1" applyAlignment="1">
      <alignment vertical="top"/>
    </xf>
    <xf numFmtId="0" fontId="1" fillId="4" borderId="1" xfId="0" applyFont="1" applyFill="1" applyBorder="1" applyAlignment="1">
      <alignment horizontal="center" vertical="top"/>
    </xf>
    <xf numFmtId="0" fontId="1" fillId="4" borderId="1" xfId="0" applyFont="1" applyFill="1" applyBorder="1" applyAlignment="1">
      <alignment horizontal="center" vertical="top" wrapText="1"/>
    </xf>
    <xf numFmtId="0" fontId="0" fillId="5" borderId="1" xfId="0" applyFill="1" applyBorder="1" applyAlignment="1">
      <alignment horizontal="center" vertical="top" wrapText="1"/>
    </xf>
    <xf numFmtId="0" fontId="0" fillId="13" borderId="1" xfId="0" applyFill="1" applyBorder="1" applyAlignment="1">
      <alignment horizontal="center" vertical="top" wrapText="1"/>
    </xf>
    <xf numFmtId="9" fontId="0" fillId="13" borderId="1" xfId="3" applyFont="1" applyFill="1" applyBorder="1" applyAlignment="1">
      <alignment horizontal="center" vertical="top"/>
    </xf>
    <xf numFmtId="0" fontId="0" fillId="0" borderId="0" xfId="0" applyAlignment="1">
      <alignment horizontal="left" vertical="top"/>
    </xf>
    <xf numFmtId="0" fontId="6" fillId="6" borderId="1" xfId="0" applyFont="1" applyFill="1" applyBorder="1" applyAlignment="1">
      <alignment horizontal="center" vertical="top"/>
    </xf>
    <xf numFmtId="0" fontId="1" fillId="5" borderId="1" xfId="0" applyFont="1" applyFill="1" applyBorder="1" applyAlignment="1">
      <alignment horizontal="center" vertical="top"/>
    </xf>
    <xf numFmtId="0" fontId="1" fillId="5" borderId="1" xfId="0" applyFont="1" applyFill="1" applyBorder="1" applyAlignment="1">
      <alignment horizontal="center" vertical="top" wrapText="1"/>
    </xf>
    <xf numFmtId="0" fontId="1" fillId="10" borderId="1" xfId="0" applyFont="1" applyFill="1" applyBorder="1" applyAlignment="1">
      <alignment horizontal="center" vertical="top"/>
    </xf>
    <xf numFmtId="0" fontId="1" fillId="10" borderId="1" xfId="0" applyFont="1" applyFill="1" applyBorder="1" applyAlignment="1">
      <alignment horizontal="center" vertical="top" wrapText="1"/>
    </xf>
    <xf numFmtId="0" fontId="0" fillId="12" borderId="1" xfId="0" applyFill="1" applyBorder="1" applyAlignment="1">
      <alignment horizontal="center" vertical="top"/>
    </xf>
    <xf numFmtId="0" fontId="0" fillId="12" borderId="1" xfId="0" applyFill="1" applyBorder="1" applyAlignment="1">
      <alignment horizontal="center" vertical="top" wrapText="1"/>
    </xf>
    <xf numFmtId="9" fontId="0" fillId="12" borderId="1" xfId="3" applyFont="1" applyFill="1" applyBorder="1" applyAlignment="1">
      <alignment horizontal="center" vertical="top" wrapText="1"/>
    </xf>
    <xf numFmtId="0" fontId="1" fillId="12" borderId="1" xfId="0" applyFont="1" applyFill="1" applyBorder="1" applyAlignment="1">
      <alignment horizontal="center" vertical="top"/>
    </xf>
    <xf numFmtId="0" fontId="1" fillId="12" borderId="1" xfId="0" applyFont="1" applyFill="1" applyBorder="1" applyAlignment="1">
      <alignment horizontal="center" vertical="top" wrapText="1"/>
    </xf>
    <xf numFmtId="0" fontId="1" fillId="13" borderId="1" xfId="0" applyFont="1" applyFill="1" applyBorder="1" applyAlignment="1">
      <alignment horizontal="center" vertical="top" wrapText="1"/>
    </xf>
    <xf numFmtId="0" fontId="1" fillId="13" borderId="1" xfId="0" applyFont="1" applyFill="1" applyBorder="1" applyAlignment="1">
      <alignment horizontal="center" vertical="top"/>
    </xf>
    <xf numFmtId="9" fontId="1" fillId="13" borderId="1" xfId="3" applyFont="1" applyFill="1" applyBorder="1" applyAlignment="1">
      <alignment horizontal="center" vertical="top"/>
    </xf>
    <xf numFmtId="0" fontId="1" fillId="14" borderId="1" xfId="0" applyFont="1" applyFill="1" applyBorder="1" applyAlignment="1">
      <alignment horizontal="center" vertical="top"/>
    </xf>
    <xf numFmtId="0" fontId="1" fillId="14" borderId="1" xfId="0" applyFont="1" applyFill="1" applyBorder="1" applyAlignment="1">
      <alignment horizontal="center" vertical="top" wrapText="1"/>
    </xf>
    <xf numFmtId="9" fontId="1" fillId="14" borderId="1" xfId="3" applyFont="1" applyFill="1" applyBorder="1" applyAlignment="1">
      <alignment horizontal="center" vertical="top"/>
    </xf>
    <xf numFmtId="0" fontId="0" fillId="0" borderId="0" xfId="0" applyAlignment="1" quotePrefix="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CCCC00"/>
      <color rgb="00FFFDCB"/>
      <color rgb="00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0</xdr:colOff>
      <xdr:row>5</xdr:row>
      <xdr:rowOff>0</xdr:rowOff>
    </xdr:from>
    <xdr:to>
      <xdr:col>12</xdr:col>
      <xdr:colOff>304800</xdr:colOff>
      <xdr:row>6</xdr:row>
      <xdr:rowOff>114300</xdr:rowOff>
    </xdr:to>
    <xdr:pic>
      <xdr:nvPicPr>
        <xdr:cNvPr id="2" name="Picture 1"/>
        <xdr:cNvPicPr>
          <a:picLocks noChangeAspect="1"/>
        </xdr:cNvPicPr>
      </xdr:nvPicPr>
      <xdr:blipFill>
        <a:stretch>
          <a:fillRect/>
        </a:stretch>
      </xdr:blipFill>
      <xdr:spPr>
        <a:xfrm>
          <a:off x="7345680" y="952500"/>
          <a:ext cx="304800" cy="304800"/>
        </a:xfrm>
        <a:prstGeom prst="rect">
          <a:avLst/>
        </a:prstGeom>
        <a:noFill/>
        <a:ln w="9525">
          <a:noFill/>
        </a:ln>
      </xdr:spPr>
    </xdr:pic>
    <xdr:clientData/>
  </xdr:twoCellAnchor>
  <xdr:twoCellAnchor editAs="oneCell">
    <xdr:from>
      <xdr:col>0</xdr:col>
      <xdr:colOff>0</xdr:colOff>
      <xdr:row>0</xdr:row>
      <xdr:rowOff>0</xdr:rowOff>
    </xdr:from>
    <xdr:to>
      <xdr:col>9</xdr:col>
      <xdr:colOff>466725</xdr:colOff>
      <xdr:row>20</xdr:row>
      <xdr:rowOff>123825</xdr:rowOff>
    </xdr:to>
    <xdr:pic>
      <xdr:nvPicPr>
        <xdr:cNvPr id="3" name="Picture 2"/>
        <xdr:cNvPicPr>
          <a:picLocks noChangeAspect="1"/>
        </xdr:cNvPicPr>
      </xdr:nvPicPr>
      <xdr:blipFill>
        <a:blip r:embed="rId1"/>
        <a:stretch>
          <a:fillRect/>
        </a:stretch>
      </xdr:blipFill>
      <xdr:spPr>
        <a:xfrm>
          <a:off x="0" y="0"/>
          <a:ext cx="5975985" cy="3933825"/>
        </a:xfrm>
        <a:prstGeom prst="rect">
          <a:avLst/>
        </a:prstGeom>
        <a:noFill/>
        <a:ln w="9525">
          <a:noFill/>
        </a:ln>
      </xdr:spPr>
    </xdr:pic>
    <xdr:clientData/>
  </xdr:twoCellAnchor>
  <xdr:twoCellAnchor editAs="oneCell">
    <xdr:from>
      <xdr:col>0</xdr:col>
      <xdr:colOff>9525</xdr:colOff>
      <xdr:row>20</xdr:row>
      <xdr:rowOff>123825</xdr:rowOff>
    </xdr:from>
    <xdr:to>
      <xdr:col>9</xdr:col>
      <xdr:colOff>477520</xdr:colOff>
      <xdr:row>40</xdr:row>
      <xdr:rowOff>171450</xdr:rowOff>
    </xdr:to>
    <xdr:pic>
      <xdr:nvPicPr>
        <xdr:cNvPr id="5" name="Picture 4"/>
        <xdr:cNvPicPr>
          <a:picLocks noChangeAspect="1"/>
        </xdr:cNvPicPr>
      </xdr:nvPicPr>
      <xdr:blipFill>
        <a:blip r:embed="rId2"/>
        <a:stretch>
          <a:fillRect/>
        </a:stretch>
      </xdr:blipFill>
      <xdr:spPr>
        <a:xfrm>
          <a:off x="9525" y="3933825"/>
          <a:ext cx="5977255" cy="3857625"/>
        </a:xfrm>
        <a:prstGeom prst="rect">
          <a:avLst/>
        </a:prstGeom>
        <a:noFill/>
        <a:ln w="9525">
          <a:noFill/>
        </a:ln>
      </xdr:spPr>
    </xdr:pic>
    <xdr:clientData/>
  </xdr:twoCellAnchor>
  <xdr:twoCellAnchor editAs="oneCell">
    <xdr:from>
      <xdr:col>0</xdr:col>
      <xdr:colOff>9525</xdr:colOff>
      <xdr:row>40</xdr:row>
      <xdr:rowOff>171450</xdr:rowOff>
    </xdr:from>
    <xdr:to>
      <xdr:col>9</xdr:col>
      <xdr:colOff>466725</xdr:colOff>
      <xdr:row>60</xdr:row>
      <xdr:rowOff>76200</xdr:rowOff>
    </xdr:to>
    <xdr:pic>
      <xdr:nvPicPr>
        <xdr:cNvPr id="6" name="Picture 5"/>
        <xdr:cNvPicPr>
          <a:picLocks noChangeAspect="1"/>
        </xdr:cNvPicPr>
      </xdr:nvPicPr>
      <xdr:blipFill>
        <a:blip r:embed="rId3"/>
        <a:stretch>
          <a:fillRect/>
        </a:stretch>
      </xdr:blipFill>
      <xdr:spPr>
        <a:xfrm>
          <a:off x="9525" y="7791450"/>
          <a:ext cx="5966460" cy="3714750"/>
        </a:xfrm>
        <a:prstGeom prst="rect">
          <a:avLst/>
        </a:prstGeom>
        <a:noFill/>
        <a:ln w="9525">
          <a:noFill/>
        </a:ln>
      </xdr:spPr>
    </xdr:pic>
    <xdr:clientData/>
  </xdr:twoCellAnchor>
  <xdr:twoCellAnchor editAs="oneCell">
    <xdr:from>
      <xdr:col>0</xdr:col>
      <xdr:colOff>9525</xdr:colOff>
      <xdr:row>60</xdr:row>
      <xdr:rowOff>76200</xdr:rowOff>
    </xdr:from>
    <xdr:to>
      <xdr:col>9</xdr:col>
      <xdr:colOff>476250</xdr:colOff>
      <xdr:row>80</xdr:row>
      <xdr:rowOff>114300</xdr:rowOff>
    </xdr:to>
    <xdr:pic>
      <xdr:nvPicPr>
        <xdr:cNvPr id="7" name="Picture 6"/>
        <xdr:cNvPicPr>
          <a:picLocks noChangeAspect="1"/>
        </xdr:cNvPicPr>
      </xdr:nvPicPr>
      <xdr:blipFill>
        <a:blip r:embed="rId4"/>
        <a:stretch>
          <a:fillRect/>
        </a:stretch>
      </xdr:blipFill>
      <xdr:spPr>
        <a:xfrm>
          <a:off x="9525" y="11506200"/>
          <a:ext cx="5975985" cy="3848100"/>
        </a:xfrm>
        <a:prstGeom prst="rect">
          <a:avLst/>
        </a:prstGeom>
        <a:noFill/>
        <a:ln w="9525">
          <a:noFill/>
        </a:ln>
      </xdr:spPr>
    </xdr:pic>
    <xdr:clientData/>
  </xdr:twoCellAnchor>
  <xdr:twoCellAnchor editAs="oneCell">
    <xdr:from>
      <xdr:col>0</xdr:col>
      <xdr:colOff>10160</xdr:colOff>
      <xdr:row>80</xdr:row>
      <xdr:rowOff>104775</xdr:rowOff>
    </xdr:from>
    <xdr:to>
      <xdr:col>9</xdr:col>
      <xdr:colOff>476250</xdr:colOff>
      <xdr:row>100</xdr:row>
      <xdr:rowOff>161925</xdr:rowOff>
    </xdr:to>
    <xdr:pic>
      <xdr:nvPicPr>
        <xdr:cNvPr id="8" name="Picture 7"/>
        <xdr:cNvPicPr>
          <a:picLocks noChangeAspect="1"/>
        </xdr:cNvPicPr>
      </xdr:nvPicPr>
      <xdr:blipFill>
        <a:blip r:embed="rId5"/>
        <a:stretch>
          <a:fillRect/>
        </a:stretch>
      </xdr:blipFill>
      <xdr:spPr>
        <a:xfrm>
          <a:off x="10160" y="15344775"/>
          <a:ext cx="5975350" cy="3867150"/>
        </a:xfrm>
        <a:prstGeom prst="rect">
          <a:avLst/>
        </a:prstGeom>
        <a:noFill/>
        <a:ln w="9525">
          <a:noFill/>
        </a:ln>
      </xdr:spPr>
    </xdr:pic>
    <xdr:clientData/>
  </xdr:twoCellAnchor>
  <xdr:twoCellAnchor editAs="oneCell">
    <xdr:from>
      <xdr:col>0</xdr:col>
      <xdr:colOff>9525</xdr:colOff>
      <xdr:row>100</xdr:row>
      <xdr:rowOff>161925</xdr:rowOff>
    </xdr:from>
    <xdr:to>
      <xdr:col>9</xdr:col>
      <xdr:colOff>467360</xdr:colOff>
      <xdr:row>119</xdr:row>
      <xdr:rowOff>9525</xdr:rowOff>
    </xdr:to>
    <xdr:pic>
      <xdr:nvPicPr>
        <xdr:cNvPr id="9" name="Picture 8"/>
        <xdr:cNvPicPr>
          <a:picLocks noChangeAspect="1"/>
        </xdr:cNvPicPr>
      </xdr:nvPicPr>
      <xdr:blipFill>
        <a:blip r:embed="rId6"/>
        <a:stretch>
          <a:fillRect/>
        </a:stretch>
      </xdr:blipFill>
      <xdr:spPr>
        <a:xfrm>
          <a:off x="9525" y="19211925"/>
          <a:ext cx="5967095" cy="3467100"/>
        </a:xfrm>
        <a:prstGeom prst="rect">
          <a:avLst/>
        </a:prstGeom>
        <a:noFill/>
        <a:ln w="9525">
          <a:noFill/>
        </a:ln>
      </xdr:spPr>
    </xdr:pic>
    <xdr:clientData/>
  </xdr:twoCellAnchor>
  <xdr:twoCellAnchor editAs="oneCell">
    <xdr:from>
      <xdr:col>0</xdr:col>
      <xdr:colOff>9525</xdr:colOff>
      <xdr:row>119</xdr:row>
      <xdr:rowOff>9525</xdr:rowOff>
    </xdr:from>
    <xdr:to>
      <xdr:col>9</xdr:col>
      <xdr:colOff>457835</xdr:colOff>
      <xdr:row>139</xdr:row>
      <xdr:rowOff>95250</xdr:rowOff>
    </xdr:to>
    <xdr:pic>
      <xdr:nvPicPr>
        <xdr:cNvPr id="10" name="Picture 9"/>
        <xdr:cNvPicPr>
          <a:picLocks noChangeAspect="1"/>
        </xdr:cNvPicPr>
      </xdr:nvPicPr>
      <xdr:blipFill>
        <a:blip r:embed="rId7"/>
        <a:stretch>
          <a:fillRect/>
        </a:stretch>
      </xdr:blipFill>
      <xdr:spPr>
        <a:xfrm>
          <a:off x="9525" y="22679025"/>
          <a:ext cx="5957570" cy="3895725"/>
        </a:xfrm>
        <a:prstGeom prst="rect">
          <a:avLst/>
        </a:prstGeom>
        <a:noFill/>
        <a:ln w="9525">
          <a:noFill/>
        </a:ln>
      </xdr:spPr>
    </xdr:pic>
    <xdr:clientData/>
  </xdr:twoCellAnchor>
  <xdr:twoCellAnchor editAs="oneCell">
    <xdr:from>
      <xdr:col>0</xdr:col>
      <xdr:colOff>9525</xdr:colOff>
      <xdr:row>139</xdr:row>
      <xdr:rowOff>85725</xdr:rowOff>
    </xdr:from>
    <xdr:to>
      <xdr:col>9</xdr:col>
      <xdr:colOff>447675</xdr:colOff>
      <xdr:row>159</xdr:row>
      <xdr:rowOff>95250</xdr:rowOff>
    </xdr:to>
    <xdr:pic>
      <xdr:nvPicPr>
        <xdr:cNvPr id="11" name="Picture 10"/>
        <xdr:cNvPicPr>
          <a:picLocks noChangeAspect="1"/>
        </xdr:cNvPicPr>
      </xdr:nvPicPr>
      <xdr:blipFill>
        <a:blip r:embed="rId8"/>
        <a:stretch>
          <a:fillRect/>
        </a:stretch>
      </xdr:blipFill>
      <xdr:spPr>
        <a:xfrm>
          <a:off x="9525" y="26565225"/>
          <a:ext cx="5947410" cy="3819525"/>
        </a:xfrm>
        <a:prstGeom prst="rect">
          <a:avLst/>
        </a:prstGeom>
        <a:noFill/>
        <a:ln w="9525">
          <a:noFill/>
        </a:ln>
      </xdr:spPr>
    </xdr:pic>
    <xdr:clientData/>
  </xdr:twoCellAnchor>
  <xdr:twoCellAnchor editAs="oneCell">
    <xdr:from>
      <xdr:col>0</xdr:col>
      <xdr:colOff>9525</xdr:colOff>
      <xdr:row>159</xdr:row>
      <xdr:rowOff>104775</xdr:rowOff>
    </xdr:from>
    <xdr:to>
      <xdr:col>9</xdr:col>
      <xdr:colOff>438785</xdr:colOff>
      <xdr:row>179</xdr:row>
      <xdr:rowOff>9525</xdr:rowOff>
    </xdr:to>
    <xdr:pic>
      <xdr:nvPicPr>
        <xdr:cNvPr id="12" name="Picture 11"/>
        <xdr:cNvPicPr>
          <a:picLocks noChangeAspect="1"/>
        </xdr:cNvPicPr>
      </xdr:nvPicPr>
      <xdr:blipFill>
        <a:blip r:embed="rId9"/>
        <a:stretch>
          <a:fillRect/>
        </a:stretch>
      </xdr:blipFill>
      <xdr:spPr>
        <a:xfrm>
          <a:off x="9525" y="30394275"/>
          <a:ext cx="5938520" cy="3714750"/>
        </a:xfrm>
        <a:prstGeom prst="rect">
          <a:avLst/>
        </a:prstGeom>
        <a:noFill/>
        <a:ln w="9525">
          <a:noFill/>
        </a:ln>
      </xdr:spPr>
    </xdr:pic>
    <xdr:clientData/>
  </xdr:twoCellAnchor>
  <xdr:twoCellAnchor editAs="oneCell">
    <xdr:from>
      <xdr:col>0</xdr:col>
      <xdr:colOff>9525</xdr:colOff>
      <xdr:row>178</xdr:row>
      <xdr:rowOff>180975</xdr:rowOff>
    </xdr:from>
    <xdr:to>
      <xdr:col>9</xdr:col>
      <xdr:colOff>438150</xdr:colOff>
      <xdr:row>196</xdr:row>
      <xdr:rowOff>57150</xdr:rowOff>
    </xdr:to>
    <xdr:pic>
      <xdr:nvPicPr>
        <xdr:cNvPr id="13" name="Picture 12"/>
        <xdr:cNvPicPr>
          <a:picLocks noChangeAspect="1"/>
        </xdr:cNvPicPr>
      </xdr:nvPicPr>
      <xdr:blipFill>
        <a:blip r:embed="rId10"/>
        <a:stretch>
          <a:fillRect/>
        </a:stretch>
      </xdr:blipFill>
      <xdr:spPr>
        <a:xfrm>
          <a:off x="9525" y="34089975"/>
          <a:ext cx="5937885" cy="330517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showGridLines="0" zoomScale="90" zoomScaleNormal="90" workbookViewId="0">
      <pane xSplit="2" ySplit="1" topLeftCell="C53" activePane="bottomRight" state="frozen"/>
      <selection/>
      <selection pane="topRight"/>
      <selection pane="bottomLeft"/>
      <selection pane="bottomRight" activeCell="C67" sqref="C67"/>
    </sheetView>
  </sheetViews>
  <sheetFormatPr defaultColWidth="8.72380952380952" defaultRowHeight="15"/>
  <cols>
    <col min="1" max="1" width="5.26666666666667" style="2" customWidth="1"/>
    <col min="2" max="2" width="19.5428571428571" style="1" customWidth="1"/>
    <col min="3" max="3" width="50" style="3" customWidth="1"/>
    <col min="4" max="4" width="12.6285714285714" style="2" customWidth="1"/>
    <col min="5" max="5" width="16.6285714285714" style="2" customWidth="1"/>
    <col min="6" max="6" width="8.72380952380952" style="2"/>
    <col min="7" max="7" width="8.72380952380952" style="4"/>
    <col min="8" max="16384" width="8.72380952380952" style="5"/>
  </cols>
  <sheetData>
    <row r="1" s="1" customFormat="1" ht="45.5" customHeight="1" spans="1:9">
      <c r="A1" s="6" t="s">
        <v>0</v>
      </c>
      <c r="B1" s="6" t="s">
        <v>1</v>
      </c>
      <c r="C1" s="7" t="s">
        <v>2</v>
      </c>
      <c r="D1" s="7" t="s">
        <v>3</v>
      </c>
      <c r="E1" s="7" t="s">
        <v>4</v>
      </c>
      <c r="F1" s="6" t="s">
        <v>5</v>
      </c>
      <c r="G1" s="8" t="s">
        <v>6</v>
      </c>
    </row>
    <row r="2" spans="1:9">
      <c r="A2" s="139">
        <v>1</v>
      </c>
      <c r="B2" s="11" t="s">
        <v>7</v>
      </c>
      <c r="C2" s="11" t="s">
        <v>8</v>
      </c>
      <c r="D2" s="11" t="s">
        <v>9</v>
      </c>
      <c r="E2" s="11" t="s">
        <v>10</v>
      </c>
      <c r="F2" s="11">
        <v>1</v>
      </c>
      <c r="G2" s="12">
        <f>F2/$F$73</f>
        <v>0.01</v>
      </c>
    </row>
    <row r="3" spans="1:9">
      <c r="A3" s="139"/>
      <c r="B3" s="11"/>
      <c r="C3" s="11" t="s">
        <v>11</v>
      </c>
      <c r="D3" s="11" t="s">
        <v>9</v>
      </c>
      <c r="E3" s="11" t="s">
        <v>10</v>
      </c>
      <c r="F3" s="11">
        <v>2</v>
      </c>
      <c r="G3" s="12">
        <f>F3/$F$73</f>
        <v>0.02</v>
      </c>
    </row>
    <row r="4" spans="1:9">
      <c r="A4" s="139"/>
      <c r="B4" s="11"/>
      <c r="C4" s="11" t="s">
        <v>12</v>
      </c>
      <c r="D4" s="11" t="s">
        <v>9</v>
      </c>
      <c r="E4" s="11" t="s">
        <v>10</v>
      </c>
      <c r="F4" s="11">
        <v>2</v>
      </c>
      <c r="G4" s="12">
        <f>F4/$F$73</f>
        <v>0.02</v>
      </c>
    </row>
    <row r="5" ht="19" customHeight="1" spans="1:9">
      <c r="A5" s="139"/>
      <c r="B5" s="11"/>
      <c r="C5" s="11" t="s">
        <v>13</v>
      </c>
      <c r="D5" s="11" t="s">
        <v>14</v>
      </c>
      <c r="E5" s="11" t="s">
        <v>15</v>
      </c>
      <c r="F5" s="11">
        <v>5</v>
      </c>
      <c r="G5" s="12">
        <f>F5/$F$73</f>
        <v>0.05</v>
      </c>
    </row>
    <row r="6" customHeight="1" spans="1:9">
      <c r="A6" s="140" t="s">
        <v>16</v>
      </c>
      <c r="B6" s="140"/>
      <c r="C6" s="140"/>
      <c r="D6" s="140"/>
      <c r="E6" s="140"/>
      <c r="F6" s="11">
        <f>SUM(F2:F5)</f>
        <v>10</v>
      </c>
      <c r="G6" s="12">
        <f>F6/F73</f>
        <v>0.1</v>
      </c>
      <c r="H6" s="141">
        <v>0.1</v>
      </c>
    </row>
    <row r="7" spans="1:9">
      <c r="A7" s="126">
        <v>2</v>
      </c>
      <c r="B7" s="24" t="s">
        <v>17</v>
      </c>
      <c r="C7" s="24" t="s">
        <v>18</v>
      </c>
      <c r="D7" s="24" t="s">
        <v>14</v>
      </c>
      <c r="E7" s="24" t="s">
        <v>15</v>
      </c>
      <c r="F7" s="24">
        <v>3</v>
      </c>
      <c r="G7" s="25">
        <f>F7/F73</f>
        <v>0.03</v>
      </c>
      <c r="I7" s="142"/>
    </row>
    <row r="8" spans="1:9">
      <c r="A8" s="126"/>
      <c r="B8" s="24"/>
      <c r="C8" s="24" t="s">
        <v>19</v>
      </c>
      <c r="D8" s="24" t="s">
        <v>9</v>
      </c>
      <c r="E8" s="24" t="s">
        <v>10</v>
      </c>
      <c r="F8" s="24">
        <v>1</v>
      </c>
      <c r="G8" s="25">
        <f>F8/F73</f>
        <v>0.01</v>
      </c>
    </row>
    <row r="9" spans="1:9">
      <c r="A9" s="126"/>
      <c r="B9" s="24"/>
      <c r="C9" s="24" t="s">
        <v>20</v>
      </c>
      <c r="D9" s="24" t="s">
        <v>9</v>
      </c>
      <c r="E9" s="24" t="s">
        <v>10</v>
      </c>
      <c r="F9" s="24">
        <v>1</v>
      </c>
      <c r="G9" s="25">
        <f>F9/F73</f>
        <v>0.01</v>
      </c>
    </row>
    <row r="10" spans="1:9">
      <c r="A10" s="143" t="s">
        <v>21</v>
      </c>
      <c r="B10" s="143"/>
      <c r="C10" s="144"/>
      <c r="D10" s="143"/>
      <c r="E10" s="143"/>
      <c r="F10" s="24">
        <f>SUM(F7:F9)</f>
        <v>5</v>
      </c>
      <c r="G10" s="25">
        <f>F10/F73</f>
        <v>0.05</v>
      </c>
      <c r="H10" s="141">
        <v>0.05</v>
      </c>
    </row>
    <row r="11" ht="14.5" customHeight="1" spans="1:9">
      <c r="A11" s="145">
        <v>3</v>
      </c>
      <c r="B11" s="145" t="s">
        <v>22</v>
      </c>
      <c r="C11" s="33" t="s">
        <v>23</v>
      </c>
      <c r="D11" s="34" t="s">
        <v>14</v>
      </c>
      <c r="E11" s="34" t="s">
        <v>15</v>
      </c>
      <c r="F11" s="34">
        <v>1</v>
      </c>
      <c r="G11" s="35">
        <f t="shared" ref="G11:G12" si="0">F11/$F$73</f>
        <v>0.01</v>
      </c>
    </row>
    <row r="12" spans="1:9">
      <c r="A12" s="145"/>
      <c r="B12" s="145"/>
      <c r="C12" s="33" t="s">
        <v>24</v>
      </c>
      <c r="D12" s="34" t="s">
        <v>14</v>
      </c>
      <c r="E12" s="34" t="s">
        <v>15</v>
      </c>
      <c r="F12" s="34">
        <v>3</v>
      </c>
      <c r="G12" s="35">
        <f t="shared" si="0"/>
        <v>0.03</v>
      </c>
    </row>
    <row r="13" spans="1:9">
      <c r="A13" s="145"/>
      <c r="B13" s="145"/>
      <c r="C13" s="36" t="s">
        <v>25</v>
      </c>
      <c r="D13" s="37" t="s">
        <v>9</v>
      </c>
      <c r="E13" s="37" t="s">
        <v>26</v>
      </c>
      <c r="F13" s="37"/>
      <c r="G13" s="38"/>
    </row>
    <row r="14" spans="1:9">
      <c r="A14" s="145"/>
      <c r="B14" s="145"/>
      <c r="C14" s="33" t="s">
        <v>27</v>
      </c>
      <c r="D14" s="34" t="s">
        <v>14</v>
      </c>
      <c r="E14" s="34" t="s">
        <v>15</v>
      </c>
      <c r="F14" s="34">
        <v>3</v>
      </c>
      <c r="G14" s="35">
        <f t="shared" ref="G14:G23" si="1">F14/$F$73</f>
        <v>0.03</v>
      </c>
    </row>
    <row r="15" spans="1:9">
      <c r="A15" s="145"/>
      <c r="B15" s="145"/>
      <c r="C15" s="33" t="s">
        <v>28</v>
      </c>
      <c r="D15" s="34" t="s">
        <v>14</v>
      </c>
      <c r="E15" s="34" t="s">
        <v>15</v>
      </c>
      <c r="F15" s="34">
        <v>1</v>
      </c>
      <c r="G15" s="35">
        <f t="shared" si="1"/>
        <v>0.01</v>
      </c>
    </row>
    <row r="16" spans="1:9">
      <c r="A16" s="145"/>
      <c r="B16" s="145"/>
      <c r="C16" s="33" t="s">
        <v>29</v>
      </c>
      <c r="D16" s="34" t="s">
        <v>14</v>
      </c>
      <c r="E16" s="34" t="s">
        <v>15</v>
      </c>
      <c r="F16" s="34">
        <v>3</v>
      </c>
      <c r="G16" s="35">
        <f t="shared" si="1"/>
        <v>0.03</v>
      </c>
    </row>
    <row r="17" spans="1:8">
      <c r="A17" s="145"/>
      <c r="B17" s="145"/>
      <c r="C17" s="33" t="s">
        <v>30</v>
      </c>
      <c r="D17" s="34" t="s">
        <v>14</v>
      </c>
      <c r="E17" s="34" t="s">
        <v>15</v>
      </c>
      <c r="F17" s="34">
        <v>1</v>
      </c>
      <c r="G17" s="35">
        <f t="shared" si="1"/>
        <v>0.01</v>
      </c>
    </row>
    <row r="18" spans="1:8">
      <c r="A18" s="145"/>
      <c r="B18" s="145"/>
      <c r="C18" s="33" t="s">
        <v>31</v>
      </c>
      <c r="D18" s="34" t="s">
        <v>14</v>
      </c>
      <c r="E18" s="34" t="s">
        <v>15</v>
      </c>
      <c r="F18" s="34">
        <v>3</v>
      </c>
      <c r="G18" s="35">
        <f t="shared" si="1"/>
        <v>0.03</v>
      </c>
    </row>
    <row r="19" spans="1:8">
      <c r="A19" s="145"/>
      <c r="B19" s="145"/>
      <c r="C19" s="33" t="s">
        <v>32</v>
      </c>
      <c r="D19" s="34" t="s">
        <v>14</v>
      </c>
      <c r="E19" s="34" t="s">
        <v>15</v>
      </c>
      <c r="F19" s="34">
        <v>3</v>
      </c>
      <c r="G19" s="35">
        <f t="shared" si="1"/>
        <v>0.03</v>
      </c>
    </row>
    <row r="20" spans="1:8">
      <c r="A20" s="145"/>
      <c r="B20" s="145"/>
      <c r="C20" s="33" t="s">
        <v>33</v>
      </c>
      <c r="D20" s="34" t="s">
        <v>14</v>
      </c>
      <c r="E20" s="34" t="s">
        <v>15</v>
      </c>
      <c r="F20" s="34">
        <v>2</v>
      </c>
      <c r="G20" s="35">
        <f t="shared" si="1"/>
        <v>0.02</v>
      </c>
    </row>
    <row r="21" spans="1:8">
      <c r="A21" s="145"/>
      <c r="B21" s="145"/>
      <c r="C21" s="33" t="s">
        <v>34</v>
      </c>
      <c r="D21" s="34" t="s">
        <v>14</v>
      </c>
      <c r="E21" s="34" t="s">
        <v>15</v>
      </c>
      <c r="F21" s="34">
        <v>1</v>
      </c>
      <c r="G21" s="35">
        <f t="shared" si="1"/>
        <v>0.01</v>
      </c>
    </row>
    <row r="22" spans="1:8">
      <c r="A22" s="145"/>
      <c r="B22" s="145"/>
      <c r="C22" s="33" t="s">
        <v>35</v>
      </c>
      <c r="D22" s="34" t="s">
        <v>14</v>
      </c>
      <c r="E22" s="34" t="s">
        <v>15</v>
      </c>
      <c r="F22" s="34">
        <v>2</v>
      </c>
      <c r="G22" s="35">
        <f t="shared" si="1"/>
        <v>0.02</v>
      </c>
    </row>
    <row r="23" spans="1:8">
      <c r="A23" s="145"/>
      <c r="B23" s="145"/>
      <c r="C23" s="33" t="s">
        <v>36</v>
      </c>
      <c r="D23" s="34" t="s">
        <v>14</v>
      </c>
      <c r="E23" s="34" t="s">
        <v>15</v>
      </c>
      <c r="F23" s="34">
        <v>1</v>
      </c>
      <c r="G23" s="35">
        <f t="shared" si="1"/>
        <v>0.01</v>
      </c>
    </row>
    <row r="24" spans="1:8">
      <c r="A24" s="145"/>
      <c r="B24" s="145"/>
      <c r="C24" s="33" t="s">
        <v>37</v>
      </c>
      <c r="D24" s="34" t="s">
        <v>14</v>
      </c>
      <c r="E24" s="34" t="s">
        <v>15</v>
      </c>
      <c r="F24" s="34">
        <v>2</v>
      </c>
      <c r="G24" s="35">
        <f t="shared" ref="G24:G28" si="2">F24/$F$73</f>
        <v>0.02</v>
      </c>
    </row>
    <row r="25" spans="1:8">
      <c r="A25" s="145"/>
      <c r="B25" s="145"/>
      <c r="C25" s="33" t="s">
        <v>38</v>
      </c>
      <c r="D25" s="34" t="s">
        <v>14</v>
      </c>
      <c r="E25" s="34" t="s">
        <v>15</v>
      </c>
      <c r="F25" s="34">
        <v>2</v>
      </c>
      <c r="G25" s="35">
        <f t="shared" si="2"/>
        <v>0.02</v>
      </c>
    </row>
    <row r="26" spans="1:8">
      <c r="A26" s="145"/>
      <c r="B26" s="145"/>
      <c r="C26" s="33" t="s">
        <v>39</v>
      </c>
      <c r="D26" s="34" t="s">
        <v>14</v>
      </c>
      <c r="E26" s="34" t="s">
        <v>15</v>
      </c>
      <c r="F26" s="34"/>
      <c r="G26" s="35">
        <f t="shared" si="2"/>
        <v>0</v>
      </c>
      <c r="H26" s="5" t="s">
        <v>40</v>
      </c>
    </row>
    <row r="27" spans="1:8">
      <c r="A27" s="145"/>
      <c r="B27" s="145"/>
      <c r="C27" s="33" t="s">
        <v>41</v>
      </c>
      <c r="D27" s="34" t="s">
        <v>14</v>
      </c>
      <c r="E27" s="34" t="s">
        <v>15</v>
      </c>
      <c r="F27" s="34"/>
      <c r="G27" s="35">
        <f t="shared" si="2"/>
        <v>0</v>
      </c>
      <c r="H27" s="5" t="s">
        <v>40</v>
      </c>
    </row>
    <row r="28" spans="1:8">
      <c r="A28" s="145"/>
      <c r="B28" s="145"/>
      <c r="C28" s="33" t="s">
        <v>42</v>
      </c>
      <c r="D28" s="34" t="s">
        <v>14</v>
      </c>
      <c r="E28" s="34" t="s">
        <v>15</v>
      </c>
      <c r="F28" s="34"/>
      <c r="G28" s="35">
        <f t="shared" si="2"/>
        <v>0</v>
      </c>
      <c r="H28" s="5" t="s">
        <v>40</v>
      </c>
    </row>
    <row r="29" spans="1:8">
      <c r="A29" s="145"/>
      <c r="B29" s="145"/>
      <c r="C29" s="39" t="s">
        <v>43</v>
      </c>
      <c r="D29" s="37" t="s">
        <v>9</v>
      </c>
      <c r="E29" s="37" t="s">
        <v>10</v>
      </c>
      <c r="F29" s="37"/>
      <c r="G29" s="38"/>
    </row>
    <row r="30" spans="1:8">
      <c r="A30" s="145"/>
      <c r="B30" s="145"/>
      <c r="C30" s="33" t="s">
        <v>44</v>
      </c>
      <c r="D30" s="34" t="s">
        <v>14</v>
      </c>
      <c r="E30" s="34" t="s">
        <v>15</v>
      </c>
      <c r="F30" s="34">
        <v>2</v>
      </c>
      <c r="G30" s="35">
        <f t="shared" ref="G30:G46" si="3">F30/$F$73</f>
        <v>0.02</v>
      </c>
    </row>
    <row r="31" spans="1:8">
      <c r="A31" s="145"/>
      <c r="B31" s="145"/>
      <c r="C31" s="33" t="s">
        <v>45</v>
      </c>
      <c r="D31" s="34" t="s">
        <v>14</v>
      </c>
      <c r="E31" s="34" t="s">
        <v>15</v>
      </c>
      <c r="F31" s="34">
        <v>1</v>
      </c>
      <c r="G31" s="35">
        <f t="shared" si="3"/>
        <v>0.01</v>
      </c>
    </row>
    <row r="32" spans="1:8">
      <c r="A32" s="145"/>
      <c r="B32" s="145"/>
      <c r="C32" s="33" t="s">
        <v>46</v>
      </c>
      <c r="D32" s="34" t="s">
        <v>14</v>
      </c>
      <c r="E32" s="34" t="s">
        <v>15</v>
      </c>
      <c r="F32" s="34">
        <v>2</v>
      </c>
      <c r="G32" s="35">
        <f t="shared" si="3"/>
        <v>0.02</v>
      </c>
    </row>
    <row r="33" spans="1:8">
      <c r="A33" s="145"/>
      <c r="B33" s="145"/>
      <c r="C33" s="33" t="s">
        <v>47</v>
      </c>
      <c r="D33" s="34" t="s">
        <v>14</v>
      </c>
      <c r="E33" s="34" t="s">
        <v>15</v>
      </c>
      <c r="F33" s="34">
        <v>2</v>
      </c>
      <c r="G33" s="35">
        <f t="shared" si="3"/>
        <v>0.02</v>
      </c>
    </row>
    <row r="34" spans="1:8">
      <c r="A34" s="145"/>
      <c r="B34" s="145"/>
      <c r="C34" s="33" t="s">
        <v>48</v>
      </c>
      <c r="D34" s="34" t="s">
        <v>14</v>
      </c>
      <c r="E34" s="34" t="s">
        <v>15</v>
      </c>
      <c r="F34" s="34">
        <v>3</v>
      </c>
      <c r="G34" s="35">
        <f t="shared" si="3"/>
        <v>0.03</v>
      </c>
    </row>
    <row r="35" spans="1:8">
      <c r="A35" s="145"/>
      <c r="B35" s="145"/>
      <c r="C35" s="33" t="s">
        <v>49</v>
      </c>
      <c r="D35" s="34" t="s">
        <v>14</v>
      </c>
      <c r="E35" s="34" t="s">
        <v>15</v>
      </c>
      <c r="F35" s="34">
        <v>2</v>
      </c>
      <c r="G35" s="35">
        <f t="shared" si="3"/>
        <v>0.02</v>
      </c>
    </row>
    <row r="36" spans="1:8">
      <c r="A36" s="145"/>
      <c r="B36" s="145"/>
      <c r="C36" s="33" t="s">
        <v>50</v>
      </c>
      <c r="D36" s="34" t="s">
        <v>14</v>
      </c>
      <c r="E36" s="34" t="s">
        <v>15</v>
      </c>
      <c r="F36" s="34">
        <v>2</v>
      </c>
      <c r="G36" s="35">
        <f t="shared" si="3"/>
        <v>0.02</v>
      </c>
    </row>
    <row r="37" spans="1:8">
      <c r="A37" s="145"/>
      <c r="B37" s="145"/>
      <c r="C37" s="33" t="s">
        <v>51</v>
      </c>
      <c r="D37" s="34" t="s">
        <v>14</v>
      </c>
      <c r="E37" s="34" t="s">
        <v>15</v>
      </c>
      <c r="F37" s="34">
        <v>2</v>
      </c>
      <c r="G37" s="35">
        <f t="shared" si="3"/>
        <v>0.02</v>
      </c>
    </row>
    <row r="38" spans="1:8">
      <c r="A38" s="145"/>
      <c r="B38" s="145"/>
      <c r="C38" s="33" t="s">
        <v>52</v>
      </c>
      <c r="D38" s="34" t="s">
        <v>14</v>
      </c>
      <c r="E38" s="34" t="s">
        <v>15</v>
      </c>
      <c r="F38" s="34">
        <v>2</v>
      </c>
      <c r="G38" s="35">
        <f t="shared" si="3"/>
        <v>0.02</v>
      </c>
    </row>
    <row r="39" spans="1:8">
      <c r="A39" s="145"/>
      <c r="B39" s="145"/>
      <c r="C39" s="33" t="s">
        <v>53</v>
      </c>
      <c r="D39" s="34" t="s">
        <v>14</v>
      </c>
      <c r="E39" s="34" t="s">
        <v>15</v>
      </c>
      <c r="F39" s="34">
        <v>2</v>
      </c>
      <c r="G39" s="35">
        <f t="shared" si="3"/>
        <v>0.02</v>
      </c>
    </row>
    <row r="40" spans="1:8">
      <c r="A40" s="145"/>
      <c r="B40" s="145"/>
      <c r="C40" s="33" t="s">
        <v>54</v>
      </c>
      <c r="D40" s="34" t="s">
        <v>14</v>
      </c>
      <c r="E40" s="34" t="s">
        <v>15</v>
      </c>
      <c r="F40" s="34">
        <v>1</v>
      </c>
      <c r="G40" s="35">
        <f t="shared" si="3"/>
        <v>0.01</v>
      </c>
      <c r="H40" s="165" t="s">
        <v>55</v>
      </c>
    </row>
    <row r="41" spans="1:8">
      <c r="A41" s="145"/>
      <c r="B41" s="145"/>
      <c r="C41" s="33" t="s">
        <v>56</v>
      </c>
      <c r="D41" s="34" t="s">
        <v>14</v>
      </c>
      <c r="E41" s="34" t="s">
        <v>15</v>
      </c>
      <c r="F41" s="34">
        <v>2</v>
      </c>
      <c r="G41" s="35">
        <f t="shared" si="3"/>
        <v>0.02</v>
      </c>
    </row>
    <row r="42" spans="1:8">
      <c r="A42" s="145"/>
      <c r="B42" s="145"/>
      <c r="C42" s="33" t="s">
        <v>57</v>
      </c>
      <c r="D42" s="34" t="s">
        <v>14</v>
      </c>
      <c r="E42" s="34" t="s">
        <v>15</v>
      </c>
      <c r="F42" s="34">
        <v>2</v>
      </c>
      <c r="G42" s="35">
        <f t="shared" si="3"/>
        <v>0.02</v>
      </c>
    </row>
    <row r="43" spans="1:8">
      <c r="A43" s="145"/>
      <c r="B43" s="145"/>
      <c r="C43" s="33" t="s">
        <v>58</v>
      </c>
      <c r="D43" s="34" t="s">
        <v>14</v>
      </c>
      <c r="E43" s="34" t="s">
        <v>15</v>
      </c>
      <c r="F43" s="34"/>
      <c r="G43" s="35">
        <f t="shared" si="3"/>
        <v>0</v>
      </c>
      <c r="H43" s="5" t="s">
        <v>59</v>
      </c>
    </row>
    <row r="44" spans="1:8">
      <c r="A44" s="145"/>
      <c r="B44" s="145"/>
      <c r="C44" s="33" t="s">
        <v>60</v>
      </c>
      <c r="D44" s="34" t="s">
        <v>14</v>
      </c>
      <c r="E44" s="34" t="s">
        <v>15</v>
      </c>
      <c r="F44" s="34"/>
      <c r="G44" s="35">
        <f t="shared" si="3"/>
        <v>0</v>
      </c>
      <c r="H44" s="5" t="s">
        <v>59</v>
      </c>
    </row>
    <row r="45" spans="1:8">
      <c r="A45" s="145"/>
      <c r="B45" s="145"/>
      <c r="C45" s="33" t="s">
        <v>61</v>
      </c>
      <c r="D45" s="34" t="s">
        <v>14</v>
      </c>
      <c r="E45" s="34" t="s">
        <v>15</v>
      </c>
      <c r="F45" s="34"/>
      <c r="G45" s="35">
        <f t="shared" si="3"/>
        <v>0</v>
      </c>
      <c r="H45" s="5" t="s">
        <v>59</v>
      </c>
    </row>
    <row r="46" spans="1:8">
      <c r="A46" s="145"/>
      <c r="B46" s="145"/>
      <c r="C46" s="33" t="s">
        <v>62</v>
      </c>
      <c r="D46" s="34" t="s">
        <v>14</v>
      </c>
      <c r="E46" s="34" t="s">
        <v>15</v>
      </c>
      <c r="F46" s="34">
        <v>2</v>
      </c>
      <c r="G46" s="35">
        <f t="shared" si="3"/>
        <v>0.02</v>
      </c>
    </row>
    <row r="47" spans="1:8">
      <c r="A47" s="145"/>
      <c r="B47" s="145"/>
      <c r="C47" s="36" t="s">
        <v>63</v>
      </c>
      <c r="D47" s="37" t="s">
        <v>64</v>
      </c>
      <c r="E47" s="37" t="s">
        <v>10</v>
      </c>
      <c r="F47" s="37"/>
      <c r="G47" s="38"/>
    </row>
    <row r="48" spans="1:8">
      <c r="A48" s="145"/>
      <c r="B48" s="145"/>
      <c r="C48" s="146" t="s">
        <v>65</v>
      </c>
      <c r="D48" s="130" t="s">
        <v>14</v>
      </c>
      <c r="E48" s="130" t="s">
        <v>15</v>
      </c>
      <c r="F48" s="130"/>
      <c r="G48" s="147"/>
      <c r="H48" s="5" t="s">
        <v>66</v>
      </c>
    </row>
    <row r="49" spans="1:11">
      <c r="A49" s="145"/>
      <c r="B49" s="145"/>
      <c r="C49" s="33" t="s">
        <v>67</v>
      </c>
      <c r="D49" s="34" t="s">
        <v>14</v>
      </c>
      <c r="E49" s="34" t="s">
        <v>15</v>
      </c>
      <c r="F49" s="34">
        <v>2</v>
      </c>
      <c r="G49" s="35">
        <f t="shared" ref="G49:G58" si="4">F49/$F$73</f>
        <v>0.02</v>
      </c>
    </row>
    <row r="50" spans="1:11">
      <c r="A50" s="145"/>
      <c r="B50" s="145"/>
      <c r="C50" s="33" t="s">
        <v>68</v>
      </c>
      <c r="D50" s="34" t="s">
        <v>14</v>
      </c>
      <c r="E50" s="34" t="s">
        <v>15</v>
      </c>
      <c r="F50" s="34">
        <v>2</v>
      </c>
      <c r="G50" s="35">
        <f t="shared" si="4"/>
        <v>0.02</v>
      </c>
      <c r="K50" s="148"/>
    </row>
    <row r="51" spans="1:11">
      <c r="A51" s="145"/>
      <c r="B51" s="145"/>
      <c r="C51" s="33" t="s">
        <v>69</v>
      </c>
      <c r="D51" s="34" t="s">
        <v>14</v>
      </c>
      <c r="E51" s="34" t="s">
        <v>15</v>
      </c>
      <c r="F51" s="34">
        <v>2</v>
      </c>
      <c r="G51" s="35">
        <f t="shared" si="4"/>
        <v>0.02</v>
      </c>
      <c r="K51" s="148"/>
    </row>
    <row r="52" spans="1:11">
      <c r="A52" s="145"/>
      <c r="B52" s="145"/>
      <c r="C52" s="36" t="s">
        <v>70</v>
      </c>
      <c r="D52" s="37" t="s">
        <v>9</v>
      </c>
      <c r="E52" s="37" t="s">
        <v>10</v>
      </c>
      <c r="F52" s="37"/>
      <c r="G52" s="38"/>
      <c r="K52" s="148"/>
    </row>
    <row r="53" spans="1:11">
      <c r="A53" s="145"/>
      <c r="B53" s="145"/>
      <c r="C53" s="36" t="s">
        <v>71</v>
      </c>
      <c r="D53" s="37" t="s">
        <v>9</v>
      </c>
      <c r="E53" s="37" t="s">
        <v>10</v>
      </c>
      <c r="F53" s="37"/>
      <c r="G53" s="38"/>
      <c r="K53" s="148"/>
    </row>
    <row r="54" spans="1:11">
      <c r="A54" s="145"/>
      <c r="B54" s="145"/>
      <c r="C54" s="36" t="s">
        <v>72</v>
      </c>
      <c r="D54" s="37" t="s">
        <v>9</v>
      </c>
      <c r="E54" s="37" t="s">
        <v>10</v>
      </c>
      <c r="F54" s="37"/>
      <c r="G54" s="38"/>
      <c r="K54" s="148"/>
    </row>
    <row r="55" spans="1:11">
      <c r="A55" s="145"/>
      <c r="B55" s="145"/>
      <c r="C55" s="36" t="s">
        <v>73</v>
      </c>
      <c r="D55" s="37" t="s">
        <v>9</v>
      </c>
      <c r="E55" s="37" t="s">
        <v>10</v>
      </c>
      <c r="F55" s="37"/>
      <c r="G55" s="38"/>
      <c r="K55" s="148"/>
    </row>
    <row r="56" spans="1:11">
      <c r="A56" s="145"/>
      <c r="B56" s="145"/>
      <c r="C56" s="33" t="s">
        <v>74</v>
      </c>
      <c r="D56" s="131" t="s">
        <v>14</v>
      </c>
      <c r="E56" s="131" t="s">
        <v>15</v>
      </c>
      <c r="F56" s="131">
        <v>1</v>
      </c>
      <c r="G56" s="137">
        <f t="shared" si="4"/>
        <v>0.01</v>
      </c>
      <c r="H56" s="5" t="s">
        <v>75</v>
      </c>
      <c r="K56" s="148"/>
    </row>
    <row r="57" spans="1:11">
      <c r="A57" s="145"/>
      <c r="B57" s="145"/>
      <c r="C57" s="131" t="s">
        <v>76</v>
      </c>
      <c r="D57" s="149" t="s">
        <v>14</v>
      </c>
      <c r="E57" s="131" t="s">
        <v>15</v>
      </c>
      <c r="F57" s="131">
        <v>1</v>
      </c>
      <c r="G57" s="137">
        <f t="shared" si="4"/>
        <v>0.01</v>
      </c>
      <c r="K57" s="148"/>
    </row>
    <row r="58" spans="1:11">
      <c r="A58" s="145"/>
      <c r="B58" s="145"/>
      <c r="C58" s="131" t="s">
        <v>77</v>
      </c>
      <c r="D58" s="131" t="s">
        <v>14</v>
      </c>
      <c r="E58" s="131" t="s">
        <v>15</v>
      </c>
      <c r="F58" s="131">
        <v>1</v>
      </c>
      <c r="G58" s="137">
        <f t="shared" si="4"/>
        <v>0.01</v>
      </c>
      <c r="K58" s="148"/>
    </row>
    <row r="59" spans="1:11">
      <c r="A59" s="145"/>
      <c r="B59" s="145"/>
      <c r="C59" s="37" t="s">
        <v>78</v>
      </c>
      <c r="D59" s="37" t="s">
        <v>9</v>
      </c>
      <c r="E59" s="37" t="s">
        <v>10</v>
      </c>
      <c r="F59" s="37"/>
      <c r="G59" s="38"/>
      <c r="K59" s="148"/>
    </row>
    <row r="60" spans="1:11">
      <c r="A60" s="150" t="s">
        <v>79</v>
      </c>
      <c r="B60" s="150"/>
      <c r="C60" s="151"/>
      <c r="D60" s="150"/>
      <c r="E60" s="150"/>
      <c r="F60" s="34">
        <f>SUM(F11:F59)</f>
        <v>64</v>
      </c>
      <c r="G60" s="35">
        <f>F60/F73</f>
        <v>0.64</v>
      </c>
      <c r="H60" s="141">
        <v>0.64</v>
      </c>
      <c r="K60" s="148"/>
    </row>
    <row r="61" spans="1:11">
      <c r="A61" s="74">
        <v>4</v>
      </c>
      <c r="B61" s="74" t="s">
        <v>80</v>
      </c>
      <c r="C61" s="74" t="s">
        <v>81</v>
      </c>
      <c r="D61" s="75" t="s">
        <v>14</v>
      </c>
      <c r="E61" s="75" t="s">
        <v>15</v>
      </c>
      <c r="F61" s="75">
        <v>2</v>
      </c>
      <c r="G61" s="76">
        <f t="shared" ref="G61:G68" si="5">F61/$F$73</f>
        <v>0.02</v>
      </c>
      <c r="K61" s="148"/>
    </row>
    <row r="62" spans="1:11">
      <c r="A62" s="74"/>
      <c r="B62" s="74"/>
      <c r="C62" s="33" t="s">
        <v>82</v>
      </c>
      <c r="D62" s="131" t="s">
        <v>14</v>
      </c>
      <c r="E62" s="131" t="s">
        <v>15</v>
      </c>
      <c r="F62" s="131">
        <v>2</v>
      </c>
      <c r="G62" s="137">
        <f t="shared" si="5"/>
        <v>0.02</v>
      </c>
      <c r="K62" s="148"/>
    </row>
    <row r="63" spans="1:11">
      <c r="A63" s="74"/>
      <c r="B63" s="74"/>
      <c r="C63" s="33" t="s">
        <v>83</v>
      </c>
      <c r="D63" s="131" t="s">
        <v>14</v>
      </c>
      <c r="E63" s="131" t="s">
        <v>15</v>
      </c>
      <c r="F63" s="131">
        <v>2</v>
      </c>
      <c r="G63" s="137">
        <f t="shared" si="5"/>
        <v>0.02</v>
      </c>
      <c r="K63" s="148"/>
    </row>
    <row r="64" spans="1:11">
      <c r="A64" s="74"/>
      <c r="B64" s="74"/>
      <c r="C64" s="33" t="s">
        <v>84</v>
      </c>
      <c r="D64" s="131" t="s">
        <v>14</v>
      </c>
      <c r="E64" s="131" t="s">
        <v>15</v>
      </c>
      <c r="F64" s="131">
        <v>1</v>
      </c>
      <c r="G64" s="137">
        <f t="shared" si="5"/>
        <v>0.01</v>
      </c>
      <c r="K64" s="148"/>
    </row>
    <row r="65" spans="1:11">
      <c r="A65" s="74"/>
      <c r="B65" s="74"/>
      <c r="C65" s="33" t="s">
        <v>85</v>
      </c>
      <c r="D65" s="131" t="s">
        <v>14</v>
      </c>
      <c r="E65" s="131" t="s">
        <v>15</v>
      </c>
      <c r="F65" s="131">
        <v>1</v>
      </c>
      <c r="G65" s="137">
        <f t="shared" si="5"/>
        <v>0.01</v>
      </c>
      <c r="K65" s="148"/>
    </row>
    <row r="66" spans="1:11">
      <c r="A66" s="74"/>
      <c r="B66" s="74"/>
      <c r="C66" s="33" t="s">
        <v>86</v>
      </c>
      <c r="D66" s="131" t="s">
        <v>14</v>
      </c>
      <c r="E66" s="131" t="s">
        <v>15</v>
      </c>
      <c r="F66" s="131">
        <v>2</v>
      </c>
      <c r="G66" s="137">
        <f t="shared" si="5"/>
        <v>0.02</v>
      </c>
      <c r="K66" s="148"/>
    </row>
    <row r="67" spans="1:11">
      <c r="A67" s="74"/>
      <c r="B67" s="74"/>
      <c r="C67" s="33" t="s">
        <v>87</v>
      </c>
      <c r="D67" s="131" t="s">
        <v>14</v>
      </c>
      <c r="E67" s="131" t="s">
        <v>15</v>
      </c>
      <c r="F67" s="131">
        <v>2</v>
      </c>
      <c r="G67" s="137">
        <f t="shared" si="5"/>
        <v>0.02</v>
      </c>
      <c r="K67" s="148"/>
    </row>
    <row r="68" spans="1:11">
      <c r="A68" s="74"/>
      <c r="B68" s="74"/>
      <c r="C68" s="33" t="s">
        <v>88</v>
      </c>
      <c r="D68" s="131" t="s">
        <v>14</v>
      </c>
      <c r="E68" s="131" t="s">
        <v>15</v>
      </c>
      <c r="F68" s="131">
        <v>5</v>
      </c>
      <c r="G68" s="137">
        <f t="shared" si="5"/>
        <v>0.05</v>
      </c>
      <c r="K68" s="148"/>
    </row>
    <row r="69" spans="1:11">
      <c r="A69" s="152" t="s">
        <v>89</v>
      </c>
      <c r="B69" s="152"/>
      <c r="C69" s="153"/>
      <c r="D69" s="152"/>
      <c r="E69" s="152"/>
      <c r="F69" s="75">
        <f>SUM(F61:F68)</f>
        <v>17</v>
      </c>
      <c r="G69" s="76">
        <f>F69/F73</f>
        <v>0.17</v>
      </c>
      <c r="H69" s="141">
        <v>0.17</v>
      </c>
      <c r="K69" s="148"/>
    </row>
    <row r="70" spans="1:11">
      <c r="A70" s="154">
        <v>5</v>
      </c>
      <c r="B70" s="155" t="s">
        <v>90</v>
      </c>
      <c r="C70" s="155" t="s">
        <v>91</v>
      </c>
      <c r="D70" s="155" t="s">
        <v>14</v>
      </c>
      <c r="E70" s="155" t="s">
        <v>15</v>
      </c>
      <c r="F70" s="155">
        <v>2</v>
      </c>
      <c r="G70" s="156">
        <f>F70/F73</f>
        <v>0.02</v>
      </c>
    </row>
    <row r="71" spans="1:11">
      <c r="A71" s="154"/>
      <c r="B71" s="155"/>
      <c r="C71" s="155" t="s">
        <v>92</v>
      </c>
      <c r="D71" s="155" t="s">
        <v>14</v>
      </c>
      <c r="E71" s="155" t="s">
        <v>15</v>
      </c>
      <c r="F71" s="155">
        <v>2</v>
      </c>
      <c r="G71" s="156">
        <f>F71/F73</f>
        <v>0.02</v>
      </c>
    </row>
    <row r="72" spans="1:11">
      <c r="A72" s="157" t="s">
        <v>93</v>
      </c>
      <c r="B72" s="157"/>
      <c r="C72" s="158"/>
      <c r="D72" s="157"/>
      <c r="E72" s="157"/>
      <c r="F72" s="155">
        <f>SUM(F70:F71)</f>
        <v>4</v>
      </c>
      <c r="G72" s="156">
        <f>F72/F73</f>
        <v>0.04</v>
      </c>
      <c r="H72" s="141">
        <v>0.04</v>
      </c>
    </row>
    <row r="73" spans="1:11">
      <c r="A73" s="159" t="s">
        <v>94</v>
      </c>
      <c r="B73" s="159"/>
      <c r="C73" s="159"/>
      <c r="D73" s="159"/>
      <c r="E73" s="159"/>
      <c r="F73" s="160">
        <f>SUM(F6,F10,F60,F69,F72)</f>
        <v>100</v>
      </c>
      <c r="G73" s="161">
        <f>SUM(G6,G10,G60,G69,G72)</f>
        <v>1</v>
      </c>
      <c r="H73" s="141">
        <f>SUM(H6,H10,H60,H69,H72)</f>
        <v>1</v>
      </c>
    </row>
    <row r="74" spans="1:11">
      <c r="A74" s="162" t="s">
        <v>95</v>
      </c>
      <c r="B74" s="162"/>
      <c r="C74" s="163"/>
      <c r="D74" s="162"/>
      <c r="E74" s="162"/>
      <c r="F74" s="162">
        <f>90%*F73</f>
        <v>90</v>
      </c>
      <c r="G74" s="164">
        <f>F74/F73</f>
        <v>0.9</v>
      </c>
    </row>
  </sheetData>
  <mergeCells count="15">
    <mergeCell ref="A6:E6"/>
    <mergeCell ref="A10:E10"/>
    <mergeCell ref="A60:E60"/>
    <mergeCell ref="A69:E69"/>
    <mergeCell ref="A72:E72"/>
    <mergeCell ref="A73:E73"/>
    <mergeCell ref="A74:E74"/>
    <mergeCell ref="A2:A5"/>
    <mergeCell ref="A11:A59"/>
    <mergeCell ref="A61:A68"/>
    <mergeCell ref="B2:B5"/>
    <mergeCell ref="B7:B9"/>
    <mergeCell ref="B11:B59"/>
    <mergeCell ref="B61:B68"/>
    <mergeCell ref="B70:B7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6"/>
  <sheetViews>
    <sheetView showGridLines="0" zoomScale="93" zoomScaleNormal="93" workbookViewId="0">
      <pane xSplit="2" ySplit="1" topLeftCell="C77" activePane="bottomRight" state="frozen"/>
      <selection/>
      <selection pane="topRight"/>
      <selection pane="bottomLeft"/>
      <selection pane="bottomRight" activeCell="F76" sqref="F76"/>
    </sheetView>
  </sheetViews>
  <sheetFormatPr defaultColWidth="8.72380952380952" defaultRowHeight="15" outlineLevelCol="7"/>
  <cols>
    <col min="1" max="1" width="5.26666666666667" style="2" customWidth="1"/>
    <col min="2" max="2" width="19.5428571428571" style="1" customWidth="1"/>
    <col min="3" max="3" width="50" style="3" customWidth="1"/>
    <col min="4" max="4" width="10.1809523809524" style="2" customWidth="1"/>
    <col min="5" max="5" width="16.6285714285714" style="2" customWidth="1"/>
    <col min="6" max="6" width="8.72380952380952" style="2"/>
    <col min="7" max="7" width="8.72380952380952" style="4"/>
    <col min="8" max="16384" width="8.72380952380952" style="5"/>
  </cols>
  <sheetData>
    <row r="1" s="1" customFormat="1" ht="45.5" customHeight="1" spans="1:7">
      <c r="A1" s="6" t="s">
        <v>0</v>
      </c>
      <c r="B1" s="6" t="s">
        <v>1</v>
      </c>
      <c r="C1" s="7" t="s">
        <v>2</v>
      </c>
      <c r="D1" s="7" t="s">
        <v>3</v>
      </c>
      <c r="E1" s="7" t="s">
        <v>4</v>
      </c>
      <c r="F1" s="6" t="s">
        <v>5</v>
      </c>
      <c r="G1" s="8" t="s">
        <v>6</v>
      </c>
    </row>
    <row r="2" spans="1:7">
      <c r="A2" s="9">
        <v>1</v>
      </c>
      <c r="B2" s="10" t="s">
        <v>7</v>
      </c>
      <c r="C2" s="11" t="s">
        <v>8</v>
      </c>
      <c r="D2" s="11" t="s">
        <v>9</v>
      </c>
      <c r="E2" s="11" t="s">
        <v>10</v>
      </c>
      <c r="F2" s="11">
        <v>1</v>
      </c>
      <c r="G2" s="12">
        <f>F2/$F$85</f>
        <v>0.008</v>
      </c>
    </row>
    <row r="3" spans="1:7">
      <c r="A3" s="13"/>
      <c r="B3" s="14"/>
      <c r="C3" s="11" t="s">
        <v>11</v>
      </c>
      <c r="D3" s="11" t="s">
        <v>9</v>
      </c>
      <c r="E3" s="11" t="s">
        <v>10</v>
      </c>
      <c r="F3" s="11">
        <v>2</v>
      </c>
      <c r="G3" s="12">
        <f t="shared" ref="G3:G9" si="0">F3/$F$85</f>
        <v>0.016</v>
      </c>
    </row>
    <row r="4" spans="1:7">
      <c r="A4" s="13"/>
      <c r="B4" s="14"/>
      <c r="C4" s="11" t="s">
        <v>12</v>
      </c>
      <c r="D4" s="11" t="s">
        <v>9</v>
      </c>
      <c r="E4" s="11" t="s">
        <v>10</v>
      </c>
      <c r="F4" s="11">
        <v>2</v>
      </c>
      <c r="G4" s="12">
        <f t="shared" si="0"/>
        <v>0.016</v>
      </c>
    </row>
    <row r="5" ht="19" customHeight="1" spans="1:7">
      <c r="A5" s="13"/>
      <c r="B5" s="14"/>
      <c r="C5" s="15" t="s">
        <v>13</v>
      </c>
      <c r="D5" s="15" t="s">
        <v>14</v>
      </c>
      <c r="E5" s="15" t="s">
        <v>15</v>
      </c>
      <c r="F5" s="11">
        <v>5</v>
      </c>
      <c r="G5" s="12">
        <f t="shared" si="0"/>
        <v>0.04</v>
      </c>
    </row>
    <row r="6" customHeight="1" spans="1:7">
      <c r="A6" s="16" t="s">
        <v>16</v>
      </c>
      <c r="B6" s="16"/>
      <c r="C6" s="16"/>
      <c r="D6" s="16"/>
      <c r="E6" s="16"/>
      <c r="F6" s="17">
        <f>SUM(F2:F5)</f>
        <v>10</v>
      </c>
      <c r="G6" s="18">
        <f>F6/F85</f>
        <v>0.08</v>
      </c>
    </row>
    <row r="7" customHeight="1" spans="1:7">
      <c r="A7" s="124">
        <v>2</v>
      </c>
      <c r="B7" s="125" t="s">
        <v>17</v>
      </c>
      <c r="C7" s="21" t="s">
        <v>18</v>
      </c>
      <c r="D7" s="22" t="s">
        <v>14</v>
      </c>
      <c r="E7" s="22" t="s">
        <v>15</v>
      </c>
      <c r="F7" s="24">
        <v>3</v>
      </c>
      <c r="G7" s="23">
        <f t="shared" si="0"/>
        <v>0.024</v>
      </c>
    </row>
    <row r="8" customHeight="1" spans="1:7">
      <c r="A8" s="126"/>
      <c r="B8" s="125"/>
      <c r="C8" s="112" t="s">
        <v>19</v>
      </c>
      <c r="D8" s="24" t="s">
        <v>9</v>
      </c>
      <c r="E8" s="24" t="s">
        <v>10</v>
      </c>
      <c r="F8" s="24">
        <v>1</v>
      </c>
      <c r="G8" s="23">
        <f t="shared" si="0"/>
        <v>0.008</v>
      </c>
    </row>
    <row r="9" customHeight="1" spans="1:7">
      <c r="A9" s="127"/>
      <c r="B9" s="125"/>
      <c r="C9" s="113" t="s">
        <v>20</v>
      </c>
      <c r="D9" s="114" t="s">
        <v>9</v>
      </c>
      <c r="E9" s="114" t="s">
        <v>10</v>
      </c>
      <c r="F9" s="24">
        <v>1</v>
      </c>
      <c r="G9" s="23">
        <f t="shared" si="0"/>
        <v>0.008</v>
      </c>
    </row>
    <row r="10" ht="15.75" spans="1:7">
      <c r="A10" s="128" t="s">
        <v>21</v>
      </c>
      <c r="B10" s="128"/>
      <c r="C10" s="129"/>
      <c r="D10" s="128"/>
      <c r="E10" s="128"/>
      <c r="F10" s="30">
        <f>SUM(F7:F9)</f>
        <v>5</v>
      </c>
      <c r="G10" s="31">
        <f>F10/F85</f>
        <v>0.04</v>
      </c>
    </row>
    <row r="11" ht="14.5" customHeight="1" spans="1:7">
      <c r="A11" s="32">
        <v>3</v>
      </c>
      <c r="B11" s="32" t="s">
        <v>22</v>
      </c>
      <c r="C11" s="33" t="s">
        <v>23</v>
      </c>
      <c r="D11" s="34" t="s">
        <v>14</v>
      </c>
      <c r="E11" s="34" t="s">
        <v>15</v>
      </c>
      <c r="F11" s="34">
        <v>1</v>
      </c>
      <c r="G11" s="35">
        <f t="shared" ref="G11:G59" si="1">F11/$F$85</f>
        <v>0.008</v>
      </c>
    </row>
    <row r="12" spans="1:7">
      <c r="A12" s="32"/>
      <c r="B12" s="32"/>
      <c r="C12" s="33" t="s">
        <v>24</v>
      </c>
      <c r="D12" s="34" t="s">
        <v>14</v>
      </c>
      <c r="E12" s="34" t="s">
        <v>15</v>
      </c>
      <c r="F12" s="34">
        <v>3</v>
      </c>
      <c r="G12" s="35">
        <f t="shared" si="1"/>
        <v>0.024</v>
      </c>
    </row>
    <row r="13" spans="1:7">
      <c r="A13" s="32"/>
      <c r="B13" s="32"/>
      <c r="C13" s="36" t="s">
        <v>25</v>
      </c>
      <c r="D13" s="37" t="s">
        <v>9</v>
      </c>
      <c r="E13" s="37" t="s">
        <v>26</v>
      </c>
      <c r="F13" s="37"/>
      <c r="G13" s="38">
        <f t="shared" si="1"/>
        <v>0</v>
      </c>
    </row>
    <row r="14" spans="1:7">
      <c r="A14" s="32"/>
      <c r="B14" s="32"/>
      <c r="C14" s="33" t="s">
        <v>27</v>
      </c>
      <c r="D14" s="34" t="s">
        <v>14</v>
      </c>
      <c r="E14" s="34" t="s">
        <v>15</v>
      </c>
      <c r="F14" s="34">
        <v>3</v>
      </c>
      <c r="G14" s="35">
        <f t="shared" si="1"/>
        <v>0.024</v>
      </c>
    </row>
    <row r="15" spans="1:7">
      <c r="A15" s="32"/>
      <c r="B15" s="32"/>
      <c r="C15" s="33" t="s">
        <v>28</v>
      </c>
      <c r="D15" s="34" t="s">
        <v>14</v>
      </c>
      <c r="E15" s="34" t="s">
        <v>15</v>
      </c>
      <c r="F15" s="34">
        <v>1</v>
      </c>
      <c r="G15" s="35">
        <f t="shared" si="1"/>
        <v>0.008</v>
      </c>
    </row>
    <row r="16" spans="1:7">
      <c r="A16" s="32"/>
      <c r="B16" s="32"/>
      <c r="C16" s="33" t="s">
        <v>29</v>
      </c>
      <c r="D16" s="34" t="s">
        <v>14</v>
      </c>
      <c r="E16" s="34" t="s">
        <v>15</v>
      </c>
      <c r="F16" s="34">
        <v>3</v>
      </c>
      <c r="G16" s="35">
        <f t="shared" si="1"/>
        <v>0.024</v>
      </c>
    </row>
    <row r="17" spans="1:8">
      <c r="A17" s="32"/>
      <c r="B17" s="32"/>
      <c r="C17" s="33" t="s">
        <v>30</v>
      </c>
      <c r="D17" s="34" t="s">
        <v>14</v>
      </c>
      <c r="E17" s="34" t="s">
        <v>15</v>
      </c>
      <c r="F17" s="34">
        <v>1</v>
      </c>
      <c r="G17" s="35">
        <f t="shared" si="1"/>
        <v>0.008</v>
      </c>
    </row>
    <row r="18" spans="1:8">
      <c r="A18" s="32"/>
      <c r="B18" s="32"/>
      <c r="C18" s="33" t="s">
        <v>31</v>
      </c>
      <c r="D18" s="34" t="s">
        <v>14</v>
      </c>
      <c r="E18" s="34" t="s">
        <v>15</v>
      </c>
      <c r="F18" s="34">
        <v>3</v>
      </c>
      <c r="G18" s="35">
        <f t="shared" si="1"/>
        <v>0.024</v>
      </c>
    </row>
    <row r="19" spans="1:8">
      <c r="A19" s="32"/>
      <c r="B19" s="32"/>
      <c r="C19" s="33" t="s">
        <v>32</v>
      </c>
      <c r="D19" s="34" t="s">
        <v>14</v>
      </c>
      <c r="E19" s="34" t="s">
        <v>15</v>
      </c>
      <c r="F19" s="34">
        <v>3</v>
      </c>
      <c r="G19" s="35">
        <f t="shared" si="1"/>
        <v>0.024</v>
      </c>
    </row>
    <row r="20" spans="1:8">
      <c r="A20" s="32"/>
      <c r="B20" s="32"/>
      <c r="C20" s="33" t="s">
        <v>33</v>
      </c>
      <c r="D20" s="34" t="s">
        <v>14</v>
      </c>
      <c r="E20" s="34" t="s">
        <v>15</v>
      </c>
      <c r="F20" s="34">
        <v>2</v>
      </c>
      <c r="G20" s="35">
        <f t="shared" si="1"/>
        <v>0.016</v>
      </c>
    </row>
    <row r="21" spans="1:8">
      <c r="A21" s="32"/>
      <c r="B21" s="32"/>
      <c r="C21" s="33" t="s">
        <v>34</v>
      </c>
      <c r="D21" s="34" t="s">
        <v>14</v>
      </c>
      <c r="E21" s="34" t="s">
        <v>15</v>
      </c>
      <c r="F21" s="34">
        <v>1</v>
      </c>
      <c r="G21" s="35">
        <f t="shared" si="1"/>
        <v>0.008</v>
      </c>
    </row>
    <row r="22" spans="1:8">
      <c r="A22" s="32"/>
      <c r="B22" s="32"/>
      <c r="C22" s="33" t="s">
        <v>35</v>
      </c>
      <c r="D22" s="34" t="s">
        <v>14</v>
      </c>
      <c r="E22" s="34" t="s">
        <v>15</v>
      </c>
      <c r="F22" s="34">
        <v>2</v>
      </c>
      <c r="G22" s="35">
        <f t="shared" si="1"/>
        <v>0.016</v>
      </c>
    </row>
    <row r="23" spans="1:8">
      <c r="A23" s="32"/>
      <c r="B23" s="32"/>
      <c r="C23" s="33" t="s">
        <v>36</v>
      </c>
      <c r="D23" s="34" t="s">
        <v>14</v>
      </c>
      <c r="E23" s="34" t="s">
        <v>15</v>
      </c>
      <c r="F23" s="34">
        <v>1</v>
      </c>
      <c r="G23" s="35">
        <f t="shared" si="1"/>
        <v>0.008</v>
      </c>
    </row>
    <row r="24" spans="1:8">
      <c r="A24" s="32"/>
      <c r="B24" s="32"/>
      <c r="C24" s="33" t="s">
        <v>37</v>
      </c>
      <c r="D24" s="34" t="s">
        <v>14</v>
      </c>
      <c r="E24" s="34" t="s">
        <v>15</v>
      </c>
      <c r="F24" s="34">
        <v>2</v>
      </c>
      <c r="G24" s="35">
        <f t="shared" si="1"/>
        <v>0.016</v>
      </c>
    </row>
    <row r="25" spans="1:8">
      <c r="A25" s="32"/>
      <c r="B25" s="32"/>
      <c r="C25" s="33" t="s">
        <v>38</v>
      </c>
      <c r="D25" s="34" t="s">
        <v>14</v>
      </c>
      <c r="E25" s="34" t="s">
        <v>15</v>
      </c>
      <c r="F25" s="34">
        <v>2</v>
      </c>
      <c r="G25" s="35">
        <f t="shared" si="1"/>
        <v>0.016</v>
      </c>
      <c r="H25" s="5" t="s">
        <v>40</v>
      </c>
    </row>
    <row r="26" spans="1:8">
      <c r="A26" s="32"/>
      <c r="B26" s="32"/>
      <c r="C26" s="33" t="s">
        <v>39</v>
      </c>
      <c r="D26" s="34" t="s">
        <v>14</v>
      </c>
      <c r="E26" s="34" t="s">
        <v>15</v>
      </c>
      <c r="F26" s="34"/>
      <c r="G26" s="35">
        <f t="shared" si="1"/>
        <v>0</v>
      </c>
      <c r="H26" s="5" t="s">
        <v>40</v>
      </c>
    </row>
    <row r="27" spans="1:8">
      <c r="A27" s="32"/>
      <c r="B27" s="32"/>
      <c r="C27" s="33" t="s">
        <v>41</v>
      </c>
      <c r="D27" s="34" t="s">
        <v>14</v>
      </c>
      <c r="E27" s="34" t="s">
        <v>15</v>
      </c>
      <c r="F27" s="34"/>
      <c r="G27" s="35">
        <f t="shared" si="1"/>
        <v>0</v>
      </c>
      <c r="H27" s="5" t="s">
        <v>40</v>
      </c>
    </row>
    <row r="28" spans="1:8">
      <c r="A28" s="32"/>
      <c r="B28" s="32"/>
      <c r="C28" s="33" t="s">
        <v>42</v>
      </c>
      <c r="D28" s="34" t="s">
        <v>14</v>
      </c>
      <c r="E28" s="34" t="s">
        <v>15</v>
      </c>
      <c r="F28" s="34"/>
      <c r="G28" s="35">
        <f t="shared" si="1"/>
        <v>0</v>
      </c>
    </row>
    <row r="29" spans="1:8">
      <c r="A29" s="32"/>
      <c r="B29" s="32"/>
      <c r="C29" s="39" t="s">
        <v>43</v>
      </c>
      <c r="D29" s="37" t="s">
        <v>9</v>
      </c>
      <c r="E29" s="37" t="s">
        <v>10</v>
      </c>
      <c r="F29" s="37"/>
      <c r="G29" s="38">
        <f t="shared" si="1"/>
        <v>0</v>
      </c>
    </row>
    <row r="30" spans="1:8">
      <c r="A30" s="32"/>
      <c r="B30" s="32"/>
      <c r="C30" s="33" t="s">
        <v>44</v>
      </c>
      <c r="D30" s="34" t="s">
        <v>14</v>
      </c>
      <c r="E30" s="34" t="s">
        <v>15</v>
      </c>
      <c r="F30" s="34">
        <v>2</v>
      </c>
      <c r="G30" s="35">
        <f t="shared" si="1"/>
        <v>0.016</v>
      </c>
    </row>
    <row r="31" spans="1:8">
      <c r="A31" s="32"/>
      <c r="B31" s="32"/>
      <c r="C31" s="33" t="s">
        <v>45</v>
      </c>
      <c r="D31" s="34" t="s">
        <v>14</v>
      </c>
      <c r="E31" s="34" t="s">
        <v>15</v>
      </c>
      <c r="F31" s="34">
        <v>1</v>
      </c>
      <c r="G31" s="35">
        <f t="shared" si="1"/>
        <v>0.008</v>
      </c>
    </row>
    <row r="32" spans="1:8">
      <c r="A32" s="32"/>
      <c r="B32" s="32"/>
      <c r="C32" s="33" t="s">
        <v>46</v>
      </c>
      <c r="D32" s="34" t="s">
        <v>14</v>
      </c>
      <c r="E32" s="34" t="s">
        <v>15</v>
      </c>
      <c r="F32" s="34">
        <v>2</v>
      </c>
      <c r="G32" s="35">
        <f t="shared" si="1"/>
        <v>0.016</v>
      </c>
    </row>
    <row r="33" spans="1:8">
      <c r="A33" s="32"/>
      <c r="B33" s="32"/>
      <c r="C33" s="33" t="s">
        <v>47</v>
      </c>
      <c r="D33" s="34" t="s">
        <v>14</v>
      </c>
      <c r="E33" s="34" t="s">
        <v>15</v>
      </c>
      <c r="F33" s="34">
        <v>2</v>
      </c>
      <c r="G33" s="35">
        <f t="shared" si="1"/>
        <v>0.016</v>
      </c>
    </row>
    <row r="34" spans="1:8">
      <c r="A34" s="32"/>
      <c r="B34" s="32"/>
      <c r="C34" s="33" t="s">
        <v>48</v>
      </c>
      <c r="D34" s="34" t="s">
        <v>14</v>
      </c>
      <c r="E34" s="34" t="s">
        <v>15</v>
      </c>
      <c r="F34" s="34">
        <v>3</v>
      </c>
      <c r="G34" s="35">
        <f t="shared" si="1"/>
        <v>0.024</v>
      </c>
    </row>
    <row r="35" spans="1:8">
      <c r="A35" s="32"/>
      <c r="B35" s="32"/>
      <c r="C35" s="33" t="s">
        <v>49</v>
      </c>
      <c r="D35" s="34" t="s">
        <v>14</v>
      </c>
      <c r="E35" s="34" t="s">
        <v>15</v>
      </c>
      <c r="F35" s="34">
        <v>2</v>
      </c>
      <c r="G35" s="35">
        <f t="shared" si="1"/>
        <v>0.016</v>
      </c>
    </row>
    <row r="36" spans="1:8">
      <c r="A36" s="32"/>
      <c r="B36" s="32"/>
      <c r="C36" s="33" t="s">
        <v>50</v>
      </c>
      <c r="D36" s="34" t="s">
        <v>14</v>
      </c>
      <c r="E36" s="34" t="s">
        <v>15</v>
      </c>
      <c r="F36" s="34">
        <v>2</v>
      </c>
      <c r="G36" s="35">
        <f t="shared" si="1"/>
        <v>0.016</v>
      </c>
    </row>
    <row r="37" spans="1:8">
      <c r="A37" s="32"/>
      <c r="B37" s="32"/>
      <c r="C37" s="33" t="s">
        <v>51</v>
      </c>
      <c r="D37" s="34" t="s">
        <v>14</v>
      </c>
      <c r="E37" s="34" t="s">
        <v>15</v>
      </c>
      <c r="F37" s="34">
        <v>2</v>
      </c>
      <c r="G37" s="35">
        <f t="shared" si="1"/>
        <v>0.016</v>
      </c>
    </row>
    <row r="38" spans="1:8">
      <c r="A38" s="32"/>
      <c r="B38" s="32"/>
      <c r="C38" s="33" t="s">
        <v>52</v>
      </c>
      <c r="D38" s="34" t="s">
        <v>14</v>
      </c>
      <c r="E38" s="34" t="s">
        <v>15</v>
      </c>
      <c r="F38" s="34">
        <v>2</v>
      </c>
      <c r="G38" s="35">
        <f t="shared" si="1"/>
        <v>0.016</v>
      </c>
      <c r="H38" s="165" t="s">
        <v>55</v>
      </c>
    </row>
    <row r="39" spans="1:8">
      <c r="A39" s="32"/>
      <c r="B39" s="32"/>
      <c r="C39" s="33" t="s">
        <v>53</v>
      </c>
      <c r="D39" s="34" t="s">
        <v>14</v>
      </c>
      <c r="E39" s="34" t="s">
        <v>15</v>
      </c>
      <c r="F39" s="34">
        <v>2</v>
      </c>
      <c r="G39" s="35">
        <f t="shared" si="1"/>
        <v>0.016</v>
      </c>
    </row>
    <row r="40" spans="1:8">
      <c r="A40" s="32"/>
      <c r="B40" s="32"/>
      <c r="C40" s="33" t="s">
        <v>54</v>
      </c>
      <c r="D40" s="34" t="s">
        <v>14</v>
      </c>
      <c r="E40" s="34" t="s">
        <v>15</v>
      </c>
      <c r="F40" s="34">
        <v>1</v>
      </c>
      <c r="G40" s="35">
        <f t="shared" si="1"/>
        <v>0.008</v>
      </c>
    </row>
    <row r="41" spans="1:8">
      <c r="A41" s="32"/>
      <c r="B41" s="32"/>
      <c r="C41" s="33" t="s">
        <v>56</v>
      </c>
      <c r="D41" s="34" t="s">
        <v>14</v>
      </c>
      <c r="E41" s="34" t="s">
        <v>15</v>
      </c>
      <c r="F41" s="34">
        <v>2</v>
      </c>
      <c r="G41" s="35">
        <f t="shared" si="1"/>
        <v>0.016</v>
      </c>
      <c r="H41" s="5" t="s">
        <v>59</v>
      </c>
    </row>
    <row r="42" spans="1:8">
      <c r="A42" s="32"/>
      <c r="B42" s="32"/>
      <c r="C42" s="33" t="s">
        <v>57</v>
      </c>
      <c r="D42" s="34" t="s">
        <v>14</v>
      </c>
      <c r="E42" s="34" t="s">
        <v>15</v>
      </c>
      <c r="F42" s="34">
        <v>2</v>
      </c>
      <c r="G42" s="35">
        <f t="shared" si="1"/>
        <v>0.016</v>
      </c>
      <c r="H42" s="5" t="s">
        <v>59</v>
      </c>
    </row>
    <row r="43" spans="1:8">
      <c r="A43" s="32"/>
      <c r="B43" s="32"/>
      <c r="C43" s="33" t="s">
        <v>58</v>
      </c>
      <c r="D43" s="34" t="s">
        <v>14</v>
      </c>
      <c r="E43" s="34" t="s">
        <v>15</v>
      </c>
      <c r="F43" s="34"/>
      <c r="G43" s="35">
        <f t="shared" si="1"/>
        <v>0</v>
      </c>
      <c r="H43" s="5" t="s">
        <v>59</v>
      </c>
    </row>
    <row r="44" spans="1:8">
      <c r="A44" s="32"/>
      <c r="B44" s="32"/>
      <c r="C44" s="33" t="s">
        <v>60</v>
      </c>
      <c r="D44" s="34" t="s">
        <v>14</v>
      </c>
      <c r="E44" s="34" t="s">
        <v>15</v>
      </c>
      <c r="F44" s="34"/>
      <c r="G44" s="35">
        <f t="shared" si="1"/>
        <v>0</v>
      </c>
    </row>
    <row r="45" spans="1:8">
      <c r="A45" s="32"/>
      <c r="B45" s="32"/>
      <c r="C45" s="33" t="s">
        <v>61</v>
      </c>
      <c r="D45" s="34" t="s">
        <v>14</v>
      </c>
      <c r="E45" s="34" t="s">
        <v>15</v>
      </c>
      <c r="F45" s="34"/>
      <c r="G45" s="35">
        <f t="shared" si="1"/>
        <v>0</v>
      </c>
    </row>
    <row r="46" spans="1:8">
      <c r="A46" s="32"/>
      <c r="B46" s="32"/>
      <c r="C46" s="33" t="s">
        <v>62</v>
      </c>
      <c r="D46" s="34" t="s">
        <v>14</v>
      </c>
      <c r="E46" s="34" t="s">
        <v>15</v>
      </c>
      <c r="F46" s="34">
        <v>2</v>
      </c>
      <c r="G46" s="35">
        <f t="shared" si="1"/>
        <v>0.016</v>
      </c>
    </row>
    <row r="47" spans="1:8">
      <c r="A47" s="32"/>
      <c r="B47" s="32"/>
      <c r="C47" s="36" t="s">
        <v>63</v>
      </c>
      <c r="D47" s="37" t="s">
        <v>64</v>
      </c>
      <c r="E47" s="37" t="s">
        <v>10</v>
      </c>
      <c r="F47" s="37"/>
      <c r="G47" s="38">
        <f t="shared" si="1"/>
        <v>0</v>
      </c>
    </row>
    <row r="48" spans="1:8">
      <c r="A48" s="32"/>
      <c r="B48" s="32"/>
      <c r="C48" s="36" t="s">
        <v>65</v>
      </c>
      <c r="D48" s="37" t="s">
        <v>14</v>
      </c>
      <c r="E48" s="37" t="s">
        <v>15</v>
      </c>
      <c r="F48" s="130"/>
      <c r="G48" s="38">
        <f t="shared" si="1"/>
        <v>0</v>
      </c>
    </row>
    <row r="49" spans="1:7">
      <c r="A49" s="32"/>
      <c r="B49" s="32"/>
      <c r="C49" s="33" t="s">
        <v>67</v>
      </c>
      <c r="D49" s="34" t="s">
        <v>14</v>
      </c>
      <c r="E49" s="34" t="s">
        <v>15</v>
      </c>
      <c r="F49" s="34">
        <v>2</v>
      </c>
      <c r="G49" s="35">
        <f t="shared" si="1"/>
        <v>0.016</v>
      </c>
    </row>
    <row r="50" spans="1:7">
      <c r="A50" s="32"/>
      <c r="B50" s="32"/>
      <c r="C50" s="33" t="s">
        <v>68</v>
      </c>
      <c r="D50" s="34" t="s">
        <v>14</v>
      </c>
      <c r="E50" s="34" t="s">
        <v>15</v>
      </c>
      <c r="F50" s="34">
        <v>2</v>
      </c>
      <c r="G50" s="35">
        <f t="shared" si="1"/>
        <v>0.016</v>
      </c>
    </row>
    <row r="51" spans="1:7">
      <c r="A51" s="32"/>
      <c r="B51" s="32"/>
      <c r="C51" s="33" t="s">
        <v>69</v>
      </c>
      <c r="D51" s="34" t="s">
        <v>14</v>
      </c>
      <c r="E51" s="34" t="s">
        <v>15</v>
      </c>
      <c r="F51" s="34">
        <v>2</v>
      </c>
      <c r="G51" s="35">
        <f t="shared" si="1"/>
        <v>0.016</v>
      </c>
    </row>
    <row r="52" spans="1:7">
      <c r="A52" s="32"/>
      <c r="B52" s="32"/>
      <c r="C52" s="36" t="s">
        <v>70</v>
      </c>
      <c r="D52" s="37" t="s">
        <v>9</v>
      </c>
      <c r="E52" s="37" t="s">
        <v>10</v>
      </c>
      <c r="F52" s="37"/>
      <c r="G52" s="38">
        <f t="shared" si="1"/>
        <v>0</v>
      </c>
    </row>
    <row r="53" spans="1:7">
      <c r="A53" s="32"/>
      <c r="B53" s="32"/>
      <c r="C53" s="36" t="s">
        <v>71</v>
      </c>
      <c r="D53" s="37" t="s">
        <v>9</v>
      </c>
      <c r="E53" s="37" t="s">
        <v>10</v>
      </c>
      <c r="F53" s="37"/>
      <c r="G53" s="38">
        <f t="shared" si="1"/>
        <v>0</v>
      </c>
    </row>
    <row r="54" spans="1:7">
      <c r="A54" s="32"/>
      <c r="B54" s="32"/>
      <c r="C54" s="36" t="s">
        <v>72</v>
      </c>
      <c r="D54" s="37" t="s">
        <v>9</v>
      </c>
      <c r="E54" s="37" t="s">
        <v>10</v>
      </c>
      <c r="F54" s="37"/>
      <c r="G54" s="38">
        <f t="shared" si="1"/>
        <v>0</v>
      </c>
    </row>
    <row r="55" spans="1:7">
      <c r="A55" s="32"/>
      <c r="B55" s="32"/>
      <c r="C55" s="36" t="s">
        <v>73</v>
      </c>
      <c r="D55" s="37" t="s">
        <v>9</v>
      </c>
      <c r="E55" s="37" t="s">
        <v>10</v>
      </c>
      <c r="F55" s="37"/>
      <c r="G55" s="38">
        <f t="shared" si="1"/>
        <v>0</v>
      </c>
    </row>
    <row r="56" spans="1:7">
      <c r="A56" s="32"/>
      <c r="B56" s="32"/>
      <c r="C56" s="36" t="s">
        <v>74</v>
      </c>
      <c r="D56" s="37" t="s">
        <v>14</v>
      </c>
      <c r="E56" s="37" t="s">
        <v>15</v>
      </c>
      <c r="F56" s="131">
        <v>1</v>
      </c>
      <c r="G56" s="38">
        <f t="shared" si="1"/>
        <v>0.008</v>
      </c>
    </row>
    <row r="57" spans="1:7">
      <c r="A57" s="32"/>
      <c r="B57" s="32"/>
      <c r="C57" s="37" t="s">
        <v>96</v>
      </c>
      <c r="D57" s="37" t="s">
        <v>14</v>
      </c>
      <c r="E57" s="37" t="s">
        <v>15</v>
      </c>
      <c r="F57" s="131">
        <v>1</v>
      </c>
      <c r="G57" s="38">
        <f t="shared" si="1"/>
        <v>0.008</v>
      </c>
    </row>
    <row r="58" spans="1:7">
      <c r="A58" s="32"/>
      <c r="B58" s="32"/>
      <c r="C58" s="37" t="s">
        <v>77</v>
      </c>
      <c r="D58" s="37" t="s">
        <v>14</v>
      </c>
      <c r="E58" s="37" t="s">
        <v>15</v>
      </c>
      <c r="F58" s="131">
        <v>1</v>
      </c>
      <c r="G58" s="38">
        <f t="shared" si="1"/>
        <v>0.008</v>
      </c>
    </row>
    <row r="59" ht="15.75" spans="1:7">
      <c r="A59" s="32"/>
      <c r="B59" s="32"/>
      <c r="C59" s="37" t="s">
        <v>78</v>
      </c>
      <c r="D59" s="37" t="s">
        <v>9</v>
      </c>
      <c r="E59" s="37" t="s">
        <v>10</v>
      </c>
      <c r="F59" s="37"/>
      <c r="G59" s="38">
        <f t="shared" si="1"/>
        <v>0</v>
      </c>
    </row>
    <row r="60" ht="15.75" spans="1:7">
      <c r="A60" s="40" t="s">
        <v>79</v>
      </c>
      <c r="B60" s="41"/>
      <c r="C60" s="42"/>
      <c r="D60" s="41"/>
      <c r="E60" s="43"/>
      <c r="F60" s="44">
        <f>SUM(F11:F59)</f>
        <v>64</v>
      </c>
      <c r="G60" s="45">
        <f>F60/F85</f>
        <v>0.512</v>
      </c>
    </row>
    <row r="61" spans="1:7">
      <c r="A61" s="132">
        <v>4</v>
      </c>
      <c r="B61" s="133" t="s">
        <v>97</v>
      </c>
      <c r="C61" s="48" t="s">
        <v>98</v>
      </c>
      <c r="D61" s="49" t="s">
        <v>14</v>
      </c>
      <c r="E61" s="49" t="s">
        <v>15</v>
      </c>
      <c r="F61" s="49">
        <v>2</v>
      </c>
      <c r="G61" s="50">
        <f>F61/$F$85</f>
        <v>0.016</v>
      </c>
    </row>
    <row r="62" spans="1:7">
      <c r="A62" s="134"/>
      <c r="B62" s="133"/>
      <c r="C62" s="51" t="s">
        <v>99</v>
      </c>
      <c r="D62" s="52" t="s">
        <v>14</v>
      </c>
      <c r="E62" s="52" t="s">
        <v>15</v>
      </c>
      <c r="F62" s="49">
        <v>2</v>
      </c>
      <c r="G62" s="50">
        <f t="shared" ref="G62:G65" si="2">F62/$F$85</f>
        <v>0.016</v>
      </c>
    </row>
    <row r="63" spans="1:7">
      <c r="A63" s="134"/>
      <c r="B63" s="133"/>
      <c r="C63" s="51" t="s">
        <v>100</v>
      </c>
      <c r="D63" s="52" t="s">
        <v>14</v>
      </c>
      <c r="E63" s="52" t="s">
        <v>15</v>
      </c>
      <c r="F63" s="49">
        <v>1</v>
      </c>
      <c r="G63" s="50">
        <f t="shared" si="2"/>
        <v>0.008</v>
      </c>
    </row>
    <row r="64" spans="1:7">
      <c r="A64" s="134"/>
      <c r="B64" s="133"/>
      <c r="C64" s="53" t="s">
        <v>101</v>
      </c>
      <c r="D64" s="54" t="s">
        <v>14</v>
      </c>
      <c r="E64" s="54" t="s">
        <v>15</v>
      </c>
      <c r="F64" s="46">
        <v>1</v>
      </c>
      <c r="G64" s="50">
        <f t="shared" si="2"/>
        <v>0.008</v>
      </c>
    </row>
    <row r="65" ht="30.75" spans="1:8">
      <c r="A65" s="135"/>
      <c r="B65" s="133"/>
      <c r="C65" s="55" t="s">
        <v>102</v>
      </c>
      <c r="D65" s="56" t="s">
        <v>14</v>
      </c>
      <c r="E65" s="56" t="s">
        <v>15</v>
      </c>
      <c r="F65" s="56">
        <v>5</v>
      </c>
      <c r="G65" s="57">
        <f t="shared" si="2"/>
        <v>0.04</v>
      </c>
    </row>
    <row r="66" ht="15.75" spans="1:8">
      <c r="A66" s="58" t="s">
        <v>103</v>
      </c>
      <c r="B66" s="59"/>
      <c r="C66" s="60"/>
      <c r="D66" s="59"/>
      <c r="E66" s="61"/>
      <c r="F66" s="62">
        <f>SUM(F61:F65)</f>
        <v>11</v>
      </c>
      <c r="G66" s="63">
        <f>F66/F85</f>
        <v>0.088</v>
      </c>
    </row>
    <row r="67" spans="1:8">
      <c r="A67" s="73">
        <v>5</v>
      </c>
      <c r="B67" s="136" t="s">
        <v>104</v>
      </c>
      <c r="C67" s="74" t="s">
        <v>81</v>
      </c>
      <c r="D67" s="75" t="s">
        <v>14</v>
      </c>
      <c r="E67" s="75" t="s">
        <v>15</v>
      </c>
      <c r="F67" s="75">
        <v>2</v>
      </c>
      <c r="G67" s="76">
        <f>F67/$F$85</f>
        <v>0.016</v>
      </c>
    </row>
    <row r="68" spans="1:8">
      <c r="A68" s="73"/>
      <c r="B68" s="73"/>
      <c r="C68" s="74" t="s">
        <v>82</v>
      </c>
      <c r="D68" s="75" t="s">
        <v>14</v>
      </c>
      <c r="E68" s="75" t="s">
        <v>15</v>
      </c>
      <c r="F68" s="75">
        <v>2</v>
      </c>
      <c r="G68" s="76">
        <f>F68/$F$85</f>
        <v>0.016</v>
      </c>
    </row>
    <row r="69" spans="1:8">
      <c r="A69" s="73"/>
      <c r="B69" s="73"/>
      <c r="C69" s="74" t="s">
        <v>105</v>
      </c>
      <c r="D69" s="75" t="s">
        <v>14</v>
      </c>
      <c r="E69" s="75" t="s">
        <v>15</v>
      </c>
      <c r="F69" s="75">
        <v>1</v>
      </c>
      <c r="G69" s="137">
        <f t="shared" ref="G69:G73" si="3">F69/$F$85</f>
        <v>0.008</v>
      </c>
    </row>
    <row r="70" spans="1:8">
      <c r="A70" s="73"/>
      <c r="B70" s="73"/>
      <c r="C70" s="36" t="s">
        <v>106</v>
      </c>
      <c r="D70" s="37" t="s">
        <v>14</v>
      </c>
      <c r="E70" s="37" t="s">
        <v>15</v>
      </c>
      <c r="F70" s="37">
        <v>2</v>
      </c>
      <c r="G70" s="38">
        <f t="shared" si="3"/>
        <v>0.016</v>
      </c>
    </row>
    <row r="71" spans="1:8">
      <c r="A71" s="73"/>
      <c r="B71" s="73"/>
      <c r="C71" s="36" t="s">
        <v>107</v>
      </c>
      <c r="D71" s="37" t="s">
        <v>14</v>
      </c>
      <c r="E71" s="37" t="s">
        <v>15</v>
      </c>
      <c r="F71" s="37">
        <v>2</v>
      </c>
      <c r="G71" s="38">
        <f t="shared" si="3"/>
        <v>0.016</v>
      </c>
    </row>
    <row r="72" spans="1:8">
      <c r="A72" s="73"/>
      <c r="B72" s="73"/>
      <c r="C72" s="36" t="s">
        <v>108</v>
      </c>
      <c r="D72" s="37" t="s">
        <v>14</v>
      </c>
      <c r="E72" s="37" t="s">
        <v>15</v>
      </c>
      <c r="F72" s="37">
        <v>2</v>
      </c>
      <c r="G72" s="38">
        <f t="shared" si="3"/>
        <v>0.016</v>
      </c>
    </row>
    <row r="73" ht="30" spans="1:8">
      <c r="A73" s="73"/>
      <c r="B73" s="73"/>
      <c r="C73" s="36" t="s">
        <v>109</v>
      </c>
      <c r="D73" s="37" t="s">
        <v>14</v>
      </c>
      <c r="E73" s="37" t="s">
        <v>15</v>
      </c>
      <c r="F73" s="37">
        <v>1</v>
      </c>
      <c r="G73" s="38">
        <f t="shared" si="3"/>
        <v>0.008</v>
      </c>
    </row>
    <row r="74" spans="1:8">
      <c r="A74" s="73"/>
      <c r="B74" s="73"/>
      <c r="C74" s="74" t="s">
        <v>83</v>
      </c>
      <c r="D74" s="75" t="s">
        <v>14</v>
      </c>
      <c r="E74" s="75" t="s">
        <v>15</v>
      </c>
      <c r="F74" s="75">
        <v>2</v>
      </c>
      <c r="G74" s="137">
        <f t="shared" ref="G74:G79" si="4">F74/$F$85</f>
        <v>0.016</v>
      </c>
    </row>
    <row r="75" ht="18" customHeight="1" spans="1:8">
      <c r="A75" s="73"/>
      <c r="B75" s="73"/>
      <c r="C75" s="74" t="s">
        <v>85</v>
      </c>
      <c r="D75" s="75" t="s">
        <v>14</v>
      </c>
      <c r="E75" s="75" t="s">
        <v>15</v>
      </c>
      <c r="F75" s="75">
        <v>1</v>
      </c>
      <c r="G75" s="137">
        <f t="shared" si="4"/>
        <v>0.008</v>
      </c>
    </row>
    <row r="76" spans="1:8">
      <c r="A76" s="73"/>
      <c r="B76" s="73"/>
      <c r="C76" s="74" t="s">
        <v>86</v>
      </c>
      <c r="D76" s="75" t="s">
        <v>14</v>
      </c>
      <c r="E76" s="75" t="s">
        <v>15</v>
      </c>
      <c r="F76" s="75">
        <v>2</v>
      </c>
      <c r="G76" s="137">
        <f t="shared" si="4"/>
        <v>0.016</v>
      </c>
    </row>
    <row r="77" ht="90" spans="1:8">
      <c r="A77" s="73"/>
      <c r="B77" s="73"/>
      <c r="C77" s="55" t="s">
        <v>110</v>
      </c>
      <c r="D77" s="37" t="s">
        <v>14</v>
      </c>
      <c r="E77" s="37" t="s">
        <v>15</v>
      </c>
      <c r="F77" s="37">
        <v>2</v>
      </c>
      <c r="G77" s="38">
        <f t="shared" si="4"/>
        <v>0.016</v>
      </c>
      <c r="H77" s="5" t="s">
        <v>111</v>
      </c>
    </row>
    <row r="78" spans="1:8">
      <c r="A78" s="73"/>
      <c r="B78" s="73"/>
      <c r="C78" s="74" t="s">
        <v>87</v>
      </c>
      <c r="D78" s="75" t="s">
        <v>14</v>
      </c>
      <c r="E78" s="75" t="s">
        <v>15</v>
      </c>
      <c r="F78" s="75">
        <v>2</v>
      </c>
      <c r="G78" s="137">
        <f t="shared" si="4"/>
        <v>0.016</v>
      </c>
    </row>
    <row r="79" spans="1:8">
      <c r="A79" s="73"/>
      <c r="B79" s="73"/>
      <c r="C79" s="74" t="s">
        <v>88</v>
      </c>
      <c r="D79" s="75" t="s">
        <v>14</v>
      </c>
      <c r="E79" s="75" t="s">
        <v>15</v>
      </c>
      <c r="F79" s="75">
        <v>5</v>
      </c>
      <c r="G79" s="137">
        <f t="shared" si="4"/>
        <v>0.04</v>
      </c>
    </row>
    <row r="80" ht="15.75" spans="1:8">
      <c r="A80" s="120"/>
      <c r="B80" s="120"/>
      <c r="C80" s="82" t="s">
        <v>112</v>
      </c>
      <c r="D80" s="75" t="s">
        <v>14</v>
      </c>
      <c r="E80" s="75" t="s">
        <v>15</v>
      </c>
      <c r="F80" s="75">
        <v>5</v>
      </c>
      <c r="G80" s="137">
        <f t="shared" ref="G80" si="5">F80/$F$85</f>
        <v>0.04</v>
      </c>
    </row>
    <row r="81" ht="15.75" spans="1:7">
      <c r="A81" s="121" t="s">
        <v>89</v>
      </c>
      <c r="B81" s="121"/>
      <c r="C81" s="122"/>
      <c r="D81" s="121"/>
      <c r="E81" s="121"/>
      <c r="F81" s="89">
        <f>SUM(F67:F80)</f>
        <v>31</v>
      </c>
      <c r="G81" s="123">
        <f>F81/F85</f>
        <v>0.248</v>
      </c>
    </row>
    <row r="82" spans="1:7">
      <c r="A82" s="91">
        <v>6</v>
      </c>
      <c r="B82" s="92" t="s">
        <v>90</v>
      </c>
      <c r="C82" s="93" t="s">
        <v>91</v>
      </c>
      <c r="D82" s="93" t="s">
        <v>14</v>
      </c>
      <c r="E82" s="93" t="s">
        <v>15</v>
      </c>
      <c r="F82" s="93">
        <v>2</v>
      </c>
      <c r="G82" s="94">
        <f>F82/F85</f>
        <v>0.016</v>
      </c>
    </row>
    <row r="83" ht="15.75" spans="1:7">
      <c r="A83" s="91"/>
      <c r="B83" s="95"/>
      <c r="C83" s="96" t="s">
        <v>92</v>
      </c>
      <c r="D83" s="96" t="s">
        <v>14</v>
      </c>
      <c r="E83" s="96" t="s">
        <v>15</v>
      </c>
      <c r="F83" s="96">
        <v>2</v>
      </c>
      <c r="G83" s="97">
        <f>F83/F85</f>
        <v>0.016</v>
      </c>
    </row>
    <row r="84" ht="15.75" spans="1:7">
      <c r="A84" s="98" t="s">
        <v>93</v>
      </c>
      <c r="B84" s="99"/>
      <c r="C84" s="100"/>
      <c r="D84" s="99"/>
      <c r="E84" s="101"/>
      <c r="F84" s="102">
        <f>SUM(F82:F83)</f>
        <v>4</v>
      </c>
      <c r="G84" s="103">
        <f>F84/F85</f>
        <v>0.032</v>
      </c>
    </row>
    <row r="85" ht="15.75" spans="1:7">
      <c r="A85" s="104" t="s">
        <v>94</v>
      </c>
      <c r="B85" s="105"/>
      <c r="C85" s="105"/>
      <c r="D85" s="105"/>
      <c r="E85" s="106"/>
      <c r="F85" s="138">
        <f>SUM(F6,F10,F60,F66,F81,F84)</f>
        <v>125</v>
      </c>
      <c r="G85" s="108">
        <f>SUM(G6,G10,G60,G66,G81,G84)</f>
        <v>1</v>
      </c>
    </row>
    <row r="86" spans="1:7">
      <c r="A86" s="109" t="s">
        <v>95</v>
      </c>
      <c r="B86" s="109"/>
      <c r="C86" s="110"/>
      <c r="D86" s="109"/>
      <c r="E86" s="109"/>
      <c r="F86" s="109">
        <f>90%*F85</f>
        <v>112.5</v>
      </c>
      <c r="G86" s="111">
        <f>F86/F85</f>
        <v>0.9</v>
      </c>
    </row>
  </sheetData>
  <mergeCells count="19">
    <mergeCell ref="A6:E6"/>
    <mergeCell ref="A10:E10"/>
    <mergeCell ref="A60:E60"/>
    <mergeCell ref="A66:E66"/>
    <mergeCell ref="A81:E81"/>
    <mergeCell ref="A84:E84"/>
    <mergeCell ref="A85:E85"/>
    <mergeCell ref="A86:E86"/>
    <mergeCell ref="A2:A5"/>
    <mergeCell ref="A7:A9"/>
    <mergeCell ref="A11:A59"/>
    <mergeCell ref="A61:A65"/>
    <mergeCell ref="A67:A79"/>
    <mergeCell ref="B2:B5"/>
    <mergeCell ref="B7:B9"/>
    <mergeCell ref="B11:B59"/>
    <mergeCell ref="B61:B65"/>
    <mergeCell ref="B67:B79"/>
    <mergeCell ref="B82:B8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showGridLines="0" workbookViewId="0">
      <pane xSplit="2" ySplit="1" topLeftCell="C79" activePane="bottomRight" state="frozen"/>
      <selection/>
      <selection pane="topRight"/>
      <selection pane="bottomLeft"/>
      <selection pane="bottomRight" activeCell="F76" sqref="F76"/>
    </sheetView>
  </sheetViews>
  <sheetFormatPr defaultColWidth="8.72380952380952" defaultRowHeight="15" outlineLevelCol="7"/>
  <cols>
    <col min="1" max="1" width="5.26666666666667" style="2" customWidth="1"/>
    <col min="2" max="2" width="19.5428571428571" style="1" customWidth="1"/>
    <col min="3" max="3" width="50" style="3" customWidth="1"/>
    <col min="4" max="4" width="10.1809523809524" style="2" customWidth="1"/>
    <col min="5" max="5" width="16.6285714285714" style="2" customWidth="1"/>
    <col min="6" max="6" width="8.72380952380952" style="2"/>
    <col min="7" max="7" width="8.72380952380952" style="4"/>
    <col min="8" max="16384" width="8.72380952380952" style="5"/>
  </cols>
  <sheetData>
    <row r="1" s="1" customFormat="1" ht="45.5" customHeight="1" spans="1:7">
      <c r="A1" s="6" t="s">
        <v>0</v>
      </c>
      <c r="B1" s="6" t="s">
        <v>1</v>
      </c>
      <c r="C1" s="7" t="s">
        <v>2</v>
      </c>
      <c r="D1" s="7" t="s">
        <v>3</v>
      </c>
      <c r="E1" s="7" t="s">
        <v>4</v>
      </c>
      <c r="F1" s="6" t="s">
        <v>5</v>
      </c>
      <c r="G1" s="8" t="s">
        <v>6</v>
      </c>
    </row>
    <row r="2" spans="1:7">
      <c r="A2" s="9">
        <v>1</v>
      </c>
      <c r="B2" s="10" t="s">
        <v>7</v>
      </c>
      <c r="C2" s="11" t="s">
        <v>8</v>
      </c>
      <c r="D2" s="11" t="s">
        <v>9</v>
      </c>
      <c r="E2" s="11" t="s">
        <v>10</v>
      </c>
      <c r="F2" s="11">
        <v>1</v>
      </c>
      <c r="G2" s="12">
        <f>F2/$F$87</f>
        <v>0.00666666666666667</v>
      </c>
    </row>
    <row r="3" spans="1:7">
      <c r="A3" s="13"/>
      <c r="B3" s="14"/>
      <c r="C3" s="11" t="s">
        <v>11</v>
      </c>
      <c r="D3" s="11" t="s">
        <v>9</v>
      </c>
      <c r="E3" s="11" t="s">
        <v>10</v>
      </c>
      <c r="F3" s="11">
        <v>2</v>
      </c>
      <c r="G3" s="12">
        <f t="shared" ref="G3:G66" si="0">F3/$F$87</f>
        <v>0.0133333333333333</v>
      </c>
    </row>
    <row r="4" spans="1:7">
      <c r="A4" s="13"/>
      <c r="B4" s="14"/>
      <c r="C4" s="11" t="s">
        <v>12</v>
      </c>
      <c r="D4" s="11" t="s">
        <v>9</v>
      </c>
      <c r="E4" s="11" t="s">
        <v>10</v>
      </c>
      <c r="F4" s="11">
        <v>2</v>
      </c>
      <c r="G4" s="12">
        <f t="shared" si="0"/>
        <v>0.0133333333333333</v>
      </c>
    </row>
    <row r="5" ht="19" customHeight="1" spans="1:7">
      <c r="A5" s="13"/>
      <c r="B5" s="14"/>
      <c r="C5" s="15" t="s">
        <v>13</v>
      </c>
      <c r="D5" s="15" t="s">
        <v>14</v>
      </c>
      <c r="E5" s="15" t="s">
        <v>15</v>
      </c>
      <c r="F5" s="15">
        <v>5</v>
      </c>
      <c r="G5" s="12">
        <f t="shared" si="0"/>
        <v>0.0333333333333333</v>
      </c>
    </row>
    <row r="6" customHeight="1" spans="1:7">
      <c r="A6" s="16" t="s">
        <v>16</v>
      </c>
      <c r="B6" s="16"/>
      <c r="C6" s="16"/>
      <c r="D6" s="16"/>
      <c r="E6" s="16"/>
      <c r="F6" s="17">
        <f>SUM(F2:F5)</f>
        <v>10</v>
      </c>
      <c r="G6" s="18">
        <f t="shared" si="0"/>
        <v>0.0666666666666667</v>
      </c>
    </row>
    <row r="7" spans="1:7">
      <c r="A7" s="19">
        <v>2</v>
      </c>
      <c r="B7" s="20" t="s">
        <v>17</v>
      </c>
      <c r="C7" s="21" t="s">
        <v>18</v>
      </c>
      <c r="D7" s="22" t="s">
        <v>14</v>
      </c>
      <c r="E7" s="22" t="s">
        <v>15</v>
      </c>
      <c r="F7" s="22">
        <v>3</v>
      </c>
      <c r="G7" s="23">
        <f t="shared" si="0"/>
        <v>0.02</v>
      </c>
    </row>
    <row r="8" spans="1:7">
      <c r="A8" s="19"/>
      <c r="B8" s="20"/>
      <c r="C8" s="112" t="s">
        <v>19</v>
      </c>
      <c r="D8" s="24" t="s">
        <v>9</v>
      </c>
      <c r="E8" s="24" t="s">
        <v>10</v>
      </c>
      <c r="F8" s="24">
        <v>1</v>
      </c>
      <c r="G8" s="23">
        <f t="shared" si="0"/>
        <v>0.00666666666666667</v>
      </c>
    </row>
    <row r="9" ht="15.75" spans="1:7">
      <c r="A9" s="19"/>
      <c r="B9" s="20"/>
      <c r="C9" s="113" t="s">
        <v>20</v>
      </c>
      <c r="D9" s="114" t="s">
        <v>9</v>
      </c>
      <c r="E9" s="114" t="s">
        <v>10</v>
      </c>
      <c r="F9" s="114">
        <v>1</v>
      </c>
      <c r="G9" s="23">
        <f t="shared" si="0"/>
        <v>0.00666666666666667</v>
      </c>
    </row>
    <row r="10" ht="15.75" spans="1:7">
      <c r="A10" s="26" t="s">
        <v>21</v>
      </c>
      <c r="B10" s="27"/>
      <c r="C10" s="28"/>
      <c r="D10" s="27"/>
      <c r="E10" s="29"/>
      <c r="F10" s="30">
        <f>SUM(F7:F9)</f>
        <v>5</v>
      </c>
      <c r="G10" s="31">
        <f t="shared" si="0"/>
        <v>0.0333333333333333</v>
      </c>
    </row>
    <row r="11" ht="14.5" customHeight="1" spans="1:7">
      <c r="A11" s="32">
        <v>3</v>
      </c>
      <c r="B11" s="32" t="s">
        <v>22</v>
      </c>
      <c r="C11" s="33" t="s">
        <v>23</v>
      </c>
      <c r="D11" s="34" t="s">
        <v>14</v>
      </c>
      <c r="E11" s="34" t="s">
        <v>15</v>
      </c>
      <c r="F11" s="34">
        <v>1</v>
      </c>
      <c r="G11" s="35">
        <f t="shared" si="0"/>
        <v>0.00666666666666667</v>
      </c>
    </row>
    <row r="12" spans="1:7">
      <c r="A12" s="32"/>
      <c r="B12" s="32"/>
      <c r="C12" s="33" t="s">
        <v>24</v>
      </c>
      <c r="D12" s="34" t="s">
        <v>14</v>
      </c>
      <c r="E12" s="34" t="s">
        <v>15</v>
      </c>
      <c r="F12" s="34">
        <v>3</v>
      </c>
      <c r="G12" s="35">
        <f t="shared" si="0"/>
        <v>0.02</v>
      </c>
    </row>
    <row r="13" spans="1:7">
      <c r="A13" s="32"/>
      <c r="B13" s="32"/>
      <c r="C13" s="36" t="s">
        <v>25</v>
      </c>
      <c r="D13" s="37" t="s">
        <v>9</v>
      </c>
      <c r="E13" s="37" t="s">
        <v>26</v>
      </c>
      <c r="F13" s="37"/>
      <c r="G13" s="38">
        <f t="shared" si="0"/>
        <v>0</v>
      </c>
    </row>
    <row r="14" spans="1:7">
      <c r="A14" s="32"/>
      <c r="B14" s="32"/>
      <c r="C14" s="33" t="s">
        <v>27</v>
      </c>
      <c r="D14" s="34" t="s">
        <v>14</v>
      </c>
      <c r="E14" s="34" t="s">
        <v>15</v>
      </c>
      <c r="F14" s="34">
        <v>3</v>
      </c>
      <c r="G14" s="35">
        <f t="shared" si="0"/>
        <v>0.02</v>
      </c>
    </row>
    <row r="15" spans="1:7">
      <c r="A15" s="32"/>
      <c r="B15" s="32"/>
      <c r="C15" s="33" t="s">
        <v>28</v>
      </c>
      <c r="D15" s="34" t="s">
        <v>14</v>
      </c>
      <c r="E15" s="34" t="s">
        <v>15</v>
      </c>
      <c r="F15" s="34">
        <v>1</v>
      </c>
      <c r="G15" s="35">
        <f t="shared" si="0"/>
        <v>0.00666666666666667</v>
      </c>
    </row>
    <row r="16" spans="1:7">
      <c r="A16" s="32"/>
      <c r="B16" s="32"/>
      <c r="C16" s="33" t="s">
        <v>29</v>
      </c>
      <c r="D16" s="34" t="s">
        <v>14</v>
      </c>
      <c r="E16" s="34" t="s">
        <v>15</v>
      </c>
      <c r="F16" s="34">
        <v>3</v>
      </c>
      <c r="G16" s="35">
        <f t="shared" si="0"/>
        <v>0.02</v>
      </c>
    </row>
    <row r="17" spans="1:8">
      <c r="A17" s="32"/>
      <c r="B17" s="32"/>
      <c r="C17" s="33" t="s">
        <v>30</v>
      </c>
      <c r="D17" s="34" t="s">
        <v>14</v>
      </c>
      <c r="E17" s="34" t="s">
        <v>15</v>
      </c>
      <c r="F17" s="34">
        <v>1</v>
      </c>
      <c r="G17" s="35">
        <f t="shared" si="0"/>
        <v>0.00666666666666667</v>
      </c>
    </row>
    <row r="18" spans="1:8">
      <c r="A18" s="32"/>
      <c r="B18" s="32"/>
      <c r="C18" s="33" t="s">
        <v>31</v>
      </c>
      <c r="D18" s="34" t="s">
        <v>14</v>
      </c>
      <c r="E18" s="34" t="s">
        <v>15</v>
      </c>
      <c r="F18" s="34">
        <v>3</v>
      </c>
      <c r="G18" s="35">
        <f t="shared" si="0"/>
        <v>0.02</v>
      </c>
    </row>
    <row r="19" spans="1:8">
      <c r="A19" s="32"/>
      <c r="B19" s="32"/>
      <c r="C19" s="33" t="s">
        <v>32</v>
      </c>
      <c r="D19" s="34" t="s">
        <v>14</v>
      </c>
      <c r="E19" s="34" t="s">
        <v>15</v>
      </c>
      <c r="F19" s="34">
        <v>3</v>
      </c>
      <c r="G19" s="35">
        <f t="shared" si="0"/>
        <v>0.02</v>
      </c>
    </row>
    <row r="20" spans="1:8">
      <c r="A20" s="32"/>
      <c r="B20" s="32"/>
      <c r="C20" s="33" t="s">
        <v>33</v>
      </c>
      <c r="D20" s="34" t="s">
        <v>14</v>
      </c>
      <c r="E20" s="34" t="s">
        <v>15</v>
      </c>
      <c r="F20" s="34">
        <v>2</v>
      </c>
      <c r="G20" s="35">
        <f t="shared" si="0"/>
        <v>0.0133333333333333</v>
      </c>
    </row>
    <row r="21" spans="1:8">
      <c r="A21" s="32"/>
      <c r="B21" s="32"/>
      <c r="C21" s="33" t="s">
        <v>34</v>
      </c>
      <c r="D21" s="34" t="s">
        <v>14</v>
      </c>
      <c r="E21" s="34" t="s">
        <v>15</v>
      </c>
      <c r="F21" s="34">
        <v>1</v>
      </c>
      <c r="G21" s="35">
        <f t="shared" si="0"/>
        <v>0.00666666666666667</v>
      </c>
    </row>
    <row r="22" spans="1:8">
      <c r="A22" s="32"/>
      <c r="B22" s="32"/>
      <c r="C22" s="33" t="s">
        <v>35</v>
      </c>
      <c r="D22" s="34" t="s">
        <v>14</v>
      </c>
      <c r="E22" s="34" t="s">
        <v>15</v>
      </c>
      <c r="F22" s="34">
        <v>2</v>
      </c>
      <c r="G22" s="35">
        <f t="shared" si="0"/>
        <v>0.0133333333333333</v>
      </c>
    </row>
    <row r="23" spans="1:8">
      <c r="A23" s="32"/>
      <c r="B23" s="32"/>
      <c r="C23" s="33" t="s">
        <v>36</v>
      </c>
      <c r="D23" s="34" t="s">
        <v>14</v>
      </c>
      <c r="E23" s="34" t="s">
        <v>15</v>
      </c>
      <c r="F23" s="34">
        <v>1</v>
      </c>
      <c r="G23" s="35">
        <f t="shared" si="0"/>
        <v>0.00666666666666667</v>
      </c>
    </row>
    <row r="24" spans="1:8">
      <c r="A24" s="32"/>
      <c r="B24" s="32"/>
      <c r="C24" s="33" t="s">
        <v>37</v>
      </c>
      <c r="D24" s="34" t="s">
        <v>14</v>
      </c>
      <c r="E24" s="34" t="s">
        <v>15</v>
      </c>
      <c r="F24" s="34">
        <v>2</v>
      </c>
      <c r="G24" s="35">
        <f t="shared" si="0"/>
        <v>0.0133333333333333</v>
      </c>
    </row>
    <row r="25" spans="1:8">
      <c r="A25" s="32"/>
      <c r="B25" s="32"/>
      <c r="C25" s="33" t="s">
        <v>38</v>
      </c>
      <c r="D25" s="34" t="s">
        <v>14</v>
      </c>
      <c r="E25" s="34" t="s">
        <v>15</v>
      </c>
      <c r="F25" s="34">
        <v>2</v>
      </c>
      <c r="G25" s="35">
        <f t="shared" si="0"/>
        <v>0.0133333333333333</v>
      </c>
      <c r="H25" s="5" t="s">
        <v>40</v>
      </c>
    </row>
    <row r="26" spans="1:8">
      <c r="A26" s="32"/>
      <c r="B26" s="32"/>
      <c r="C26" s="33" t="s">
        <v>39</v>
      </c>
      <c r="D26" s="34" t="s">
        <v>14</v>
      </c>
      <c r="E26" s="34" t="s">
        <v>15</v>
      </c>
      <c r="F26" s="34"/>
      <c r="G26" s="35">
        <f t="shared" si="0"/>
        <v>0</v>
      </c>
      <c r="H26" s="5" t="s">
        <v>40</v>
      </c>
    </row>
    <row r="27" spans="1:8">
      <c r="A27" s="32"/>
      <c r="B27" s="32"/>
      <c r="C27" s="33" t="s">
        <v>41</v>
      </c>
      <c r="D27" s="34" t="s">
        <v>14</v>
      </c>
      <c r="E27" s="34" t="s">
        <v>15</v>
      </c>
      <c r="F27" s="34"/>
      <c r="G27" s="35">
        <f t="shared" si="0"/>
        <v>0</v>
      </c>
      <c r="H27" s="5" t="s">
        <v>40</v>
      </c>
    </row>
    <row r="28" spans="1:8">
      <c r="A28" s="32"/>
      <c r="B28" s="32"/>
      <c r="C28" s="33" t="s">
        <v>42</v>
      </c>
      <c r="D28" s="34" t="s">
        <v>14</v>
      </c>
      <c r="E28" s="34" t="s">
        <v>15</v>
      </c>
      <c r="F28" s="34"/>
      <c r="G28" s="35">
        <f t="shared" si="0"/>
        <v>0</v>
      </c>
    </row>
    <row r="29" spans="1:8">
      <c r="A29" s="32"/>
      <c r="B29" s="32"/>
      <c r="C29" s="39" t="s">
        <v>43</v>
      </c>
      <c r="D29" s="37" t="s">
        <v>9</v>
      </c>
      <c r="E29" s="37" t="s">
        <v>10</v>
      </c>
      <c r="F29" s="37"/>
      <c r="G29" s="38">
        <f t="shared" si="0"/>
        <v>0</v>
      </c>
    </row>
    <row r="30" spans="1:8">
      <c r="A30" s="32"/>
      <c r="B30" s="32"/>
      <c r="C30" s="33" t="s">
        <v>44</v>
      </c>
      <c r="D30" s="34" t="s">
        <v>14</v>
      </c>
      <c r="E30" s="34" t="s">
        <v>15</v>
      </c>
      <c r="F30" s="34">
        <v>2</v>
      </c>
      <c r="G30" s="35">
        <f t="shared" si="0"/>
        <v>0.0133333333333333</v>
      </c>
    </row>
    <row r="31" spans="1:8">
      <c r="A31" s="32"/>
      <c r="B31" s="32"/>
      <c r="C31" s="33" t="s">
        <v>45</v>
      </c>
      <c r="D31" s="34" t="s">
        <v>14</v>
      </c>
      <c r="E31" s="34" t="s">
        <v>15</v>
      </c>
      <c r="F31" s="34">
        <v>1</v>
      </c>
      <c r="G31" s="35">
        <f t="shared" si="0"/>
        <v>0.00666666666666667</v>
      </c>
    </row>
    <row r="32" spans="1:8">
      <c r="A32" s="32"/>
      <c r="B32" s="32"/>
      <c r="C32" s="33" t="s">
        <v>46</v>
      </c>
      <c r="D32" s="34" t="s">
        <v>14</v>
      </c>
      <c r="E32" s="34" t="s">
        <v>15</v>
      </c>
      <c r="F32" s="34">
        <v>2</v>
      </c>
      <c r="G32" s="35">
        <f t="shared" si="0"/>
        <v>0.0133333333333333</v>
      </c>
    </row>
    <row r="33" spans="1:8">
      <c r="A33" s="32"/>
      <c r="B33" s="32"/>
      <c r="C33" s="33" t="s">
        <v>47</v>
      </c>
      <c r="D33" s="34" t="s">
        <v>14</v>
      </c>
      <c r="E33" s="34" t="s">
        <v>15</v>
      </c>
      <c r="F33" s="34">
        <v>2</v>
      </c>
      <c r="G33" s="35">
        <f t="shared" si="0"/>
        <v>0.0133333333333333</v>
      </c>
    </row>
    <row r="34" spans="1:8">
      <c r="A34" s="32"/>
      <c r="B34" s="32"/>
      <c r="C34" s="33" t="s">
        <v>48</v>
      </c>
      <c r="D34" s="34" t="s">
        <v>14</v>
      </c>
      <c r="E34" s="34" t="s">
        <v>15</v>
      </c>
      <c r="F34" s="34">
        <v>3</v>
      </c>
      <c r="G34" s="35">
        <f t="shared" si="0"/>
        <v>0.02</v>
      </c>
    </row>
    <row r="35" spans="1:8">
      <c r="A35" s="32"/>
      <c r="B35" s="32"/>
      <c r="C35" s="33" t="s">
        <v>49</v>
      </c>
      <c r="D35" s="34" t="s">
        <v>14</v>
      </c>
      <c r="E35" s="34" t="s">
        <v>15</v>
      </c>
      <c r="F35" s="34">
        <v>2</v>
      </c>
      <c r="G35" s="35">
        <f t="shared" si="0"/>
        <v>0.0133333333333333</v>
      </c>
    </row>
    <row r="36" spans="1:8">
      <c r="A36" s="32"/>
      <c r="B36" s="32"/>
      <c r="C36" s="33" t="s">
        <v>50</v>
      </c>
      <c r="D36" s="34" t="s">
        <v>14</v>
      </c>
      <c r="E36" s="34" t="s">
        <v>15</v>
      </c>
      <c r="F36" s="34">
        <v>2</v>
      </c>
      <c r="G36" s="35">
        <f t="shared" si="0"/>
        <v>0.0133333333333333</v>
      </c>
    </row>
    <row r="37" spans="1:8">
      <c r="A37" s="32"/>
      <c r="B37" s="32"/>
      <c r="C37" s="33" t="s">
        <v>51</v>
      </c>
      <c r="D37" s="34" t="s">
        <v>14</v>
      </c>
      <c r="E37" s="34" t="s">
        <v>15</v>
      </c>
      <c r="F37" s="34">
        <v>2</v>
      </c>
      <c r="G37" s="35">
        <f t="shared" si="0"/>
        <v>0.0133333333333333</v>
      </c>
    </row>
    <row r="38" spans="1:8">
      <c r="A38" s="32"/>
      <c r="B38" s="32"/>
      <c r="C38" s="33" t="s">
        <v>52</v>
      </c>
      <c r="D38" s="34" t="s">
        <v>14</v>
      </c>
      <c r="E38" s="34" t="s">
        <v>15</v>
      </c>
      <c r="F38" s="34">
        <v>2</v>
      </c>
      <c r="G38" s="35">
        <f t="shared" si="0"/>
        <v>0.0133333333333333</v>
      </c>
      <c r="H38" s="165" t="s">
        <v>55</v>
      </c>
    </row>
    <row r="39" spans="1:8">
      <c r="A39" s="32"/>
      <c r="B39" s="32"/>
      <c r="C39" s="33" t="s">
        <v>53</v>
      </c>
      <c r="D39" s="34" t="s">
        <v>14</v>
      </c>
      <c r="E39" s="34" t="s">
        <v>15</v>
      </c>
      <c r="F39" s="34">
        <v>2</v>
      </c>
      <c r="G39" s="35">
        <f t="shared" si="0"/>
        <v>0.0133333333333333</v>
      </c>
    </row>
    <row r="40" spans="1:8">
      <c r="A40" s="32"/>
      <c r="B40" s="32"/>
      <c r="C40" s="33" t="s">
        <v>54</v>
      </c>
      <c r="D40" s="34" t="s">
        <v>14</v>
      </c>
      <c r="E40" s="34" t="s">
        <v>15</v>
      </c>
      <c r="F40" s="34">
        <v>1</v>
      </c>
      <c r="G40" s="35">
        <f t="shared" si="0"/>
        <v>0.00666666666666667</v>
      </c>
    </row>
    <row r="41" spans="1:8">
      <c r="A41" s="32"/>
      <c r="B41" s="32"/>
      <c r="C41" s="33" t="s">
        <v>56</v>
      </c>
      <c r="D41" s="34" t="s">
        <v>14</v>
      </c>
      <c r="E41" s="34" t="s">
        <v>15</v>
      </c>
      <c r="F41" s="34">
        <v>2</v>
      </c>
      <c r="G41" s="35">
        <f t="shared" si="0"/>
        <v>0.0133333333333333</v>
      </c>
      <c r="H41" s="5" t="s">
        <v>59</v>
      </c>
    </row>
    <row r="42" spans="1:8">
      <c r="A42" s="32"/>
      <c r="B42" s="32"/>
      <c r="C42" s="33" t="s">
        <v>57</v>
      </c>
      <c r="D42" s="34" t="s">
        <v>14</v>
      </c>
      <c r="E42" s="34" t="s">
        <v>15</v>
      </c>
      <c r="F42" s="34">
        <v>2</v>
      </c>
      <c r="G42" s="35">
        <f t="shared" si="0"/>
        <v>0.0133333333333333</v>
      </c>
      <c r="H42" s="5" t="s">
        <v>59</v>
      </c>
    </row>
    <row r="43" spans="1:8">
      <c r="A43" s="32"/>
      <c r="B43" s="32"/>
      <c r="C43" s="33" t="s">
        <v>58</v>
      </c>
      <c r="D43" s="34" t="s">
        <v>14</v>
      </c>
      <c r="E43" s="34" t="s">
        <v>15</v>
      </c>
      <c r="F43" s="34"/>
      <c r="G43" s="35">
        <f t="shared" si="0"/>
        <v>0</v>
      </c>
      <c r="H43" s="5" t="s">
        <v>59</v>
      </c>
    </row>
    <row r="44" spans="1:8">
      <c r="A44" s="32"/>
      <c r="B44" s="32"/>
      <c r="C44" s="33" t="s">
        <v>60</v>
      </c>
      <c r="D44" s="34" t="s">
        <v>14</v>
      </c>
      <c r="E44" s="34" t="s">
        <v>15</v>
      </c>
      <c r="F44" s="34"/>
      <c r="G44" s="35">
        <f t="shared" si="0"/>
        <v>0</v>
      </c>
    </row>
    <row r="45" spans="1:8">
      <c r="A45" s="32"/>
      <c r="B45" s="32"/>
      <c r="C45" s="33" t="s">
        <v>61</v>
      </c>
      <c r="D45" s="34" t="s">
        <v>14</v>
      </c>
      <c r="E45" s="34" t="s">
        <v>15</v>
      </c>
      <c r="F45" s="34"/>
      <c r="G45" s="35">
        <f t="shared" si="0"/>
        <v>0</v>
      </c>
    </row>
    <row r="46" spans="1:8">
      <c r="A46" s="32"/>
      <c r="B46" s="32"/>
      <c r="C46" s="33" t="s">
        <v>62</v>
      </c>
      <c r="D46" s="34" t="s">
        <v>14</v>
      </c>
      <c r="E46" s="34" t="s">
        <v>15</v>
      </c>
      <c r="F46" s="34">
        <v>2</v>
      </c>
      <c r="G46" s="35">
        <f t="shared" si="0"/>
        <v>0.0133333333333333</v>
      </c>
    </row>
    <row r="47" spans="1:8">
      <c r="A47" s="32"/>
      <c r="B47" s="32"/>
      <c r="C47" s="36" t="s">
        <v>63</v>
      </c>
      <c r="D47" s="37" t="s">
        <v>64</v>
      </c>
      <c r="E47" s="37" t="s">
        <v>10</v>
      </c>
      <c r="F47" s="37"/>
      <c r="G47" s="38">
        <f t="shared" si="0"/>
        <v>0</v>
      </c>
    </row>
    <row r="48" spans="1:8">
      <c r="A48" s="32"/>
      <c r="B48" s="32"/>
      <c r="C48" s="36" t="s">
        <v>65</v>
      </c>
      <c r="D48" s="37" t="s">
        <v>9</v>
      </c>
      <c r="E48" s="37" t="s">
        <v>10</v>
      </c>
      <c r="F48" s="37"/>
      <c r="G48" s="38">
        <f t="shared" si="0"/>
        <v>0</v>
      </c>
    </row>
    <row r="49" spans="1:8">
      <c r="A49" s="32"/>
      <c r="B49" s="32"/>
      <c r="C49" s="33" t="s">
        <v>67</v>
      </c>
      <c r="D49" s="34" t="s">
        <v>14</v>
      </c>
      <c r="E49" s="34" t="s">
        <v>15</v>
      </c>
      <c r="F49" s="34">
        <v>2</v>
      </c>
      <c r="G49" s="35">
        <f t="shared" si="0"/>
        <v>0.0133333333333333</v>
      </c>
    </row>
    <row r="50" spans="1:8">
      <c r="A50" s="32"/>
      <c r="B50" s="32"/>
      <c r="C50" s="33" t="s">
        <v>68</v>
      </c>
      <c r="D50" s="34" t="s">
        <v>14</v>
      </c>
      <c r="E50" s="34" t="s">
        <v>15</v>
      </c>
      <c r="F50" s="34">
        <v>2</v>
      </c>
      <c r="G50" s="35">
        <f t="shared" si="0"/>
        <v>0.0133333333333333</v>
      </c>
    </row>
    <row r="51" spans="1:8">
      <c r="A51" s="32"/>
      <c r="B51" s="32"/>
      <c r="C51" s="33" t="s">
        <v>69</v>
      </c>
      <c r="D51" s="34" t="s">
        <v>14</v>
      </c>
      <c r="E51" s="34" t="s">
        <v>15</v>
      </c>
      <c r="F51" s="34">
        <v>2</v>
      </c>
      <c r="G51" s="35">
        <f t="shared" si="0"/>
        <v>0.0133333333333333</v>
      </c>
    </row>
    <row r="52" spans="1:8">
      <c r="A52" s="32"/>
      <c r="B52" s="32"/>
      <c r="C52" s="36" t="s">
        <v>70</v>
      </c>
      <c r="D52" s="37" t="s">
        <v>9</v>
      </c>
      <c r="E52" s="37" t="s">
        <v>10</v>
      </c>
      <c r="F52" s="37"/>
      <c r="G52" s="38">
        <f t="shared" si="0"/>
        <v>0</v>
      </c>
    </row>
    <row r="53" spans="1:8">
      <c r="A53" s="32"/>
      <c r="B53" s="32"/>
      <c r="C53" s="36" t="s">
        <v>71</v>
      </c>
      <c r="D53" s="37" t="s">
        <v>9</v>
      </c>
      <c r="E53" s="37" t="s">
        <v>10</v>
      </c>
      <c r="F53" s="37"/>
      <c r="G53" s="38">
        <f t="shared" si="0"/>
        <v>0</v>
      </c>
    </row>
    <row r="54" spans="1:8">
      <c r="A54" s="32"/>
      <c r="B54" s="32"/>
      <c r="C54" s="36" t="s">
        <v>72</v>
      </c>
      <c r="D54" s="37" t="s">
        <v>9</v>
      </c>
      <c r="E54" s="37" t="s">
        <v>10</v>
      </c>
      <c r="F54" s="37"/>
      <c r="G54" s="38">
        <f t="shared" si="0"/>
        <v>0</v>
      </c>
    </row>
    <row r="55" spans="1:8">
      <c r="A55" s="32"/>
      <c r="B55" s="32"/>
      <c r="C55" s="36" t="s">
        <v>73</v>
      </c>
      <c r="D55" s="37" t="s">
        <v>9</v>
      </c>
      <c r="E55" s="37" t="s">
        <v>10</v>
      </c>
      <c r="F55" s="37"/>
      <c r="G55" s="38">
        <f t="shared" si="0"/>
        <v>0</v>
      </c>
    </row>
    <row r="56" spans="1:8">
      <c r="A56" s="32"/>
      <c r="B56" s="32"/>
      <c r="C56" s="36" t="s">
        <v>74</v>
      </c>
      <c r="D56" s="37" t="s">
        <v>14</v>
      </c>
      <c r="E56" s="37" t="s">
        <v>15</v>
      </c>
      <c r="F56" s="37">
        <v>1</v>
      </c>
      <c r="G56" s="38">
        <f t="shared" si="0"/>
        <v>0.00666666666666667</v>
      </c>
    </row>
    <row r="57" spans="1:8">
      <c r="A57" s="32"/>
      <c r="B57" s="32"/>
      <c r="C57" s="37" t="s">
        <v>96</v>
      </c>
      <c r="D57" s="37" t="s">
        <v>14</v>
      </c>
      <c r="E57" s="37" t="s">
        <v>15</v>
      </c>
      <c r="F57" s="37">
        <v>1</v>
      </c>
      <c r="G57" s="38">
        <f t="shared" si="0"/>
        <v>0.00666666666666667</v>
      </c>
      <c r="H57" s="69" t="s">
        <v>113</v>
      </c>
    </row>
    <row r="58" spans="1:8">
      <c r="A58" s="32"/>
      <c r="B58" s="32"/>
      <c r="C58" s="37" t="s">
        <v>77</v>
      </c>
      <c r="D58" s="37" t="s">
        <v>14</v>
      </c>
      <c r="E58" s="37" t="s">
        <v>15</v>
      </c>
      <c r="F58" s="37">
        <v>1</v>
      </c>
      <c r="G58" s="38">
        <f t="shared" si="0"/>
        <v>0.00666666666666667</v>
      </c>
    </row>
    <row r="59" ht="15.75" spans="1:8">
      <c r="A59" s="32"/>
      <c r="B59" s="32"/>
      <c r="C59" s="37" t="s">
        <v>78</v>
      </c>
      <c r="D59" s="37" t="s">
        <v>9</v>
      </c>
      <c r="E59" s="37" t="s">
        <v>10</v>
      </c>
      <c r="F59" s="37"/>
      <c r="G59" s="38">
        <f t="shared" si="0"/>
        <v>0</v>
      </c>
    </row>
    <row r="60" ht="15.75" spans="1:8">
      <c r="A60" s="40" t="s">
        <v>79</v>
      </c>
      <c r="B60" s="41"/>
      <c r="C60" s="42"/>
      <c r="D60" s="41"/>
      <c r="E60" s="43"/>
      <c r="F60" s="44">
        <f>SUM(F11:F59)</f>
        <v>64</v>
      </c>
      <c r="G60" s="45">
        <f t="shared" si="0"/>
        <v>0.426666666666667</v>
      </c>
    </row>
    <row r="61" ht="30" spans="1:8">
      <c r="A61" s="64">
        <v>4</v>
      </c>
      <c r="B61" s="65" t="s">
        <v>114</v>
      </c>
      <c r="C61" s="65" t="s">
        <v>115</v>
      </c>
      <c r="D61" s="66" t="s">
        <v>14</v>
      </c>
      <c r="E61" s="66" t="s">
        <v>15</v>
      </c>
      <c r="F61" s="66">
        <v>3</v>
      </c>
      <c r="G61" s="67">
        <f t="shared" si="0"/>
        <v>0.02</v>
      </c>
    </row>
    <row r="62" spans="1:8">
      <c r="A62" s="64"/>
      <c r="B62" s="65"/>
      <c r="C62" s="65" t="s">
        <v>116</v>
      </c>
      <c r="D62" s="66" t="s">
        <v>14</v>
      </c>
      <c r="E62" s="66" t="s">
        <v>15</v>
      </c>
      <c r="F62" s="66">
        <v>4.5</v>
      </c>
      <c r="G62" s="67">
        <f t="shared" si="0"/>
        <v>0.03</v>
      </c>
    </row>
    <row r="63" spans="1:8">
      <c r="A63" s="64"/>
      <c r="B63" s="65"/>
      <c r="C63" s="68" t="s">
        <v>117</v>
      </c>
      <c r="D63" s="66" t="s">
        <v>14</v>
      </c>
      <c r="E63" s="66" t="s">
        <v>15</v>
      </c>
      <c r="F63" s="66">
        <v>3</v>
      </c>
      <c r="G63" s="67">
        <f t="shared" si="0"/>
        <v>0.02</v>
      </c>
      <c r="H63" s="69" t="s">
        <v>118</v>
      </c>
    </row>
    <row r="64" ht="30" spans="1:8">
      <c r="A64" s="64"/>
      <c r="B64" s="65"/>
      <c r="C64" s="68" t="s">
        <v>119</v>
      </c>
      <c r="D64" s="66" t="s">
        <v>14</v>
      </c>
      <c r="E64" s="66" t="s">
        <v>15</v>
      </c>
      <c r="F64" s="66">
        <v>3</v>
      </c>
      <c r="G64" s="67">
        <f t="shared" si="0"/>
        <v>0.02</v>
      </c>
      <c r="H64" s="69" t="s">
        <v>118</v>
      </c>
    </row>
    <row r="65" spans="1:8">
      <c r="A65" s="64"/>
      <c r="B65" s="65"/>
      <c r="C65" s="65" t="s">
        <v>120</v>
      </c>
      <c r="D65" s="66" t="s">
        <v>14</v>
      </c>
      <c r="E65" s="66" t="s">
        <v>15</v>
      </c>
      <c r="F65" s="66">
        <v>3</v>
      </c>
      <c r="G65" s="67">
        <f t="shared" si="0"/>
        <v>0.02</v>
      </c>
    </row>
    <row r="66" spans="1:8">
      <c r="A66" s="64"/>
      <c r="B66" s="65"/>
      <c r="C66" s="65" t="s">
        <v>121</v>
      </c>
      <c r="D66" s="66" t="s">
        <v>14</v>
      </c>
      <c r="E66" s="66" t="s">
        <v>15</v>
      </c>
      <c r="F66" s="66">
        <v>5</v>
      </c>
      <c r="G66" s="67">
        <f t="shared" si="0"/>
        <v>0.0333333333333333</v>
      </c>
    </row>
    <row r="67" ht="15.75" spans="1:8">
      <c r="A67" s="64"/>
      <c r="B67" s="65"/>
      <c r="C67" s="65" t="s">
        <v>122</v>
      </c>
      <c r="D67" s="66" t="s">
        <v>14</v>
      </c>
      <c r="E67" s="66" t="s">
        <v>15</v>
      </c>
      <c r="F67" s="66">
        <v>3</v>
      </c>
      <c r="G67" s="67">
        <f t="shared" ref="G67:G87" si="1">F67/$F$87</f>
        <v>0.02</v>
      </c>
    </row>
    <row r="68" ht="15.75" spans="1:8">
      <c r="A68" s="70" t="s">
        <v>123</v>
      </c>
      <c r="B68" s="70"/>
      <c r="C68" s="70"/>
      <c r="D68" s="70"/>
      <c r="E68" s="70"/>
      <c r="F68" s="71">
        <f>SUM(F61:F67)</f>
        <v>24.5</v>
      </c>
      <c r="G68" s="72">
        <f t="shared" si="1"/>
        <v>0.163333333333333</v>
      </c>
    </row>
    <row r="69" spans="1:8">
      <c r="A69" s="73">
        <v>5</v>
      </c>
      <c r="B69" s="73" t="s">
        <v>124</v>
      </c>
      <c r="C69" s="115" t="s">
        <v>81</v>
      </c>
      <c r="D69" s="116" t="s">
        <v>14</v>
      </c>
      <c r="E69" s="116" t="s">
        <v>15</v>
      </c>
      <c r="F69" s="116">
        <v>2</v>
      </c>
      <c r="G69" s="117">
        <f t="shared" si="1"/>
        <v>0.0133333333333333</v>
      </c>
    </row>
    <row r="70" spans="1:8">
      <c r="A70" s="73"/>
      <c r="B70" s="73"/>
      <c r="C70" s="74" t="s">
        <v>82</v>
      </c>
      <c r="D70" s="75" t="s">
        <v>14</v>
      </c>
      <c r="E70" s="75" t="s">
        <v>15</v>
      </c>
      <c r="F70" s="116">
        <v>2</v>
      </c>
      <c r="G70" s="117">
        <f t="shared" si="1"/>
        <v>0.0133333333333333</v>
      </c>
    </row>
    <row r="71" spans="1:8">
      <c r="A71" s="73"/>
      <c r="B71" s="73"/>
      <c r="C71" s="36" t="s">
        <v>83</v>
      </c>
      <c r="D71" s="37" t="s">
        <v>14</v>
      </c>
      <c r="E71" s="37" t="s">
        <v>15</v>
      </c>
      <c r="F71" s="37">
        <v>2</v>
      </c>
      <c r="G71" s="57">
        <f t="shared" si="1"/>
        <v>0.0133333333333333</v>
      </c>
    </row>
    <row r="72" spans="1:8">
      <c r="A72" s="73"/>
      <c r="B72" s="73"/>
      <c r="C72" s="74" t="s">
        <v>84</v>
      </c>
      <c r="D72" s="75" t="s">
        <v>14</v>
      </c>
      <c r="E72" s="75" t="s">
        <v>15</v>
      </c>
      <c r="F72" s="75">
        <v>1</v>
      </c>
      <c r="G72" s="117">
        <f t="shared" si="1"/>
        <v>0.00666666666666667</v>
      </c>
    </row>
    <row r="73" spans="1:8">
      <c r="A73" s="73"/>
      <c r="B73" s="73"/>
      <c r="C73" s="74" t="s">
        <v>85</v>
      </c>
      <c r="D73" s="75" t="s">
        <v>14</v>
      </c>
      <c r="E73" s="75" t="s">
        <v>15</v>
      </c>
      <c r="F73" s="75">
        <v>1</v>
      </c>
      <c r="G73" s="117">
        <f t="shared" si="1"/>
        <v>0.00666666666666667</v>
      </c>
    </row>
    <row r="74" spans="1:8">
      <c r="A74" s="73"/>
      <c r="B74" s="73"/>
      <c r="C74" s="74" t="s">
        <v>86</v>
      </c>
      <c r="D74" s="75" t="s">
        <v>14</v>
      </c>
      <c r="E74" s="75" t="s">
        <v>15</v>
      </c>
      <c r="F74" s="75">
        <v>2</v>
      </c>
      <c r="G74" s="117">
        <f t="shared" si="1"/>
        <v>0.0133333333333333</v>
      </c>
    </row>
    <row r="75" ht="105" spans="1:8">
      <c r="A75" s="73"/>
      <c r="B75" s="73"/>
      <c r="C75" s="77" t="s">
        <v>125</v>
      </c>
      <c r="D75" s="78" t="s">
        <v>14</v>
      </c>
      <c r="E75" s="78" t="s">
        <v>15</v>
      </c>
      <c r="F75" s="78">
        <v>4</v>
      </c>
      <c r="G75" s="117">
        <f t="shared" si="1"/>
        <v>0.0266666666666667</v>
      </c>
      <c r="H75" s="69" t="s">
        <v>118</v>
      </c>
    </row>
    <row r="76" ht="90" spans="1:8">
      <c r="A76" s="73"/>
      <c r="B76" s="73"/>
      <c r="C76" s="77" t="s">
        <v>126</v>
      </c>
      <c r="D76" s="78" t="s">
        <v>14</v>
      </c>
      <c r="E76" s="78" t="s">
        <v>15</v>
      </c>
      <c r="F76" s="78">
        <v>4.25</v>
      </c>
      <c r="G76" s="117">
        <f t="shared" si="1"/>
        <v>0.0283333333333333</v>
      </c>
      <c r="H76" s="69"/>
    </row>
    <row r="77" ht="45" spans="1:8">
      <c r="A77" s="73"/>
      <c r="B77" s="73"/>
      <c r="C77" s="55" t="s">
        <v>127</v>
      </c>
      <c r="D77" s="37" t="s">
        <v>14</v>
      </c>
      <c r="E77" s="37" t="s">
        <v>15</v>
      </c>
      <c r="F77" s="37">
        <v>4.25</v>
      </c>
      <c r="G77" s="57">
        <f t="shared" si="1"/>
        <v>0.0283333333333333</v>
      </c>
      <c r="H77" s="69" t="s">
        <v>128</v>
      </c>
    </row>
    <row r="78" ht="30" spans="1:8">
      <c r="A78" s="73"/>
      <c r="B78" s="73"/>
      <c r="C78" s="77" t="s">
        <v>129</v>
      </c>
      <c r="D78" s="78" t="s">
        <v>14</v>
      </c>
      <c r="E78" s="78" t="s">
        <v>15</v>
      </c>
      <c r="F78" s="78">
        <v>4</v>
      </c>
      <c r="G78" s="117">
        <f t="shared" si="1"/>
        <v>0.0266666666666667</v>
      </c>
      <c r="H78" s="69" t="s">
        <v>118</v>
      </c>
    </row>
    <row r="79" ht="120" spans="1:8">
      <c r="A79" s="73"/>
      <c r="B79" s="73"/>
      <c r="C79" s="77" t="s">
        <v>130</v>
      </c>
      <c r="D79" s="78" t="s">
        <v>14</v>
      </c>
      <c r="E79" s="78" t="s">
        <v>15</v>
      </c>
      <c r="F79" s="78">
        <v>4</v>
      </c>
      <c r="G79" s="117">
        <f t="shared" si="1"/>
        <v>0.0266666666666667</v>
      </c>
      <c r="H79" s="69" t="s">
        <v>118</v>
      </c>
    </row>
    <row r="80" spans="1:8">
      <c r="A80" s="73"/>
      <c r="B80" s="73"/>
      <c r="C80" s="79" t="s">
        <v>87</v>
      </c>
      <c r="D80" s="75" t="s">
        <v>14</v>
      </c>
      <c r="E80" s="75" t="s">
        <v>15</v>
      </c>
      <c r="F80" s="75">
        <v>2</v>
      </c>
      <c r="G80" s="117">
        <f t="shared" si="1"/>
        <v>0.0133333333333333</v>
      </c>
      <c r="H80" s="69" t="s">
        <v>118</v>
      </c>
    </row>
    <row r="81" spans="1:7">
      <c r="A81" s="73"/>
      <c r="B81" s="73"/>
      <c r="C81" s="118" t="s">
        <v>88</v>
      </c>
      <c r="D81" s="80" t="s">
        <v>14</v>
      </c>
      <c r="E81" s="80" t="s">
        <v>15</v>
      </c>
      <c r="F81" s="80">
        <v>5</v>
      </c>
      <c r="G81" s="117">
        <f t="shared" si="1"/>
        <v>0.0333333333333333</v>
      </c>
    </row>
    <row r="82" ht="15.75" spans="1:7">
      <c r="A82" s="119"/>
      <c r="B82" s="120"/>
      <c r="C82" s="118" t="s">
        <v>131</v>
      </c>
      <c r="D82" s="80" t="s">
        <v>14</v>
      </c>
      <c r="E82" s="80" t="s">
        <v>15</v>
      </c>
      <c r="F82" s="80">
        <v>5</v>
      </c>
      <c r="G82" s="117">
        <f t="shared" si="1"/>
        <v>0.0333333333333333</v>
      </c>
    </row>
    <row r="83" ht="15.75" spans="1:7">
      <c r="A83" s="121" t="s">
        <v>89</v>
      </c>
      <c r="B83" s="121"/>
      <c r="C83" s="122"/>
      <c r="D83" s="121"/>
      <c r="E83" s="121"/>
      <c r="F83" s="89">
        <f>SUM(F69:F82)</f>
        <v>42.5</v>
      </c>
      <c r="G83" s="123">
        <f t="shared" si="1"/>
        <v>0.283333333333333</v>
      </c>
    </row>
    <row r="84" spans="1:7">
      <c r="A84" s="91">
        <v>6</v>
      </c>
      <c r="B84" s="92" t="s">
        <v>90</v>
      </c>
      <c r="C84" s="93" t="s">
        <v>91</v>
      </c>
      <c r="D84" s="93" t="s">
        <v>14</v>
      </c>
      <c r="E84" s="93" t="s">
        <v>15</v>
      </c>
      <c r="F84" s="93">
        <v>2</v>
      </c>
      <c r="G84" s="94">
        <f t="shared" si="1"/>
        <v>0.0133333333333333</v>
      </c>
    </row>
    <row r="85" ht="15.75" spans="1:7">
      <c r="A85" s="91"/>
      <c r="B85" s="95"/>
      <c r="C85" s="96" t="s">
        <v>92</v>
      </c>
      <c r="D85" s="96" t="s">
        <v>14</v>
      </c>
      <c r="E85" s="96" t="s">
        <v>15</v>
      </c>
      <c r="F85" s="96">
        <v>2</v>
      </c>
      <c r="G85" s="97">
        <f t="shared" si="1"/>
        <v>0.0133333333333333</v>
      </c>
    </row>
    <row r="86" ht="15.75" spans="1:7">
      <c r="A86" s="98" t="s">
        <v>93</v>
      </c>
      <c r="B86" s="99"/>
      <c r="C86" s="100"/>
      <c r="D86" s="99"/>
      <c r="E86" s="101"/>
      <c r="F86" s="102">
        <f>SUM(F84:F85)</f>
        <v>4</v>
      </c>
      <c r="G86" s="103">
        <f t="shared" si="1"/>
        <v>0.0266666666666667</v>
      </c>
    </row>
    <row r="87" ht="15.75" spans="1:7">
      <c r="A87" s="104" t="s">
        <v>94</v>
      </c>
      <c r="B87" s="105"/>
      <c r="C87" s="105"/>
      <c r="D87" s="105"/>
      <c r="E87" s="106"/>
      <c r="F87" s="107">
        <f>SUM(F6,F10,F60,F68,F83,F86)</f>
        <v>150</v>
      </c>
      <c r="G87" s="108">
        <f t="shared" si="1"/>
        <v>1</v>
      </c>
    </row>
    <row r="88" spans="1:7">
      <c r="A88" s="109" t="s">
        <v>95</v>
      </c>
      <c r="B88" s="109"/>
      <c r="C88" s="110"/>
      <c r="D88" s="109"/>
      <c r="E88" s="109"/>
      <c r="F88" s="109">
        <f>90%*F87</f>
        <v>135</v>
      </c>
      <c r="G88" s="111">
        <f>F88/F87</f>
        <v>0.9</v>
      </c>
    </row>
  </sheetData>
  <mergeCells count="17">
    <mergeCell ref="A6:E6"/>
    <mergeCell ref="A10:E10"/>
    <mergeCell ref="A60:E60"/>
    <mergeCell ref="A68:E68"/>
    <mergeCell ref="A83:E83"/>
    <mergeCell ref="A86:E86"/>
    <mergeCell ref="A87:E87"/>
    <mergeCell ref="A88:E88"/>
    <mergeCell ref="A2:A5"/>
    <mergeCell ref="A11:A59"/>
    <mergeCell ref="A61:A67"/>
    <mergeCell ref="A69:A81"/>
    <mergeCell ref="B2:B5"/>
    <mergeCell ref="B11:B59"/>
    <mergeCell ref="B61:B67"/>
    <mergeCell ref="B69:B81"/>
    <mergeCell ref="B84:B8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
  <sheetViews>
    <sheetView showGridLines="0" tabSelected="1" workbookViewId="0">
      <pane xSplit="2" ySplit="1" topLeftCell="C89" activePane="bottomRight" state="frozen"/>
      <selection/>
      <selection pane="topRight"/>
      <selection pane="bottomLeft"/>
      <selection pane="bottomRight" activeCell="F88" sqref="F88"/>
    </sheetView>
  </sheetViews>
  <sheetFormatPr defaultColWidth="8.72380952380952" defaultRowHeight="15" outlineLevelCol="7"/>
  <cols>
    <col min="1" max="1" width="5.26666666666667" style="2" customWidth="1"/>
    <col min="2" max="2" width="19.5428571428571" style="1" customWidth="1"/>
    <col min="3" max="3" width="50" style="3" customWidth="1"/>
    <col min="4" max="4" width="10.1809523809524" style="2" customWidth="1"/>
    <col min="5" max="5" width="16.6285714285714" style="2" customWidth="1"/>
    <col min="6" max="6" width="8.72380952380952" style="2"/>
    <col min="7" max="7" width="8.72380952380952" style="4"/>
    <col min="8" max="16384" width="8.72380952380952" style="5"/>
  </cols>
  <sheetData>
    <row r="1" s="1" customFormat="1" ht="45.5" customHeight="1" spans="1:7">
      <c r="A1" s="6" t="s">
        <v>0</v>
      </c>
      <c r="B1" s="6" t="s">
        <v>1</v>
      </c>
      <c r="C1" s="7" t="s">
        <v>2</v>
      </c>
      <c r="D1" s="7" t="s">
        <v>3</v>
      </c>
      <c r="E1" s="7" t="s">
        <v>4</v>
      </c>
      <c r="F1" s="6" t="s">
        <v>5</v>
      </c>
      <c r="G1" s="8" t="s">
        <v>6</v>
      </c>
    </row>
    <row r="2" spans="1:7">
      <c r="A2" s="9">
        <v>1</v>
      </c>
      <c r="B2" s="10" t="s">
        <v>7</v>
      </c>
      <c r="C2" s="11" t="s">
        <v>8</v>
      </c>
      <c r="D2" s="11" t="s">
        <v>9</v>
      </c>
      <c r="E2" s="11" t="s">
        <v>10</v>
      </c>
      <c r="F2" s="11">
        <v>1</v>
      </c>
      <c r="G2" s="12">
        <f>F2/$F$99</f>
        <v>0.00571428571428571</v>
      </c>
    </row>
    <row r="3" spans="1:7">
      <c r="A3" s="13"/>
      <c r="B3" s="14"/>
      <c r="C3" s="11" t="s">
        <v>11</v>
      </c>
      <c r="D3" s="11" t="s">
        <v>9</v>
      </c>
      <c r="E3" s="11" t="s">
        <v>10</v>
      </c>
      <c r="F3" s="11">
        <v>2</v>
      </c>
      <c r="G3" s="12">
        <f t="shared" ref="G3:G66" si="0">F3/$F$99</f>
        <v>0.0114285714285714</v>
      </c>
    </row>
    <row r="4" spans="1:7">
      <c r="A4" s="13"/>
      <c r="B4" s="14"/>
      <c r="C4" s="11" t="s">
        <v>12</v>
      </c>
      <c r="D4" s="11" t="s">
        <v>9</v>
      </c>
      <c r="E4" s="11" t="s">
        <v>10</v>
      </c>
      <c r="F4" s="11">
        <v>2</v>
      </c>
      <c r="G4" s="12">
        <f t="shared" si="0"/>
        <v>0.0114285714285714</v>
      </c>
    </row>
    <row r="5" ht="19" customHeight="1" spans="1:7">
      <c r="A5" s="13"/>
      <c r="B5" s="14"/>
      <c r="C5" s="15" t="s">
        <v>13</v>
      </c>
      <c r="D5" s="15" t="s">
        <v>14</v>
      </c>
      <c r="E5" s="15" t="s">
        <v>15</v>
      </c>
      <c r="F5" s="15">
        <v>5</v>
      </c>
      <c r="G5" s="12">
        <f t="shared" si="0"/>
        <v>0.0285714285714286</v>
      </c>
    </row>
    <row r="6" customHeight="1" spans="1:7">
      <c r="A6" s="16" t="s">
        <v>16</v>
      </c>
      <c r="B6" s="16"/>
      <c r="C6" s="16"/>
      <c r="D6" s="16"/>
      <c r="E6" s="16"/>
      <c r="F6" s="17">
        <f>SUM(F2:F5)</f>
        <v>10</v>
      </c>
      <c r="G6" s="18">
        <f t="shared" si="0"/>
        <v>0.0571428571428571</v>
      </c>
    </row>
    <row r="7" spans="1:7">
      <c r="A7" s="19">
        <v>2</v>
      </c>
      <c r="B7" s="20" t="s">
        <v>17</v>
      </c>
      <c r="C7" s="21" t="s">
        <v>18</v>
      </c>
      <c r="D7" s="22" t="s">
        <v>14</v>
      </c>
      <c r="E7" s="22" t="s">
        <v>15</v>
      </c>
      <c r="F7" s="22">
        <v>3</v>
      </c>
      <c r="G7" s="23">
        <f t="shared" si="0"/>
        <v>0.0171428571428571</v>
      </c>
    </row>
    <row r="8" spans="1:7">
      <c r="A8" s="19"/>
      <c r="B8" s="20"/>
      <c r="C8" s="24" t="s">
        <v>19</v>
      </c>
      <c r="D8" s="24" t="s">
        <v>9</v>
      </c>
      <c r="E8" s="24" t="s">
        <v>10</v>
      </c>
      <c r="F8" s="24">
        <v>1</v>
      </c>
      <c r="G8" s="25">
        <f t="shared" si="0"/>
        <v>0.00571428571428571</v>
      </c>
    </row>
    <row r="9" ht="15.75" spans="1:7">
      <c r="A9" s="19"/>
      <c r="B9" s="20"/>
      <c r="C9" s="24" t="s">
        <v>20</v>
      </c>
      <c r="D9" s="24" t="s">
        <v>9</v>
      </c>
      <c r="E9" s="24" t="s">
        <v>10</v>
      </c>
      <c r="F9" s="24">
        <v>1</v>
      </c>
      <c r="G9" s="25">
        <f t="shared" si="0"/>
        <v>0.00571428571428571</v>
      </c>
    </row>
    <row r="10" ht="15.75" spans="1:7">
      <c r="A10" s="26" t="s">
        <v>21</v>
      </c>
      <c r="B10" s="27"/>
      <c r="C10" s="28"/>
      <c r="D10" s="27"/>
      <c r="E10" s="29"/>
      <c r="F10" s="30">
        <f>SUM(F7:F9)</f>
        <v>5</v>
      </c>
      <c r="G10" s="31">
        <f t="shared" si="0"/>
        <v>0.0285714285714286</v>
      </c>
    </row>
    <row r="11" ht="14.5" customHeight="1" spans="1:7">
      <c r="A11" s="32">
        <v>3</v>
      </c>
      <c r="B11" s="32" t="s">
        <v>22</v>
      </c>
      <c r="C11" s="33" t="s">
        <v>23</v>
      </c>
      <c r="D11" s="34" t="s">
        <v>14</v>
      </c>
      <c r="E11" s="34" t="s">
        <v>15</v>
      </c>
      <c r="F11" s="34">
        <v>1</v>
      </c>
      <c r="G11" s="35">
        <f t="shared" si="0"/>
        <v>0.00571428571428571</v>
      </c>
    </row>
    <row r="12" spans="1:7">
      <c r="A12" s="32"/>
      <c r="B12" s="32"/>
      <c r="C12" s="33" t="s">
        <v>24</v>
      </c>
      <c r="D12" s="34" t="s">
        <v>14</v>
      </c>
      <c r="E12" s="34" t="s">
        <v>15</v>
      </c>
      <c r="F12" s="34">
        <v>3</v>
      </c>
      <c r="G12" s="35">
        <f t="shared" si="0"/>
        <v>0.0171428571428571</v>
      </c>
    </row>
    <row r="13" spans="1:7">
      <c r="A13" s="32"/>
      <c r="B13" s="32"/>
      <c r="C13" s="36" t="s">
        <v>25</v>
      </c>
      <c r="D13" s="37" t="s">
        <v>9</v>
      </c>
      <c r="E13" s="37" t="s">
        <v>26</v>
      </c>
      <c r="F13" s="37"/>
      <c r="G13" s="38">
        <f t="shared" si="0"/>
        <v>0</v>
      </c>
    </row>
    <row r="14" spans="1:7">
      <c r="A14" s="32"/>
      <c r="B14" s="32"/>
      <c r="C14" s="33" t="s">
        <v>27</v>
      </c>
      <c r="D14" s="34" t="s">
        <v>14</v>
      </c>
      <c r="E14" s="34" t="s">
        <v>15</v>
      </c>
      <c r="F14" s="34">
        <v>3</v>
      </c>
      <c r="G14" s="35">
        <f t="shared" si="0"/>
        <v>0.0171428571428571</v>
      </c>
    </row>
    <row r="15" spans="1:7">
      <c r="A15" s="32"/>
      <c r="B15" s="32"/>
      <c r="C15" s="33" t="s">
        <v>28</v>
      </c>
      <c r="D15" s="34" t="s">
        <v>14</v>
      </c>
      <c r="E15" s="34" t="s">
        <v>15</v>
      </c>
      <c r="F15" s="34">
        <v>1</v>
      </c>
      <c r="G15" s="35">
        <f t="shared" si="0"/>
        <v>0.00571428571428571</v>
      </c>
    </row>
    <row r="16" spans="1:7">
      <c r="A16" s="32"/>
      <c r="B16" s="32"/>
      <c r="C16" s="33" t="s">
        <v>29</v>
      </c>
      <c r="D16" s="34" t="s">
        <v>14</v>
      </c>
      <c r="E16" s="34" t="s">
        <v>15</v>
      </c>
      <c r="F16" s="34">
        <v>3</v>
      </c>
      <c r="G16" s="35">
        <f t="shared" si="0"/>
        <v>0.0171428571428571</v>
      </c>
    </row>
    <row r="17" spans="1:8">
      <c r="A17" s="32"/>
      <c r="B17" s="32"/>
      <c r="C17" s="33" t="s">
        <v>30</v>
      </c>
      <c r="D17" s="34" t="s">
        <v>14</v>
      </c>
      <c r="E17" s="34" t="s">
        <v>15</v>
      </c>
      <c r="F17" s="34">
        <v>1</v>
      </c>
      <c r="G17" s="35">
        <f t="shared" si="0"/>
        <v>0.00571428571428571</v>
      </c>
    </row>
    <row r="18" spans="1:8">
      <c r="A18" s="32"/>
      <c r="B18" s="32"/>
      <c r="C18" s="33" t="s">
        <v>31</v>
      </c>
      <c r="D18" s="34" t="s">
        <v>14</v>
      </c>
      <c r="E18" s="34" t="s">
        <v>15</v>
      </c>
      <c r="F18" s="34">
        <v>3</v>
      </c>
      <c r="G18" s="35">
        <f t="shared" si="0"/>
        <v>0.0171428571428571</v>
      </c>
    </row>
    <row r="19" spans="1:8">
      <c r="A19" s="32"/>
      <c r="B19" s="32"/>
      <c r="C19" s="33" t="s">
        <v>32</v>
      </c>
      <c r="D19" s="34" t="s">
        <v>14</v>
      </c>
      <c r="E19" s="34" t="s">
        <v>15</v>
      </c>
      <c r="F19" s="34">
        <v>3</v>
      </c>
      <c r="G19" s="35">
        <f t="shared" si="0"/>
        <v>0.0171428571428571</v>
      </c>
    </row>
    <row r="20" spans="1:8">
      <c r="A20" s="32"/>
      <c r="B20" s="32"/>
      <c r="C20" s="33" t="s">
        <v>33</v>
      </c>
      <c r="D20" s="34" t="s">
        <v>14</v>
      </c>
      <c r="E20" s="34" t="s">
        <v>15</v>
      </c>
      <c r="F20" s="34">
        <v>2</v>
      </c>
      <c r="G20" s="35">
        <f t="shared" si="0"/>
        <v>0.0114285714285714</v>
      </c>
    </row>
    <row r="21" spans="1:8">
      <c r="A21" s="32"/>
      <c r="B21" s="32"/>
      <c r="C21" s="33" t="s">
        <v>34</v>
      </c>
      <c r="D21" s="34" t="s">
        <v>14</v>
      </c>
      <c r="E21" s="34" t="s">
        <v>15</v>
      </c>
      <c r="F21" s="34">
        <v>1</v>
      </c>
      <c r="G21" s="35">
        <f t="shared" si="0"/>
        <v>0.00571428571428571</v>
      </c>
    </row>
    <row r="22" spans="1:8">
      <c r="A22" s="32"/>
      <c r="B22" s="32"/>
      <c r="C22" s="33" t="s">
        <v>35</v>
      </c>
      <c r="D22" s="34" t="s">
        <v>14</v>
      </c>
      <c r="E22" s="34" t="s">
        <v>15</v>
      </c>
      <c r="F22" s="34">
        <v>2</v>
      </c>
      <c r="G22" s="35">
        <f t="shared" si="0"/>
        <v>0.0114285714285714</v>
      </c>
    </row>
    <row r="23" spans="1:8">
      <c r="A23" s="32"/>
      <c r="B23" s="32"/>
      <c r="C23" s="33" t="s">
        <v>36</v>
      </c>
      <c r="D23" s="34" t="s">
        <v>14</v>
      </c>
      <c r="E23" s="34" t="s">
        <v>15</v>
      </c>
      <c r="F23" s="34">
        <v>1</v>
      </c>
      <c r="G23" s="35">
        <f t="shared" si="0"/>
        <v>0.00571428571428571</v>
      </c>
    </row>
    <row r="24" spans="1:8">
      <c r="A24" s="32"/>
      <c r="B24" s="32"/>
      <c r="C24" s="33" t="s">
        <v>37</v>
      </c>
      <c r="D24" s="34" t="s">
        <v>14</v>
      </c>
      <c r="E24" s="34" t="s">
        <v>15</v>
      </c>
      <c r="F24" s="34">
        <v>2</v>
      </c>
      <c r="G24" s="35">
        <f t="shared" si="0"/>
        <v>0.0114285714285714</v>
      </c>
    </row>
    <row r="25" spans="1:8">
      <c r="A25" s="32"/>
      <c r="B25" s="32"/>
      <c r="C25" s="33" t="s">
        <v>38</v>
      </c>
      <c r="D25" s="34" t="s">
        <v>14</v>
      </c>
      <c r="E25" s="34" t="s">
        <v>15</v>
      </c>
      <c r="F25" s="34">
        <v>2</v>
      </c>
      <c r="G25" s="35">
        <f t="shared" si="0"/>
        <v>0.0114285714285714</v>
      </c>
      <c r="H25" s="5" t="s">
        <v>40</v>
      </c>
    </row>
    <row r="26" spans="1:8">
      <c r="A26" s="32"/>
      <c r="B26" s="32"/>
      <c r="C26" s="33" t="s">
        <v>39</v>
      </c>
      <c r="D26" s="34" t="s">
        <v>14</v>
      </c>
      <c r="E26" s="34" t="s">
        <v>15</v>
      </c>
      <c r="F26" s="34"/>
      <c r="G26" s="35">
        <f t="shared" si="0"/>
        <v>0</v>
      </c>
      <c r="H26" s="5" t="s">
        <v>40</v>
      </c>
    </row>
    <row r="27" spans="1:8">
      <c r="A27" s="32"/>
      <c r="B27" s="32"/>
      <c r="C27" s="33" t="s">
        <v>41</v>
      </c>
      <c r="D27" s="34" t="s">
        <v>14</v>
      </c>
      <c r="E27" s="34" t="s">
        <v>15</v>
      </c>
      <c r="F27" s="34"/>
      <c r="G27" s="35">
        <f t="shared" si="0"/>
        <v>0</v>
      </c>
      <c r="H27" s="5" t="s">
        <v>40</v>
      </c>
    </row>
    <row r="28" spans="1:8">
      <c r="A28" s="32"/>
      <c r="B28" s="32"/>
      <c r="C28" s="33" t="s">
        <v>42</v>
      </c>
      <c r="D28" s="34" t="s">
        <v>14</v>
      </c>
      <c r="E28" s="34" t="s">
        <v>15</v>
      </c>
      <c r="F28" s="34"/>
      <c r="G28" s="35">
        <f t="shared" si="0"/>
        <v>0</v>
      </c>
    </row>
    <row r="29" spans="1:8">
      <c r="A29" s="32"/>
      <c r="B29" s="32"/>
      <c r="C29" s="39" t="s">
        <v>43</v>
      </c>
      <c r="D29" s="37" t="s">
        <v>9</v>
      </c>
      <c r="E29" s="37" t="s">
        <v>10</v>
      </c>
      <c r="F29" s="37"/>
      <c r="G29" s="38">
        <f t="shared" si="0"/>
        <v>0</v>
      </c>
    </row>
    <row r="30" spans="1:8">
      <c r="A30" s="32"/>
      <c r="B30" s="32"/>
      <c r="C30" s="33" t="s">
        <v>44</v>
      </c>
      <c r="D30" s="34" t="s">
        <v>14</v>
      </c>
      <c r="E30" s="34" t="s">
        <v>15</v>
      </c>
      <c r="F30" s="34">
        <v>2</v>
      </c>
      <c r="G30" s="35">
        <f t="shared" si="0"/>
        <v>0.0114285714285714</v>
      </c>
    </row>
    <row r="31" spans="1:8">
      <c r="A31" s="32"/>
      <c r="B31" s="32"/>
      <c r="C31" s="33" t="s">
        <v>45</v>
      </c>
      <c r="D31" s="34" t="s">
        <v>14</v>
      </c>
      <c r="E31" s="34" t="s">
        <v>15</v>
      </c>
      <c r="F31" s="34">
        <v>1</v>
      </c>
      <c r="G31" s="35">
        <f t="shared" si="0"/>
        <v>0.00571428571428571</v>
      </c>
    </row>
    <row r="32" spans="1:8">
      <c r="A32" s="32"/>
      <c r="B32" s="32"/>
      <c r="C32" s="33" t="s">
        <v>46</v>
      </c>
      <c r="D32" s="34" t="s">
        <v>14</v>
      </c>
      <c r="E32" s="34" t="s">
        <v>15</v>
      </c>
      <c r="F32" s="34">
        <v>2</v>
      </c>
      <c r="G32" s="35">
        <f t="shared" si="0"/>
        <v>0.0114285714285714</v>
      </c>
    </row>
    <row r="33" spans="1:8">
      <c r="A33" s="32"/>
      <c r="B33" s="32"/>
      <c r="C33" s="33" t="s">
        <v>47</v>
      </c>
      <c r="D33" s="34" t="s">
        <v>14</v>
      </c>
      <c r="E33" s="34" t="s">
        <v>15</v>
      </c>
      <c r="F33" s="34">
        <v>2</v>
      </c>
      <c r="G33" s="35">
        <f t="shared" si="0"/>
        <v>0.0114285714285714</v>
      </c>
    </row>
    <row r="34" spans="1:8">
      <c r="A34" s="32"/>
      <c r="B34" s="32"/>
      <c r="C34" s="33" t="s">
        <v>48</v>
      </c>
      <c r="D34" s="34" t="s">
        <v>14</v>
      </c>
      <c r="E34" s="34" t="s">
        <v>15</v>
      </c>
      <c r="F34" s="34">
        <v>3</v>
      </c>
      <c r="G34" s="35">
        <f t="shared" si="0"/>
        <v>0.0171428571428571</v>
      </c>
    </row>
    <row r="35" spans="1:8">
      <c r="A35" s="32"/>
      <c r="B35" s="32"/>
      <c r="C35" s="33" t="s">
        <v>49</v>
      </c>
      <c r="D35" s="34" t="s">
        <v>14</v>
      </c>
      <c r="E35" s="34" t="s">
        <v>15</v>
      </c>
      <c r="F35" s="34">
        <v>2</v>
      </c>
      <c r="G35" s="35">
        <f t="shared" si="0"/>
        <v>0.0114285714285714</v>
      </c>
    </row>
    <row r="36" spans="1:8">
      <c r="A36" s="32"/>
      <c r="B36" s="32"/>
      <c r="C36" s="33" t="s">
        <v>50</v>
      </c>
      <c r="D36" s="34" t="s">
        <v>14</v>
      </c>
      <c r="E36" s="34" t="s">
        <v>15</v>
      </c>
      <c r="F36" s="34">
        <v>2</v>
      </c>
      <c r="G36" s="35">
        <f t="shared" si="0"/>
        <v>0.0114285714285714</v>
      </c>
    </row>
    <row r="37" spans="1:8">
      <c r="A37" s="32"/>
      <c r="B37" s="32"/>
      <c r="C37" s="33" t="s">
        <v>51</v>
      </c>
      <c r="D37" s="34" t="s">
        <v>14</v>
      </c>
      <c r="E37" s="34" t="s">
        <v>15</v>
      </c>
      <c r="F37" s="34">
        <v>2</v>
      </c>
      <c r="G37" s="35">
        <f t="shared" si="0"/>
        <v>0.0114285714285714</v>
      </c>
    </row>
    <row r="38" spans="1:8">
      <c r="A38" s="32"/>
      <c r="B38" s="32"/>
      <c r="C38" s="33" t="s">
        <v>52</v>
      </c>
      <c r="D38" s="34" t="s">
        <v>14</v>
      </c>
      <c r="E38" s="34" t="s">
        <v>15</v>
      </c>
      <c r="F38" s="34">
        <v>2</v>
      </c>
      <c r="G38" s="35">
        <f t="shared" si="0"/>
        <v>0.0114285714285714</v>
      </c>
      <c r="H38" s="165" t="s">
        <v>55</v>
      </c>
    </row>
    <row r="39" spans="1:8">
      <c r="A39" s="32"/>
      <c r="B39" s="32"/>
      <c r="C39" s="33" t="s">
        <v>53</v>
      </c>
      <c r="D39" s="34" t="s">
        <v>14</v>
      </c>
      <c r="E39" s="34" t="s">
        <v>15</v>
      </c>
      <c r="F39" s="34">
        <v>2</v>
      </c>
      <c r="G39" s="35">
        <f t="shared" si="0"/>
        <v>0.0114285714285714</v>
      </c>
    </row>
    <row r="40" spans="1:8">
      <c r="A40" s="32"/>
      <c r="B40" s="32"/>
      <c r="C40" s="33" t="s">
        <v>54</v>
      </c>
      <c r="D40" s="34" t="s">
        <v>14</v>
      </c>
      <c r="E40" s="34" t="s">
        <v>15</v>
      </c>
      <c r="F40" s="34">
        <v>1</v>
      </c>
      <c r="G40" s="35">
        <f t="shared" si="0"/>
        <v>0.00571428571428571</v>
      </c>
    </row>
    <row r="41" spans="1:8">
      <c r="A41" s="32"/>
      <c r="B41" s="32"/>
      <c r="C41" s="33" t="s">
        <v>56</v>
      </c>
      <c r="D41" s="34" t="s">
        <v>14</v>
      </c>
      <c r="E41" s="34" t="s">
        <v>15</v>
      </c>
      <c r="F41" s="34">
        <v>2</v>
      </c>
      <c r="G41" s="35">
        <f t="shared" si="0"/>
        <v>0.0114285714285714</v>
      </c>
      <c r="H41" s="5" t="s">
        <v>59</v>
      </c>
    </row>
    <row r="42" spans="1:8">
      <c r="A42" s="32"/>
      <c r="B42" s="32"/>
      <c r="C42" s="33" t="s">
        <v>57</v>
      </c>
      <c r="D42" s="34" t="s">
        <v>14</v>
      </c>
      <c r="E42" s="34" t="s">
        <v>15</v>
      </c>
      <c r="F42" s="34">
        <v>2</v>
      </c>
      <c r="G42" s="35">
        <f t="shared" si="0"/>
        <v>0.0114285714285714</v>
      </c>
      <c r="H42" s="5" t="s">
        <v>59</v>
      </c>
    </row>
    <row r="43" spans="1:8">
      <c r="A43" s="32"/>
      <c r="B43" s="32"/>
      <c r="C43" s="33" t="s">
        <v>58</v>
      </c>
      <c r="D43" s="34" t="s">
        <v>14</v>
      </c>
      <c r="E43" s="34" t="s">
        <v>15</v>
      </c>
      <c r="F43" s="34"/>
      <c r="G43" s="35">
        <f t="shared" si="0"/>
        <v>0</v>
      </c>
      <c r="H43" s="5" t="s">
        <v>59</v>
      </c>
    </row>
    <row r="44" spans="1:8">
      <c r="A44" s="32"/>
      <c r="B44" s="32"/>
      <c r="C44" s="33" t="s">
        <v>60</v>
      </c>
      <c r="D44" s="34" t="s">
        <v>14</v>
      </c>
      <c r="E44" s="34" t="s">
        <v>15</v>
      </c>
      <c r="F44" s="34"/>
      <c r="G44" s="35">
        <f t="shared" si="0"/>
        <v>0</v>
      </c>
    </row>
    <row r="45" spans="1:8">
      <c r="A45" s="32"/>
      <c r="B45" s="32"/>
      <c r="C45" s="33" t="s">
        <v>61</v>
      </c>
      <c r="D45" s="34" t="s">
        <v>14</v>
      </c>
      <c r="E45" s="34" t="s">
        <v>15</v>
      </c>
      <c r="F45" s="34"/>
      <c r="G45" s="35">
        <f t="shared" si="0"/>
        <v>0</v>
      </c>
    </row>
    <row r="46" spans="1:8">
      <c r="A46" s="32"/>
      <c r="B46" s="32"/>
      <c r="C46" s="33" t="s">
        <v>62</v>
      </c>
      <c r="D46" s="34" t="s">
        <v>14</v>
      </c>
      <c r="E46" s="34" t="s">
        <v>15</v>
      </c>
      <c r="F46" s="34">
        <v>2</v>
      </c>
      <c r="G46" s="35">
        <f t="shared" si="0"/>
        <v>0.0114285714285714</v>
      </c>
    </row>
    <row r="47" spans="1:8">
      <c r="A47" s="32"/>
      <c r="B47" s="32"/>
      <c r="C47" s="36" t="s">
        <v>63</v>
      </c>
      <c r="D47" s="37" t="s">
        <v>64</v>
      </c>
      <c r="E47" s="37" t="s">
        <v>10</v>
      </c>
      <c r="F47" s="37"/>
      <c r="G47" s="38">
        <f t="shared" si="0"/>
        <v>0</v>
      </c>
    </row>
    <row r="48" spans="1:8">
      <c r="A48" s="32"/>
      <c r="B48" s="32"/>
      <c r="C48" s="36" t="s">
        <v>65</v>
      </c>
      <c r="D48" s="37" t="s">
        <v>9</v>
      </c>
      <c r="E48" s="37" t="s">
        <v>10</v>
      </c>
      <c r="F48" s="37"/>
      <c r="G48" s="38">
        <f t="shared" si="0"/>
        <v>0</v>
      </c>
    </row>
    <row r="49" spans="1:7">
      <c r="A49" s="32"/>
      <c r="B49" s="32"/>
      <c r="C49" s="33" t="s">
        <v>67</v>
      </c>
      <c r="D49" s="34" t="s">
        <v>14</v>
      </c>
      <c r="E49" s="34" t="s">
        <v>15</v>
      </c>
      <c r="F49" s="34">
        <v>2</v>
      </c>
      <c r="G49" s="35">
        <f t="shared" si="0"/>
        <v>0.0114285714285714</v>
      </c>
    </row>
    <row r="50" spans="1:7">
      <c r="A50" s="32"/>
      <c r="B50" s="32"/>
      <c r="C50" s="33" t="s">
        <v>68</v>
      </c>
      <c r="D50" s="34" t="s">
        <v>14</v>
      </c>
      <c r="E50" s="34" t="s">
        <v>15</v>
      </c>
      <c r="F50" s="34">
        <v>2</v>
      </c>
      <c r="G50" s="35">
        <f t="shared" si="0"/>
        <v>0.0114285714285714</v>
      </c>
    </row>
    <row r="51" spans="1:7">
      <c r="A51" s="32"/>
      <c r="B51" s="32"/>
      <c r="C51" s="33" t="s">
        <v>69</v>
      </c>
      <c r="D51" s="34" t="s">
        <v>14</v>
      </c>
      <c r="E51" s="34" t="s">
        <v>15</v>
      </c>
      <c r="F51" s="34">
        <v>2</v>
      </c>
      <c r="G51" s="35">
        <f t="shared" si="0"/>
        <v>0.0114285714285714</v>
      </c>
    </row>
    <row r="52" spans="1:7">
      <c r="A52" s="32"/>
      <c r="B52" s="32"/>
      <c r="C52" s="36" t="s">
        <v>70</v>
      </c>
      <c r="D52" s="37" t="s">
        <v>9</v>
      </c>
      <c r="E52" s="37" t="s">
        <v>10</v>
      </c>
      <c r="F52" s="37"/>
      <c r="G52" s="38">
        <f t="shared" si="0"/>
        <v>0</v>
      </c>
    </row>
    <row r="53" spans="1:7">
      <c r="A53" s="32"/>
      <c r="B53" s="32"/>
      <c r="C53" s="36" t="s">
        <v>71</v>
      </c>
      <c r="D53" s="37" t="s">
        <v>9</v>
      </c>
      <c r="E53" s="37" t="s">
        <v>10</v>
      </c>
      <c r="F53" s="37"/>
      <c r="G53" s="38">
        <f t="shared" si="0"/>
        <v>0</v>
      </c>
    </row>
    <row r="54" spans="1:7">
      <c r="A54" s="32"/>
      <c r="B54" s="32"/>
      <c r="C54" s="36" t="s">
        <v>72</v>
      </c>
      <c r="D54" s="37" t="s">
        <v>9</v>
      </c>
      <c r="E54" s="37" t="s">
        <v>10</v>
      </c>
      <c r="F54" s="37"/>
      <c r="G54" s="38">
        <f t="shared" si="0"/>
        <v>0</v>
      </c>
    </row>
    <row r="55" spans="1:7">
      <c r="A55" s="32"/>
      <c r="B55" s="32"/>
      <c r="C55" s="36" t="s">
        <v>73</v>
      </c>
      <c r="D55" s="37" t="s">
        <v>9</v>
      </c>
      <c r="E55" s="37" t="s">
        <v>10</v>
      </c>
      <c r="F55" s="37"/>
      <c r="G55" s="38">
        <f t="shared" si="0"/>
        <v>0</v>
      </c>
    </row>
    <row r="56" spans="1:7">
      <c r="A56" s="32"/>
      <c r="B56" s="32"/>
      <c r="C56" s="36" t="s">
        <v>74</v>
      </c>
      <c r="D56" s="37" t="s">
        <v>14</v>
      </c>
      <c r="E56" s="37" t="s">
        <v>15</v>
      </c>
      <c r="F56" s="37">
        <v>1</v>
      </c>
      <c r="G56" s="38">
        <f t="shared" si="0"/>
        <v>0.00571428571428571</v>
      </c>
    </row>
    <row r="57" spans="1:7">
      <c r="A57" s="32"/>
      <c r="B57" s="32"/>
      <c r="C57" s="37" t="s">
        <v>96</v>
      </c>
      <c r="D57" s="37" t="s">
        <v>14</v>
      </c>
      <c r="E57" s="37" t="s">
        <v>15</v>
      </c>
      <c r="F57" s="37">
        <v>1</v>
      </c>
      <c r="G57" s="38">
        <f t="shared" si="0"/>
        <v>0.00571428571428571</v>
      </c>
    </row>
    <row r="58" spans="1:7">
      <c r="A58" s="32"/>
      <c r="B58" s="32"/>
      <c r="C58" s="37" t="s">
        <v>77</v>
      </c>
      <c r="D58" s="37" t="s">
        <v>14</v>
      </c>
      <c r="E58" s="37" t="s">
        <v>15</v>
      </c>
      <c r="F58" s="37">
        <v>1</v>
      </c>
      <c r="G58" s="38">
        <f t="shared" si="0"/>
        <v>0.00571428571428571</v>
      </c>
    </row>
    <row r="59" ht="15.75" spans="1:7">
      <c r="A59" s="32"/>
      <c r="B59" s="32"/>
      <c r="C59" s="37" t="s">
        <v>78</v>
      </c>
      <c r="D59" s="37" t="s">
        <v>9</v>
      </c>
      <c r="E59" s="37" t="s">
        <v>10</v>
      </c>
      <c r="F59" s="37"/>
      <c r="G59" s="38">
        <f t="shared" si="0"/>
        <v>0</v>
      </c>
    </row>
    <row r="60" ht="15.75" spans="1:7">
      <c r="A60" s="40" t="s">
        <v>79</v>
      </c>
      <c r="B60" s="41"/>
      <c r="C60" s="42"/>
      <c r="D60" s="41"/>
      <c r="E60" s="43"/>
      <c r="F60" s="44">
        <f>SUM(F11:F59)</f>
        <v>64</v>
      </c>
      <c r="G60" s="45">
        <f t="shared" si="0"/>
        <v>0.365714285714286</v>
      </c>
    </row>
    <row r="61" spans="1:7">
      <c r="A61" s="46">
        <v>4</v>
      </c>
      <c r="B61" s="47" t="s">
        <v>97</v>
      </c>
      <c r="C61" s="48" t="s">
        <v>98</v>
      </c>
      <c r="D61" s="49" t="s">
        <v>14</v>
      </c>
      <c r="E61" s="49" t="s">
        <v>15</v>
      </c>
      <c r="F61" s="49">
        <v>2</v>
      </c>
      <c r="G61" s="50">
        <f t="shared" si="0"/>
        <v>0.0114285714285714</v>
      </c>
    </row>
    <row r="62" spans="1:7">
      <c r="A62" s="46"/>
      <c r="B62" s="47"/>
      <c r="C62" s="51" t="s">
        <v>99</v>
      </c>
      <c r="D62" s="52" t="s">
        <v>14</v>
      </c>
      <c r="E62" s="52" t="s">
        <v>15</v>
      </c>
      <c r="F62" s="49">
        <v>2</v>
      </c>
      <c r="G62" s="50">
        <f t="shared" si="0"/>
        <v>0.0114285714285714</v>
      </c>
    </row>
    <row r="63" spans="1:7">
      <c r="A63" s="46"/>
      <c r="B63" s="47"/>
      <c r="C63" s="51" t="s">
        <v>100</v>
      </c>
      <c r="D63" s="52" t="s">
        <v>14</v>
      </c>
      <c r="E63" s="52" t="s">
        <v>15</v>
      </c>
      <c r="F63" s="49">
        <v>1</v>
      </c>
      <c r="G63" s="50">
        <f t="shared" si="0"/>
        <v>0.00571428571428571</v>
      </c>
    </row>
    <row r="64" spans="1:7">
      <c r="A64" s="46"/>
      <c r="B64" s="47"/>
      <c r="C64" s="53" t="s">
        <v>101</v>
      </c>
      <c r="D64" s="54" t="s">
        <v>14</v>
      </c>
      <c r="E64" s="54" t="s">
        <v>15</v>
      </c>
      <c r="F64" s="46">
        <v>1</v>
      </c>
      <c r="G64" s="50">
        <f t="shared" si="0"/>
        <v>0.00571428571428571</v>
      </c>
    </row>
    <row r="65" ht="30.75" spans="1:8">
      <c r="A65" s="46"/>
      <c r="B65" s="47"/>
      <c r="C65" s="55" t="s">
        <v>102</v>
      </c>
      <c r="D65" s="56" t="s">
        <v>14</v>
      </c>
      <c r="E65" s="56" t="s">
        <v>15</v>
      </c>
      <c r="F65" s="56">
        <v>5</v>
      </c>
      <c r="G65" s="57">
        <f t="shared" si="0"/>
        <v>0.0285714285714286</v>
      </c>
    </row>
    <row r="66" ht="15.75" spans="1:8">
      <c r="A66" s="58" t="s">
        <v>103</v>
      </c>
      <c r="B66" s="59"/>
      <c r="C66" s="60"/>
      <c r="D66" s="59"/>
      <c r="E66" s="61"/>
      <c r="F66" s="62">
        <f>SUM(F61:F65)</f>
        <v>11</v>
      </c>
      <c r="G66" s="63">
        <f t="shared" si="0"/>
        <v>0.0628571428571429</v>
      </c>
    </row>
    <row r="67" ht="30" spans="1:8">
      <c r="A67" s="64">
        <v>4</v>
      </c>
      <c r="B67" s="65" t="s">
        <v>114</v>
      </c>
      <c r="C67" s="65" t="s">
        <v>115</v>
      </c>
      <c r="D67" s="66" t="s">
        <v>14</v>
      </c>
      <c r="E67" s="66" t="s">
        <v>15</v>
      </c>
      <c r="F67" s="66">
        <v>3</v>
      </c>
      <c r="G67" s="67">
        <f t="shared" ref="G67:G99" si="1">F67/$F$99</f>
        <v>0.0171428571428571</v>
      </c>
    </row>
    <row r="68" spans="1:8">
      <c r="A68" s="64"/>
      <c r="B68" s="65"/>
      <c r="C68" s="65" t="s">
        <v>116</v>
      </c>
      <c r="D68" s="66" t="s">
        <v>14</v>
      </c>
      <c r="E68" s="66" t="s">
        <v>15</v>
      </c>
      <c r="F68" s="66">
        <v>4.5</v>
      </c>
      <c r="G68" s="67">
        <f t="shared" si="1"/>
        <v>0.0257142857142857</v>
      </c>
    </row>
    <row r="69" spans="1:8">
      <c r="A69" s="64"/>
      <c r="B69" s="65"/>
      <c r="C69" s="68" t="s">
        <v>117</v>
      </c>
      <c r="D69" s="66" t="s">
        <v>14</v>
      </c>
      <c r="E69" s="66" t="s">
        <v>15</v>
      </c>
      <c r="F69" s="66">
        <v>3</v>
      </c>
      <c r="G69" s="67">
        <f t="shared" si="1"/>
        <v>0.0171428571428571</v>
      </c>
      <c r="H69" s="69" t="s">
        <v>118</v>
      </c>
    </row>
    <row r="70" ht="30" spans="1:8">
      <c r="A70" s="64"/>
      <c r="B70" s="65"/>
      <c r="C70" s="68" t="s">
        <v>119</v>
      </c>
      <c r="D70" s="66" t="s">
        <v>14</v>
      </c>
      <c r="E70" s="66" t="s">
        <v>15</v>
      </c>
      <c r="F70" s="66">
        <v>3</v>
      </c>
      <c r="G70" s="67">
        <f t="shared" si="1"/>
        <v>0.0171428571428571</v>
      </c>
      <c r="H70" s="69" t="s">
        <v>118</v>
      </c>
    </row>
    <row r="71" spans="1:8">
      <c r="A71" s="64"/>
      <c r="B71" s="65"/>
      <c r="C71" s="65" t="s">
        <v>120</v>
      </c>
      <c r="D71" s="66" t="s">
        <v>14</v>
      </c>
      <c r="E71" s="66" t="s">
        <v>15</v>
      </c>
      <c r="F71" s="66">
        <v>3</v>
      </c>
      <c r="G71" s="67">
        <f t="shared" si="1"/>
        <v>0.0171428571428571</v>
      </c>
    </row>
    <row r="72" spans="1:8">
      <c r="A72" s="64"/>
      <c r="B72" s="65"/>
      <c r="C72" s="65" t="s">
        <v>121</v>
      </c>
      <c r="D72" s="66" t="s">
        <v>14</v>
      </c>
      <c r="E72" s="66" t="s">
        <v>15</v>
      </c>
      <c r="F72" s="66">
        <v>5</v>
      </c>
      <c r="G72" s="67">
        <f t="shared" si="1"/>
        <v>0.0285714285714286</v>
      </c>
    </row>
    <row r="73" ht="15.75" spans="1:8">
      <c r="A73" s="64"/>
      <c r="B73" s="65"/>
      <c r="C73" s="65" t="s">
        <v>122</v>
      </c>
      <c r="D73" s="66" t="s">
        <v>14</v>
      </c>
      <c r="E73" s="66" t="s">
        <v>15</v>
      </c>
      <c r="F73" s="66">
        <v>3</v>
      </c>
      <c r="G73" s="67">
        <f t="shared" si="1"/>
        <v>0.0171428571428571</v>
      </c>
    </row>
    <row r="74" ht="15.75" spans="1:8">
      <c r="A74" s="70" t="s">
        <v>123</v>
      </c>
      <c r="B74" s="70"/>
      <c r="C74" s="70"/>
      <c r="D74" s="70"/>
      <c r="E74" s="70"/>
      <c r="F74" s="71">
        <f>SUM(F67:F73)</f>
        <v>24.5</v>
      </c>
      <c r="G74" s="72">
        <f t="shared" si="1"/>
        <v>0.14</v>
      </c>
    </row>
    <row r="75" spans="1:8">
      <c r="A75" s="73">
        <v>5</v>
      </c>
      <c r="B75" s="73" t="s">
        <v>132</v>
      </c>
      <c r="C75" s="74" t="s">
        <v>81</v>
      </c>
      <c r="D75" s="75" t="s">
        <v>14</v>
      </c>
      <c r="E75" s="75" t="s">
        <v>15</v>
      </c>
      <c r="F75" s="75">
        <v>2</v>
      </c>
      <c r="G75" s="76">
        <f t="shared" si="1"/>
        <v>0.0114285714285714</v>
      </c>
    </row>
    <row r="76" spans="1:8">
      <c r="A76" s="73"/>
      <c r="B76" s="73"/>
      <c r="C76" s="74" t="s">
        <v>82</v>
      </c>
      <c r="D76" s="75" t="s">
        <v>14</v>
      </c>
      <c r="E76" s="75" t="s">
        <v>15</v>
      </c>
      <c r="F76" s="75">
        <v>2</v>
      </c>
      <c r="G76" s="76">
        <f t="shared" si="1"/>
        <v>0.0114285714285714</v>
      </c>
    </row>
    <row r="77" spans="1:8">
      <c r="A77" s="73"/>
      <c r="B77" s="73"/>
      <c r="C77" s="74" t="s">
        <v>105</v>
      </c>
      <c r="D77" s="75" t="s">
        <v>14</v>
      </c>
      <c r="E77" s="75" t="s">
        <v>15</v>
      </c>
      <c r="F77" s="75">
        <v>1</v>
      </c>
      <c r="G77" s="76">
        <f t="shared" si="1"/>
        <v>0.00571428571428571</v>
      </c>
    </row>
    <row r="78" spans="1:8">
      <c r="A78" s="73"/>
      <c r="B78" s="73"/>
      <c r="C78" s="36" t="s">
        <v>106</v>
      </c>
      <c r="D78" s="37" t="s">
        <v>14</v>
      </c>
      <c r="E78" s="37" t="s">
        <v>15</v>
      </c>
      <c r="F78" s="37">
        <v>2</v>
      </c>
      <c r="G78" s="38">
        <f t="shared" si="1"/>
        <v>0.0114285714285714</v>
      </c>
    </row>
    <row r="79" ht="18" customHeight="1" spans="1:8">
      <c r="A79" s="73"/>
      <c r="B79" s="73"/>
      <c r="C79" s="36" t="s">
        <v>107</v>
      </c>
      <c r="D79" s="37" t="s">
        <v>14</v>
      </c>
      <c r="E79" s="37" t="s">
        <v>15</v>
      </c>
      <c r="F79" s="37">
        <v>2</v>
      </c>
      <c r="G79" s="38">
        <f t="shared" si="1"/>
        <v>0.0114285714285714</v>
      </c>
    </row>
    <row r="80" spans="1:8">
      <c r="A80" s="73"/>
      <c r="B80" s="73"/>
      <c r="C80" s="36" t="s">
        <v>108</v>
      </c>
      <c r="D80" s="37" t="s">
        <v>14</v>
      </c>
      <c r="E80" s="37" t="s">
        <v>15</v>
      </c>
      <c r="F80" s="37">
        <v>2</v>
      </c>
      <c r="G80" s="38">
        <f t="shared" si="1"/>
        <v>0.0114285714285714</v>
      </c>
    </row>
    <row r="81" ht="30" spans="1:7">
      <c r="A81" s="73"/>
      <c r="B81" s="73"/>
      <c r="C81" s="36" t="s">
        <v>109</v>
      </c>
      <c r="D81" s="37" t="s">
        <v>14</v>
      </c>
      <c r="E81" s="37" t="s">
        <v>15</v>
      </c>
      <c r="F81" s="37">
        <v>1</v>
      </c>
      <c r="G81" s="38">
        <f t="shared" si="1"/>
        <v>0.00571428571428571</v>
      </c>
    </row>
    <row r="82" spans="1:7">
      <c r="A82" s="73"/>
      <c r="B82" s="73"/>
      <c r="C82" s="36" t="s">
        <v>83</v>
      </c>
      <c r="D82" s="37" t="s">
        <v>14</v>
      </c>
      <c r="E82" s="37" t="s">
        <v>15</v>
      </c>
      <c r="F82" s="37">
        <v>2</v>
      </c>
      <c r="G82" s="38">
        <f t="shared" si="1"/>
        <v>0.0114285714285714</v>
      </c>
    </row>
    <row r="83" spans="1:7">
      <c r="A83" s="73"/>
      <c r="B83" s="73"/>
      <c r="C83" s="74" t="s">
        <v>85</v>
      </c>
      <c r="D83" s="75" t="s">
        <v>14</v>
      </c>
      <c r="E83" s="75" t="s">
        <v>15</v>
      </c>
      <c r="F83" s="75">
        <v>1</v>
      </c>
      <c r="G83" s="76">
        <f t="shared" si="1"/>
        <v>0.00571428571428571</v>
      </c>
    </row>
    <row r="84" spans="1:7">
      <c r="A84" s="73"/>
      <c r="B84" s="73"/>
      <c r="C84" s="74" t="s">
        <v>86</v>
      </c>
      <c r="D84" s="75" t="s">
        <v>14</v>
      </c>
      <c r="E84" s="75" t="s">
        <v>15</v>
      </c>
      <c r="F84" s="75">
        <v>2</v>
      </c>
      <c r="G84" s="76">
        <f t="shared" si="1"/>
        <v>0.0114285714285714</v>
      </c>
    </row>
    <row r="85" ht="90" spans="1:7">
      <c r="A85" s="73"/>
      <c r="B85" s="73"/>
      <c r="C85" s="55" t="s">
        <v>110</v>
      </c>
      <c r="D85" s="37" t="s">
        <v>14</v>
      </c>
      <c r="E85" s="37" t="s">
        <v>15</v>
      </c>
      <c r="F85" s="37">
        <v>2</v>
      </c>
      <c r="G85" s="38">
        <f t="shared" si="1"/>
        <v>0.0114285714285714</v>
      </c>
    </row>
    <row r="86" ht="105" spans="1:7">
      <c r="A86" s="73"/>
      <c r="B86" s="73"/>
      <c r="C86" s="77" t="s">
        <v>125</v>
      </c>
      <c r="D86" s="78" t="s">
        <v>14</v>
      </c>
      <c r="E86" s="78" t="s">
        <v>15</v>
      </c>
      <c r="F86" s="75">
        <v>4</v>
      </c>
      <c r="G86" s="76">
        <f t="shared" si="1"/>
        <v>0.0228571428571429</v>
      </c>
    </row>
    <row r="87" ht="90" spans="1:7">
      <c r="A87" s="73"/>
      <c r="B87" s="73"/>
      <c r="C87" s="77" t="s">
        <v>126</v>
      </c>
      <c r="D87" s="78" t="s">
        <v>14</v>
      </c>
      <c r="E87" s="78" t="s">
        <v>15</v>
      </c>
      <c r="F87" s="75">
        <v>4.25</v>
      </c>
      <c r="G87" s="76">
        <f t="shared" si="1"/>
        <v>0.0242857142857143</v>
      </c>
    </row>
    <row r="88" ht="45" spans="1:7">
      <c r="A88" s="73"/>
      <c r="B88" s="73"/>
      <c r="C88" s="55" t="s">
        <v>127</v>
      </c>
      <c r="D88" s="37" t="s">
        <v>14</v>
      </c>
      <c r="E88" s="37" t="s">
        <v>15</v>
      </c>
      <c r="F88" s="37">
        <v>4.25</v>
      </c>
      <c r="G88" s="38">
        <f t="shared" si="1"/>
        <v>0.0242857142857143</v>
      </c>
    </row>
    <row r="89" ht="30" spans="1:7">
      <c r="A89" s="73"/>
      <c r="B89" s="73"/>
      <c r="C89" s="77" t="s">
        <v>129</v>
      </c>
      <c r="D89" s="78" t="s">
        <v>14</v>
      </c>
      <c r="E89" s="78" t="s">
        <v>15</v>
      </c>
      <c r="F89" s="75">
        <v>4</v>
      </c>
      <c r="G89" s="76">
        <f t="shared" si="1"/>
        <v>0.0228571428571429</v>
      </c>
    </row>
    <row r="90" ht="120" spans="1:7">
      <c r="A90" s="73"/>
      <c r="B90" s="73"/>
      <c r="C90" s="77" t="s">
        <v>130</v>
      </c>
      <c r="D90" s="78" t="s">
        <v>14</v>
      </c>
      <c r="E90" s="78" t="s">
        <v>15</v>
      </c>
      <c r="F90" s="75">
        <v>4</v>
      </c>
      <c r="G90" s="76">
        <f t="shared" si="1"/>
        <v>0.0228571428571429</v>
      </c>
    </row>
    <row r="91" spans="1:7">
      <c r="A91" s="73"/>
      <c r="B91" s="73"/>
      <c r="C91" s="79" t="s">
        <v>87</v>
      </c>
      <c r="D91" s="75" t="s">
        <v>14</v>
      </c>
      <c r="E91" s="75" t="s">
        <v>15</v>
      </c>
      <c r="F91" s="75">
        <v>2</v>
      </c>
      <c r="G91" s="76">
        <f t="shared" si="1"/>
        <v>0.0114285714285714</v>
      </c>
    </row>
    <row r="92" spans="1:7">
      <c r="A92" s="73"/>
      <c r="B92" s="73"/>
      <c r="C92" s="74" t="s">
        <v>88</v>
      </c>
      <c r="D92" s="80" t="s">
        <v>14</v>
      </c>
      <c r="E92" s="80" t="s">
        <v>15</v>
      </c>
      <c r="F92" s="75">
        <v>5</v>
      </c>
      <c r="G92" s="76">
        <f t="shared" si="1"/>
        <v>0.0285714285714286</v>
      </c>
    </row>
    <row r="93" spans="1:7">
      <c r="A93" s="81"/>
      <c r="B93" s="81"/>
      <c r="C93" s="82" t="s">
        <v>112</v>
      </c>
      <c r="D93" s="80" t="s">
        <v>14</v>
      </c>
      <c r="E93" s="80" t="s">
        <v>15</v>
      </c>
      <c r="F93" s="75">
        <v>5</v>
      </c>
      <c r="G93" s="76">
        <f t="shared" si="1"/>
        <v>0.0285714285714286</v>
      </c>
    </row>
    <row r="94" ht="15.75" spans="1:7">
      <c r="A94" s="83"/>
      <c r="B94" s="83"/>
      <c r="C94" s="84" t="s">
        <v>131</v>
      </c>
      <c r="D94" s="85" t="s">
        <v>14</v>
      </c>
      <c r="E94" s="85" t="s">
        <v>15</v>
      </c>
      <c r="F94" s="80">
        <v>5</v>
      </c>
      <c r="G94" s="86">
        <f t="shared" si="1"/>
        <v>0.0285714285714286</v>
      </c>
    </row>
    <row r="95" ht="15.75" spans="1:7">
      <c r="A95" s="87" t="s">
        <v>89</v>
      </c>
      <c r="B95" s="87"/>
      <c r="C95" s="88"/>
      <c r="D95" s="87"/>
      <c r="E95" s="87"/>
      <c r="F95" s="89">
        <f>SUM(F75:F94)</f>
        <v>56.5</v>
      </c>
      <c r="G95" s="90">
        <f t="shared" si="1"/>
        <v>0.322857142857143</v>
      </c>
    </row>
    <row r="96" spans="1:7">
      <c r="A96" s="91">
        <v>6</v>
      </c>
      <c r="B96" s="92" t="s">
        <v>90</v>
      </c>
      <c r="C96" s="93" t="s">
        <v>91</v>
      </c>
      <c r="D96" s="93" t="s">
        <v>14</v>
      </c>
      <c r="E96" s="93" t="s">
        <v>15</v>
      </c>
      <c r="F96" s="93">
        <v>2</v>
      </c>
      <c r="G96" s="94">
        <f t="shared" si="1"/>
        <v>0.0114285714285714</v>
      </c>
    </row>
    <row r="97" ht="15.75" spans="1:7">
      <c r="A97" s="91"/>
      <c r="B97" s="95"/>
      <c r="C97" s="96" t="s">
        <v>92</v>
      </c>
      <c r="D97" s="96" t="s">
        <v>14</v>
      </c>
      <c r="E97" s="96" t="s">
        <v>15</v>
      </c>
      <c r="F97" s="96">
        <v>2</v>
      </c>
      <c r="G97" s="97">
        <f t="shared" si="1"/>
        <v>0.0114285714285714</v>
      </c>
    </row>
    <row r="98" ht="15.75" spans="1:7">
      <c r="A98" s="98" t="s">
        <v>93</v>
      </c>
      <c r="B98" s="99"/>
      <c r="C98" s="100"/>
      <c r="D98" s="99"/>
      <c r="E98" s="101"/>
      <c r="F98" s="102">
        <f>SUM(F96:F97)</f>
        <v>4</v>
      </c>
      <c r="G98" s="103">
        <f t="shared" si="1"/>
        <v>0.0228571428571429</v>
      </c>
    </row>
    <row r="99" ht="15.75" spans="1:7">
      <c r="A99" s="104" t="s">
        <v>94</v>
      </c>
      <c r="B99" s="105"/>
      <c r="C99" s="105"/>
      <c r="D99" s="105"/>
      <c r="E99" s="106"/>
      <c r="F99" s="107">
        <f>SUM(F6,F10,F60,F66,F74,F95,F98)</f>
        <v>175</v>
      </c>
      <c r="G99" s="108">
        <f t="shared" si="1"/>
        <v>1</v>
      </c>
    </row>
    <row r="100" spans="1:7">
      <c r="A100" s="109" t="s">
        <v>95</v>
      </c>
      <c r="B100" s="109"/>
      <c r="C100" s="110"/>
      <c r="D100" s="109"/>
      <c r="E100" s="109"/>
      <c r="F100" s="109">
        <f>90%*F99</f>
        <v>157.5</v>
      </c>
      <c r="G100" s="111">
        <f>F100/F99</f>
        <v>0.9</v>
      </c>
    </row>
  </sheetData>
  <mergeCells count="20">
    <mergeCell ref="A6:E6"/>
    <mergeCell ref="A10:E10"/>
    <mergeCell ref="A60:E60"/>
    <mergeCell ref="A66:E66"/>
    <mergeCell ref="A74:E74"/>
    <mergeCell ref="A95:E95"/>
    <mergeCell ref="A98:E98"/>
    <mergeCell ref="A99:E99"/>
    <mergeCell ref="A100:E100"/>
    <mergeCell ref="A2:A5"/>
    <mergeCell ref="A11:A59"/>
    <mergeCell ref="A61:A65"/>
    <mergeCell ref="A67:A73"/>
    <mergeCell ref="A75:A92"/>
    <mergeCell ref="B2:B5"/>
    <mergeCell ref="B11:B59"/>
    <mergeCell ref="B61:B65"/>
    <mergeCell ref="B67:B73"/>
    <mergeCell ref="B75:B92"/>
    <mergeCell ref="B96:B97"/>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opLeftCell="A64" workbookViewId="0">
      <selection activeCell="N75" sqref="N75"/>
    </sheetView>
  </sheetViews>
  <sheetFormatPr defaultColWidth="9.18095238095238" defaultRowHeight="1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NTB Only</vt:lpstr>
      <vt:lpstr>NTB + Suplement </vt:lpstr>
      <vt:lpstr>NTB + MUS</vt:lpstr>
      <vt:lpstr>NTB + MUS + Suplement</vt:lpstr>
      <vt:lpstr>Tampilan TMS2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ifana oktaria</dc:creator>
  <cp:lastModifiedBy>Lexa Boy</cp:lastModifiedBy>
  <dcterms:created xsi:type="dcterms:W3CDTF">2025-11-25T07:10:00Z</dcterms:created>
  <dcterms:modified xsi:type="dcterms:W3CDTF">2026-10-05T07:17:09Z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3AF2D81A20454D039787DB91ACCB9AB5_13</vt:lpwstr>
  </property>
  <property fmtid="{D5CDD505-2E9C-101B-9397-08002B2CF9AE}" pid="3" name="KSOProductBuildVer">
    <vt:lpwstr>1033-12.1.0.25862</vt:lpwstr>
  </property>
  <property fmtid="{D5CDD505-2E9C-101B-9397-08002B2CF9AE}" pid="4" name="CalculationRule">
    <vt:i4>0</vt:i4>
  </property>
</Properties>
</file>