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\III semestar\ORT2\III klk\Projekat\"/>
    </mc:Choice>
  </mc:AlternateContent>
  <xr:revisionPtr revIDLastSave="0" documentId="13_ncr:1_{A95283AE-2B64-40CF-9BE5-338104C7D26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ETCH_Resenje" sheetId="1" r:id="rId1"/>
    <sheet name="K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22" i="1"/>
  <c r="B23" i="1"/>
  <c r="B24" i="1"/>
  <c r="B25" i="1"/>
  <c r="B26" i="1"/>
  <c r="B27" i="1"/>
  <c r="B28" i="1"/>
  <c r="B29" i="1"/>
  <c r="B30" i="1"/>
  <c r="B21" i="1"/>
  <c r="B20" i="1"/>
  <c r="C33" i="1"/>
  <c r="C34" i="1"/>
  <c r="D33" i="1"/>
  <c r="D34" i="1"/>
  <c r="C31" i="1"/>
  <c r="C32" i="1"/>
  <c r="D31" i="1"/>
  <c r="D32" i="1"/>
  <c r="C29" i="1"/>
  <c r="C30" i="1"/>
  <c r="D29" i="1"/>
  <c r="D30" i="1"/>
  <c r="B15" i="1"/>
  <c r="D19" i="1"/>
  <c r="D18" i="1"/>
  <c r="B17" i="1"/>
  <c r="C15" i="1"/>
  <c r="D15" i="1"/>
  <c r="C16" i="1"/>
  <c r="D16" i="1"/>
  <c r="C17" i="1"/>
  <c r="D17" i="1"/>
  <c r="C18" i="1"/>
  <c r="C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B16" i="1"/>
  <c r="B18" i="1"/>
  <c r="B19" i="1"/>
  <c r="M2" i="1"/>
</calcChain>
</file>

<file path=xl/sharedStrings.xml><?xml version="1.0" encoding="utf-8"?>
<sst xmlns="http://schemas.openxmlformats.org/spreadsheetml/2006/main" count="105" uniqueCount="76">
  <si>
    <t>Б. С.</t>
  </si>
  <si>
    <t>CC[h]</t>
  </si>
  <si>
    <t>CC[b]</t>
  </si>
  <si>
    <t>bruncnd</t>
  </si>
  <si>
    <t>С.У.С.</t>
  </si>
  <si>
    <t>notPSWSTandFETCH</t>
  </si>
  <si>
    <t>brbezadr1</t>
  </si>
  <si>
    <t>bradr2</t>
  </si>
  <si>
    <t>brjmp3</t>
  </si>
  <si>
    <t>brnotfcmem</t>
  </si>
  <si>
    <t>Адреса</t>
  </si>
  <si>
    <t>Садржај [h]</t>
  </si>
  <si>
    <t>ba[h]</t>
  </si>
  <si>
    <t>cc[h]</t>
  </si>
  <si>
    <t>Коментар</t>
  </si>
  <si>
    <t>ba</t>
  </si>
  <si>
    <t>cc</t>
  </si>
  <si>
    <t>/</t>
  </si>
  <si>
    <t>stEXEC</t>
  </si>
  <si>
    <t>stADDR</t>
  </si>
  <si>
    <t>rsFETCH</t>
  </si>
  <si>
    <t>ldIR7..0</t>
  </si>
  <si>
    <t>ldIR15..8</t>
  </si>
  <si>
    <t>ldIR23..16</t>
  </si>
  <si>
    <t>ldMDR</t>
  </si>
  <si>
    <t>rdMEM</t>
  </si>
  <si>
    <t>incPC</t>
  </si>
  <si>
    <t>ldMAR</t>
  </si>
  <si>
    <t>0h</t>
  </si>
  <si>
    <t>brbranch2</t>
  </si>
  <si>
    <t>bradr3</t>
  </si>
  <si>
    <t>ldIR31..24</t>
  </si>
  <si>
    <t>LD</t>
  </si>
  <si>
    <t>#FD</t>
  </si>
  <si>
    <t>ST</t>
  </si>
  <si>
    <t>#1</t>
  </si>
  <si>
    <t>JLEQ</t>
  </si>
  <si>
    <t>HALT</t>
  </si>
  <si>
    <t>R5</t>
  </si>
  <si>
    <t>FD</t>
  </si>
  <si>
    <t>memdir</t>
  </si>
  <si>
    <t>#A2FD</t>
  </si>
  <si>
    <t>A2</t>
  </si>
  <si>
    <t>#A2</t>
  </si>
  <si>
    <t>immed</t>
  </si>
  <si>
    <t>#00</t>
  </si>
  <si>
    <t>#01</t>
  </si>
  <si>
    <t>SUB</t>
  </si>
  <si>
    <t>brgrinst</t>
  </si>
  <si>
    <t>regdir R3</t>
  </si>
  <si>
    <t>regdir R4</t>
  </si>
  <si>
    <t>BNEG</t>
  </si>
  <si>
    <t>AND</t>
  </si>
  <si>
    <t>f4</t>
  </si>
  <si>
    <t>#62</t>
  </si>
  <si>
    <t>#f4</t>
  </si>
  <si>
    <t>NOT</t>
  </si>
  <si>
    <t>postincr</t>
  </si>
  <si>
    <t>c3</t>
  </si>
  <si>
    <t>ROLC</t>
  </si>
  <si>
    <t>ASL</t>
  </si>
  <si>
    <t>100a</t>
  </si>
  <si>
    <t>memind</t>
  </si>
  <si>
    <t>fe</t>
  </si>
  <si>
    <t>ef</t>
  </si>
  <si>
    <t>(ef</t>
  </si>
  <si>
    <t>fe)</t>
  </si>
  <si>
    <t>E0</t>
  </si>
  <si>
    <t>pcrelpom</t>
  </si>
  <si>
    <t>100b</t>
  </si>
  <si>
    <t>100c</t>
  </si>
  <si>
    <t>100d</t>
  </si>
  <si>
    <t>100e</t>
  </si>
  <si>
    <t>100f</t>
  </si>
  <si>
    <t>PUSHGPR</t>
  </si>
  <si>
    <t>POPGPR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</si>
</sst>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61"/>
      <tableStyleElement type="headerRow" dxfId="60"/>
      <tableStyleElement type="totalRow" dxfId="59"/>
      <tableStyleElement type="first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5:AC34" headerRowCount="0" totalsRowShown="0">
  <tableColumns count="29">
    <tableColumn id="25" xr3:uid="{00000000-0010-0000-0000-000019000000}" name="Column25" headerRowDxfId="57" dataDxfId="56">
      <calculatedColumnFormula>DEC2HEX(HEX2DEC(LEFT(A14,LEN(A14)-1))+1)&amp;"h"</calculatedColumnFormula>
    </tableColumn>
    <tableColumn id="26" xr3:uid="{00000000-0010-0000-0000-00001A000000}" name="Column26" headerRowDxfId="55" dataDxfId="54">
      <calculatedColumnFormula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calculatedColumnFormula>
    </tableColumn>
    <tableColumn id="30" xr3:uid="{00000000-0010-0000-0000-00001E000000}" name="Column30" headerRowDxfId="53" dataDxfId="52">
      <calculatedColumnFormula>BIN2HEX(
IF(ISBLANK(F15),0,F15) &amp;
IF(ISBLANK(G15),0,G15)&amp;
IF(ISBLANK(H15),0,H15)&amp;
IF(ISBLANK(I15),0,I15)&amp;
IF(ISBLANK(J15),0,J15) &amp;
IF(ISBLANK(K15),0,K15)&amp;
IF(ISBLANK(L15),0,L15) &amp;
IF(ISBLANK(M15),0,M15))</calculatedColumnFormula>
    </tableColumn>
    <tableColumn id="29" xr3:uid="{00000000-0010-0000-0000-00001D000000}" name="Column29" headerRowDxfId="51" dataDxfId="50">
      <calculatedColumnFormula>BIN2HEX(
IF(ISBLANK(N15),0,N15) &amp;
IF(ISBLANK(O15),0,O15)&amp;
IF(ISBLANK(P15),0,P15)&amp;
IF(ISBLANK(Q15),0,Q15))</calculatedColumnFormula>
    </tableColumn>
    <tableColumn id="27" xr3:uid="{00000000-0010-0000-0000-00001B000000}" name="Column27" headerRowDxfId="49" dataDxfId="48"/>
    <tableColumn id="1" xr3:uid="{00000000-0010-0000-0000-000001000000}" name="Column1" headerRowDxfId="47" dataDxfId="46"/>
    <tableColumn id="2" xr3:uid="{00000000-0010-0000-0000-000002000000}" name="Column2" headerRowDxfId="45" dataDxfId="44"/>
    <tableColumn id="3" xr3:uid="{00000000-0010-0000-0000-000003000000}" name="Column3" headerRowDxfId="43" dataDxfId="42"/>
    <tableColumn id="4" xr3:uid="{00000000-0010-0000-0000-000004000000}" name="Column4" headerRowDxfId="41" dataDxfId="40"/>
    <tableColumn id="5" xr3:uid="{00000000-0010-0000-0000-000005000000}" name="Column5" headerRowDxfId="39" dataDxfId="38"/>
    <tableColumn id="6" xr3:uid="{00000000-0010-0000-0000-000006000000}" name="Column6" headerRowDxfId="37" dataDxfId="36"/>
    <tableColumn id="7" xr3:uid="{00000000-0010-0000-0000-000007000000}" name="Column7" headerRowDxfId="35" dataDxfId="34"/>
    <tableColumn id="8" xr3:uid="{00000000-0010-0000-0000-000008000000}" name="Column8" headerRowDxfId="33" dataDxfId="32"/>
    <tableColumn id="9" xr3:uid="{00000000-0010-0000-0000-000009000000}" name="Column9" headerRowDxfId="31" dataDxfId="30"/>
    <tableColumn id="10" xr3:uid="{00000000-0010-0000-0000-00000A000000}" name="Column10" headerRowDxfId="29" dataDxfId="28"/>
    <tableColumn id="11" xr3:uid="{00000000-0010-0000-0000-00000B000000}" name="Column11" headerRowDxfId="27" dataDxfId="26"/>
    <tableColumn id="12" xr3:uid="{00000000-0010-0000-0000-00000C000000}" name="Column12" headerRowDxfId="25" dataDxfId="24"/>
    <tableColumn id="13" xr3:uid="{00000000-0010-0000-0000-00000D000000}" name="Column13" headerRowDxfId="23" dataDxfId="22"/>
    <tableColumn id="14" xr3:uid="{00000000-0010-0000-0000-00000E000000}" name="Column14" headerRowDxfId="21" dataDxfId="20"/>
    <tableColumn id="15" xr3:uid="{00000000-0010-0000-0000-00000F000000}" name="Column15" headerRowDxfId="19" dataDxfId="18"/>
    <tableColumn id="16" xr3:uid="{00000000-0010-0000-0000-000010000000}" name="Column16" headerRowDxfId="17" dataDxfId="16"/>
    <tableColumn id="17" xr3:uid="{00000000-0010-0000-0000-000011000000}" name="Column17" headerRowDxfId="15" dataDxfId="14"/>
    <tableColumn id="18" xr3:uid="{00000000-0010-0000-0000-000012000000}" name="Column18" headerRowDxfId="13" dataDxfId="12"/>
    <tableColumn id="19" xr3:uid="{00000000-0010-0000-0000-000013000000}" name="Column19" headerRowDxfId="11" dataDxfId="10"/>
    <tableColumn id="20" xr3:uid="{00000000-0010-0000-0000-000014000000}" name="Column20" headerRowDxfId="9" dataDxfId="8"/>
    <tableColumn id="21" xr3:uid="{00000000-0010-0000-0000-000015000000}" name="Column21" headerRowDxfId="7" dataDxfId="6"/>
    <tableColumn id="22" xr3:uid="{00000000-0010-0000-0000-000016000000}" name="Column22" headerRowDxfId="5" dataDxfId="4"/>
    <tableColumn id="23" xr3:uid="{00000000-0010-0000-0000-000017000000}" name="Column23" headerRowDxfId="3" dataDxfId="2"/>
    <tableColumn id="24" xr3:uid="{00000000-0010-0000-0000-000018000000}" name="Column2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4"/>
  <sheetViews>
    <sheetView zoomScale="90" zoomScaleNormal="90" workbookViewId="0">
      <pane xSplit="5" ySplit="14" topLeftCell="F21" activePane="bottomRight" state="frozen"/>
      <selection pane="topRight" activeCell="C1" sqref="C1"/>
      <selection pane="bottomLeft" activeCell="A15" sqref="A15"/>
      <selection pane="bottomRight" activeCell="AC21" sqref="AC21"/>
    </sheetView>
  </sheetViews>
  <sheetFormatPr defaultRowHeight="14.4" x14ac:dyDescent="0.3"/>
  <cols>
    <col min="1" max="1" width="8.88671875" style="1"/>
    <col min="2" max="2" width="11.6640625" style="1" bestFit="1" customWidth="1"/>
    <col min="3" max="4" width="11.6640625" style="1" customWidth="1"/>
    <col min="5" max="5" width="17.33203125" style="1" customWidth="1"/>
    <col min="6" max="6" width="11.44140625" style="1" customWidth="1"/>
    <col min="7" max="29" width="11.44140625" customWidth="1"/>
  </cols>
  <sheetData>
    <row r="1" spans="1:31" x14ac:dyDescent="0.3">
      <c r="J1" s="48" t="s">
        <v>0</v>
      </c>
      <c r="K1" s="48"/>
      <c r="L1" s="48"/>
      <c r="M1" s="4" t="s">
        <v>1</v>
      </c>
      <c r="N1" s="45" t="s">
        <v>2</v>
      </c>
      <c r="O1" s="45"/>
      <c r="P1" s="45"/>
      <c r="Q1" s="46"/>
    </row>
    <row r="2" spans="1:31" x14ac:dyDescent="0.3">
      <c r="J2" s="47" t="s">
        <v>3</v>
      </c>
      <c r="K2" s="47"/>
      <c r="L2" s="47"/>
      <c r="M2" s="5" t="str">
        <f>BIN2HEX(N2&amp;O2&amp;P2&amp;Q2)</f>
        <v>1</v>
      </c>
      <c r="N2" s="2">
        <v>0</v>
      </c>
      <c r="O2" s="23">
        <v>0</v>
      </c>
      <c r="P2" s="23">
        <v>0</v>
      </c>
      <c r="Q2" s="23">
        <v>1</v>
      </c>
    </row>
    <row r="4" spans="1:31" x14ac:dyDescent="0.3">
      <c r="J4" s="48" t="s">
        <v>4</v>
      </c>
      <c r="K4" s="48"/>
      <c r="L4" s="48"/>
      <c r="M4" s="4" t="s">
        <v>1</v>
      </c>
      <c r="N4" s="45" t="s">
        <v>2</v>
      </c>
      <c r="O4" s="45"/>
      <c r="P4" s="45"/>
      <c r="Q4" s="46"/>
    </row>
    <row r="5" spans="1:31" x14ac:dyDescent="0.3">
      <c r="J5" s="47" t="s">
        <v>5</v>
      </c>
      <c r="K5" s="47"/>
      <c r="L5" s="47"/>
      <c r="M5" s="5">
        <v>2</v>
      </c>
      <c r="N5" s="2">
        <v>0</v>
      </c>
      <c r="O5" s="23">
        <v>0</v>
      </c>
      <c r="P5" s="23">
        <v>1</v>
      </c>
      <c r="Q5" s="23">
        <v>0</v>
      </c>
    </row>
    <row r="6" spans="1:31" x14ac:dyDescent="0.3">
      <c r="C6" s="25">
        <v>0</v>
      </c>
      <c r="J6" s="47" t="s">
        <v>6</v>
      </c>
      <c r="K6" s="47"/>
      <c r="L6" s="47"/>
      <c r="M6" s="5">
        <v>3</v>
      </c>
      <c r="N6" s="2">
        <v>0</v>
      </c>
      <c r="O6" s="23">
        <v>0</v>
      </c>
      <c r="P6" s="23">
        <v>1</v>
      </c>
      <c r="Q6" s="23">
        <v>1</v>
      </c>
    </row>
    <row r="7" spans="1:31" x14ac:dyDescent="0.3">
      <c r="J7" s="47" t="s">
        <v>29</v>
      </c>
      <c r="K7" s="47"/>
      <c r="L7" s="47"/>
      <c r="M7" s="5">
        <v>4</v>
      </c>
      <c r="N7" s="2">
        <v>0</v>
      </c>
      <c r="O7" s="23">
        <v>1</v>
      </c>
      <c r="P7" s="23">
        <v>0</v>
      </c>
      <c r="Q7" s="23">
        <v>0</v>
      </c>
    </row>
    <row r="8" spans="1:31" x14ac:dyDescent="0.3">
      <c r="J8" s="47" t="s">
        <v>7</v>
      </c>
      <c r="K8" s="47"/>
      <c r="L8" s="47"/>
      <c r="M8" s="5">
        <v>5</v>
      </c>
      <c r="N8" s="2">
        <v>0</v>
      </c>
      <c r="O8" s="23">
        <v>1</v>
      </c>
      <c r="P8" s="23">
        <v>0</v>
      </c>
      <c r="Q8" s="23">
        <v>1</v>
      </c>
    </row>
    <row r="9" spans="1:31" x14ac:dyDescent="0.3">
      <c r="J9" s="47" t="s">
        <v>8</v>
      </c>
      <c r="K9" s="47"/>
      <c r="L9" s="47"/>
      <c r="M9" s="5">
        <v>6</v>
      </c>
      <c r="N9" s="2">
        <v>0</v>
      </c>
      <c r="O9" s="23">
        <v>1</v>
      </c>
      <c r="P9" s="23">
        <v>1</v>
      </c>
      <c r="Q9" s="23">
        <v>0</v>
      </c>
    </row>
    <row r="10" spans="1:31" x14ac:dyDescent="0.3">
      <c r="J10" s="47" t="s">
        <v>30</v>
      </c>
      <c r="K10" s="47"/>
      <c r="L10" s="47"/>
      <c r="M10" s="5">
        <v>7</v>
      </c>
      <c r="N10" s="2">
        <v>0</v>
      </c>
      <c r="O10" s="23">
        <v>1</v>
      </c>
      <c r="P10" s="23">
        <v>1</v>
      </c>
      <c r="Q10" s="23">
        <v>1</v>
      </c>
    </row>
    <row r="11" spans="1:31" x14ac:dyDescent="0.3">
      <c r="J11" s="47" t="s">
        <v>9</v>
      </c>
      <c r="K11" s="47"/>
      <c r="L11" s="47"/>
      <c r="M11" s="26">
        <v>8</v>
      </c>
      <c r="N11" s="26">
        <v>1</v>
      </c>
      <c r="O11" s="26">
        <v>0</v>
      </c>
      <c r="P11" s="26">
        <v>0</v>
      </c>
      <c r="Q11" s="26">
        <v>0</v>
      </c>
    </row>
    <row r="12" spans="1:31" x14ac:dyDescent="0.3">
      <c r="J12" s="49" t="s">
        <v>48</v>
      </c>
      <c r="K12" s="49"/>
      <c r="L12" s="50"/>
      <c r="M12" s="34">
        <v>9</v>
      </c>
      <c r="N12" s="35">
        <v>1</v>
      </c>
      <c r="O12" s="36">
        <v>0</v>
      </c>
      <c r="P12" s="36">
        <v>0</v>
      </c>
      <c r="Q12" s="36">
        <v>1</v>
      </c>
    </row>
    <row r="13" spans="1:31" x14ac:dyDescent="0.3">
      <c r="A13" s="41" t="s">
        <v>10</v>
      </c>
      <c r="B13" s="41" t="s">
        <v>11</v>
      </c>
      <c r="C13" s="41" t="s">
        <v>12</v>
      </c>
      <c r="D13" s="41" t="s">
        <v>13</v>
      </c>
      <c r="E13" s="39" t="s">
        <v>14</v>
      </c>
      <c r="F13" s="22">
        <v>23</v>
      </c>
      <c r="G13" s="24">
        <v>22</v>
      </c>
      <c r="H13" s="24">
        <v>21</v>
      </c>
      <c r="I13" s="24">
        <v>20</v>
      </c>
      <c r="J13" s="24">
        <v>19</v>
      </c>
      <c r="K13" s="24">
        <v>18</v>
      </c>
      <c r="L13" s="24">
        <v>17</v>
      </c>
      <c r="M13" s="4">
        <v>16</v>
      </c>
      <c r="N13" s="22">
        <v>15</v>
      </c>
      <c r="O13" s="24">
        <v>14</v>
      </c>
      <c r="P13" s="24">
        <v>13</v>
      </c>
      <c r="Q13" s="4">
        <v>12</v>
      </c>
      <c r="R13" s="22">
        <v>11</v>
      </c>
      <c r="S13" s="24">
        <v>10</v>
      </c>
      <c r="T13" s="24">
        <v>9</v>
      </c>
      <c r="U13" s="24">
        <v>8</v>
      </c>
      <c r="V13" s="24">
        <v>7</v>
      </c>
      <c r="W13" s="24">
        <v>6</v>
      </c>
      <c r="X13" s="24">
        <v>5</v>
      </c>
      <c r="Y13" s="24">
        <v>4</v>
      </c>
      <c r="Z13" s="24">
        <v>3</v>
      </c>
      <c r="AA13" s="24">
        <v>2</v>
      </c>
      <c r="AB13" s="24">
        <v>1</v>
      </c>
      <c r="AC13" s="24">
        <v>0</v>
      </c>
    </row>
    <row r="14" spans="1:31" s="7" customFormat="1" ht="15" thickBot="1" x14ac:dyDescent="0.35">
      <c r="A14" s="42"/>
      <c r="B14" s="42"/>
      <c r="C14" s="42"/>
      <c r="D14" s="42"/>
      <c r="E14" s="40"/>
      <c r="F14" s="43" t="s">
        <v>15</v>
      </c>
      <c r="G14" s="43"/>
      <c r="H14" s="43"/>
      <c r="I14" s="43"/>
      <c r="J14" s="43"/>
      <c r="K14" s="43"/>
      <c r="L14" s="43"/>
      <c r="M14" s="44"/>
      <c r="N14" s="43" t="s">
        <v>16</v>
      </c>
      <c r="O14" s="43"/>
      <c r="P14" s="43"/>
      <c r="Q14" s="44"/>
      <c r="R14" s="20" t="s">
        <v>17</v>
      </c>
      <c r="S14" s="9" t="s">
        <v>18</v>
      </c>
      <c r="T14" s="9" t="s">
        <v>19</v>
      </c>
      <c r="U14" s="9" t="s">
        <v>20</v>
      </c>
      <c r="V14" s="9" t="s">
        <v>21</v>
      </c>
      <c r="W14" s="9" t="s">
        <v>22</v>
      </c>
      <c r="X14" s="9" t="s">
        <v>23</v>
      </c>
      <c r="Y14" s="9" t="s">
        <v>31</v>
      </c>
      <c r="Z14" s="9" t="s">
        <v>24</v>
      </c>
      <c r="AA14" s="9" t="s">
        <v>25</v>
      </c>
      <c r="AB14" s="9" t="s">
        <v>26</v>
      </c>
      <c r="AC14" s="9" t="s">
        <v>27</v>
      </c>
    </row>
    <row r="15" spans="1:31" ht="15" thickTop="1" x14ac:dyDescent="0.3">
      <c r="A15" s="3" t="s">
        <v>28</v>
      </c>
      <c r="B15" s="3" t="str">
        <f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f>
        <v>002000</v>
      </c>
      <c r="C15" s="21" t="str">
        <f t="shared" ref="C15:C28" si="0">BIN2HEX(
IF(ISBLANK(F15),0,F15) &amp;
IF(ISBLANK(G15),0,G15)&amp;
IF(ISBLANK(H15),0,H15)&amp;
IF(ISBLANK(I15),0,I15)&amp;
IF(ISBLANK(J15),0,J15) &amp;
IF(ISBLANK(K15),0,K15)&amp;
IF(ISBLANK(L15),0,L15) &amp;
IF(ISBLANK(M15),0,M15))</f>
        <v>0</v>
      </c>
      <c r="D15" s="21" t="str">
        <f t="shared" ref="D15:D28" si="1">BIN2HEX(
IF(ISBLANK(N15),0,N15) &amp;
IF(ISBLANK(O15),0,O15)&amp;
IF(ISBLANK(P15),0,P15)&amp;
IF(ISBLANK(Q15),0,Q15))</f>
        <v>2</v>
      </c>
      <c r="E15" s="8"/>
      <c r="F15" s="15"/>
      <c r="G15" s="16"/>
      <c r="H15" s="16"/>
      <c r="I15" s="16"/>
      <c r="J15" s="16"/>
      <c r="K15" s="16"/>
      <c r="L15" s="16"/>
      <c r="M15" s="17">
        <v>0</v>
      </c>
      <c r="N15" s="18">
        <v>0</v>
      </c>
      <c r="O15" s="3">
        <v>0</v>
      </c>
      <c r="P15" s="3">
        <v>1</v>
      </c>
      <c r="Q15" s="8">
        <v>0</v>
      </c>
      <c r="R15" s="19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6"/>
      <c r="AE15" s="6"/>
    </row>
    <row r="16" spans="1:31" x14ac:dyDescent="0.3">
      <c r="A16" s="23" t="str">
        <f t="shared" ref="A16:A33" si="2">DEC2HEX(HEX2DEC(LEFT(A15,LEN(A15)-1))+1)&amp;"h"</f>
        <v>1h</v>
      </c>
      <c r="B16" s="3" t="str">
        <f t="shared" ref="B16:B19" si="3">BIN2HEX(
IF(ISBLANK(F16),0,F16) &amp;
IF(ISBLANK(G16),0,G16)&amp;
IF(ISBLANK(H16),0,H16)&amp;
IF(ISBLANK(I16),0,I16)&amp;
IF(ISBLANK(J16),0,J16) &amp;
IF(ISBLANK(K16),0,K16)&amp;
IF(ISBLANK(L16),0,L16) &amp;
IF(ISBLANK(M16),0,M16),2)&amp;
BIN2HEX(
IF(ISBLANK(N16),0,N16) &amp;
IF(ISBLANK(O16),0,O16)&amp;
IF(ISBLANK(P16),0,P16)&amp;
IF(ISBLANK(Q16),0,Q16)&amp;
IF(ISBLANK(R16),0,R16) &amp;
IF(ISBLANK(S16),0,S16)&amp;
IF(ISBLANK(T16),0,T16) &amp;
IF(ISBLANK(U16),0,U16),2)&amp;
BIN2HEX(
IF(ISBLANK(V16),0,V16) &amp;
IF(ISBLANK(W16),0,W16)&amp;
IF(ISBLANK(X16),0,X16)&amp;
IF(ISBLANK(Y16),0,Y16)&amp;
IF(ISBLANK(Z16),0,Z16) &amp;
IF(ISBLANK(AA16),0,AA16)&amp;
IF(ISBLANK(AB16),0,AB16) &amp;
IF(ISBLANK(AC16),0,AC16),2)</f>
        <v>000003</v>
      </c>
      <c r="C16" s="21" t="str">
        <f t="shared" si="0"/>
        <v>0</v>
      </c>
      <c r="D16" s="21" t="str">
        <f t="shared" si="1"/>
        <v>0</v>
      </c>
      <c r="E16" s="5"/>
      <c r="F16" s="12"/>
      <c r="G16" s="10"/>
      <c r="H16" s="10"/>
      <c r="I16" s="10"/>
      <c r="J16" s="10"/>
      <c r="K16" s="10"/>
      <c r="L16" s="10"/>
      <c r="M16" s="14"/>
      <c r="N16" s="2">
        <v>0</v>
      </c>
      <c r="O16" s="23">
        <v>0</v>
      </c>
      <c r="P16" s="23">
        <v>0</v>
      </c>
      <c r="Q16" s="5">
        <v>0</v>
      </c>
      <c r="R16" s="12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>
        <v>1</v>
      </c>
      <c r="AD16" s="6"/>
      <c r="AE16" s="6"/>
    </row>
    <row r="17" spans="1:31" x14ac:dyDescent="0.3">
      <c r="A17" s="23" t="str">
        <f t="shared" si="2"/>
        <v>2h</v>
      </c>
      <c r="B17" s="3" t="str">
        <f>BIN2HEX(
IF(ISBLANK(F17),0,F17) &amp;
IF(ISBLANK(G17),0,G17)&amp;
IF(ISBLANK(H17),0,H17)&amp;
IF(ISBLANK(I17),0,I17)&amp;
IF(ISBLANK(J17),0,J17) &amp;
IF(ISBLANK(K17),0,K17)&amp;
IF(ISBLANK(L17),0,L17) &amp;
IF(ISBLANK(M17),0,M17),2)&amp;
BIN2HEX(
IF(ISBLANK(N17),0,N17) &amp;
IF(ISBLANK(O17),0,O17)&amp;
IF(ISBLANK(P17),0,P17)&amp;
IF(ISBLANK(Q17),0,Q17)&amp;
IF(ISBLANK(R17),0,R17) &amp;
IF(ISBLANK(S17),0,S17)&amp;
IF(ISBLANK(T17),0,T17) &amp;
IF(ISBLANK(U17),0,U17),2)&amp;
BIN2HEX(
IF(ISBLANK(V17),0,V17) &amp;
IF(ISBLANK(W17),0,W17)&amp;
IF(ISBLANK(X17),0,X17)&amp;
IF(ISBLANK(Y17),0,Y17)&amp;
IF(ISBLANK(Z17),0,Z17) &amp;
IF(ISBLANK(AA17),0,AA17)&amp;
IF(ISBLANK(AB17),0,AB17) &amp;
IF(ISBLANK(AC17),0,AC17),2)</f>
        <v>02800C</v>
      </c>
      <c r="C17" s="21" t="str">
        <f t="shared" si="0"/>
        <v>2</v>
      </c>
      <c r="D17" s="21" t="str">
        <f t="shared" si="1"/>
        <v>8</v>
      </c>
      <c r="E17" s="5"/>
      <c r="F17" s="12"/>
      <c r="G17" s="10"/>
      <c r="H17" s="10"/>
      <c r="I17" s="10"/>
      <c r="J17" s="10"/>
      <c r="K17" s="10"/>
      <c r="L17" s="10">
        <v>1</v>
      </c>
      <c r="M17" s="14">
        <v>0</v>
      </c>
      <c r="N17" s="12">
        <v>1</v>
      </c>
      <c r="O17" s="10">
        <v>0</v>
      </c>
      <c r="P17" s="10">
        <v>0</v>
      </c>
      <c r="Q17" s="14">
        <v>0</v>
      </c>
      <c r="R17" s="12"/>
      <c r="S17" s="10"/>
      <c r="T17" s="10"/>
      <c r="U17" s="10"/>
      <c r="V17" s="10"/>
      <c r="W17" s="10"/>
      <c r="X17" s="10"/>
      <c r="Y17" s="10"/>
      <c r="Z17" s="10">
        <v>1</v>
      </c>
      <c r="AA17" s="10">
        <v>1</v>
      </c>
      <c r="AB17" s="10"/>
      <c r="AC17" s="10"/>
      <c r="AD17" s="6"/>
      <c r="AE17" s="6"/>
    </row>
    <row r="18" spans="1:31" x14ac:dyDescent="0.3">
      <c r="A18" s="23" t="str">
        <f t="shared" si="2"/>
        <v>3h</v>
      </c>
      <c r="B18" s="3" t="str">
        <f t="shared" si="3"/>
        <v>000010</v>
      </c>
      <c r="C18" s="21" t="str">
        <f t="shared" si="0"/>
        <v>0</v>
      </c>
      <c r="D18" s="21" t="str">
        <f>BIN2HEX(
IF(ISBLANK(N18),0,N18) &amp;
IF(ISBLANK(O18),0,O18)&amp;
IF(ISBLANK(P18),0,P18)&amp;
IF(ISBLANK(Q18),0,Q18))</f>
        <v>0</v>
      </c>
      <c r="E18" s="5"/>
      <c r="F18" s="12"/>
      <c r="G18" s="10"/>
      <c r="H18" s="10"/>
      <c r="I18" s="10"/>
      <c r="J18" s="10"/>
      <c r="K18" s="10"/>
      <c r="L18" s="10"/>
      <c r="M18" s="14"/>
      <c r="N18" s="12"/>
      <c r="O18" s="10"/>
      <c r="P18" s="10"/>
      <c r="Q18" s="14"/>
      <c r="R18" s="12"/>
      <c r="S18" s="10"/>
      <c r="T18" s="10"/>
      <c r="U18" s="10"/>
      <c r="V18" s="10"/>
      <c r="W18" s="10"/>
      <c r="X18" s="10"/>
      <c r="Y18" s="10">
        <v>1</v>
      </c>
      <c r="Z18" s="10"/>
      <c r="AA18" s="10"/>
      <c r="AB18" s="10"/>
      <c r="AC18" s="10"/>
      <c r="AD18" s="6"/>
      <c r="AE18" s="6"/>
    </row>
    <row r="19" spans="1:31" x14ac:dyDescent="0.3">
      <c r="A19" s="23" t="str">
        <f t="shared" si="2"/>
        <v>4h</v>
      </c>
      <c r="B19" s="3" t="str">
        <f t="shared" si="3"/>
        <v>009000</v>
      </c>
      <c r="C19" s="21" t="str">
        <f t="shared" si="0"/>
        <v>0</v>
      </c>
      <c r="D19" s="21" t="str">
        <f>BIN2HEX(
IF(ISBLANK(N19),0,N19) &amp;
IF(ISBLANK(O19),0,O19)&amp;
IF(ISBLANK(P19),0,P19)&amp;
IF(ISBLANK(Q19),0,Q19))</f>
        <v>9</v>
      </c>
      <c r="E19" s="5"/>
      <c r="F19" s="12"/>
      <c r="G19" s="10"/>
      <c r="H19" s="10"/>
      <c r="I19" s="10"/>
      <c r="J19" s="10"/>
      <c r="K19" s="10"/>
      <c r="L19" s="10"/>
      <c r="M19" s="14">
        <v>0</v>
      </c>
      <c r="N19" s="12">
        <v>1</v>
      </c>
      <c r="O19" s="10">
        <v>0</v>
      </c>
      <c r="P19" s="10">
        <v>0</v>
      </c>
      <c r="Q19" s="14">
        <v>1</v>
      </c>
      <c r="R19" s="12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"/>
      <c r="AE19" s="6"/>
    </row>
    <row r="20" spans="1:31" x14ac:dyDescent="0.3">
      <c r="A20" s="23" t="str">
        <f t="shared" si="2"/>
        <v>5h</v>
      </c>
      <c r="B20" s="3" t="str">
        <f>BIN2HEX(
IF(ISBLANK(F20),0,F20) &amp;
IF(ISBLANK(G20),0,G20)&amp;
IF(ISBLANK(H20),0,H20)&amp;
IF(ISBLANK(I20),0,I20)&amp;
IF(ISBLANK(J20),0,J20) &amp;
IF(ISBLANK(K20),0,K20)&amp;
IF(ISBLANK(L20),0,L20) &amp;
IF(ISBLANK(M20),0,M20),2)&amp;
BIN2HEX(
IF(ISBLANK(N20),0,N20) &amp;
IF(ISBLANK(O20),0,O20)&amp;
IF(ISBLANK(P20),0,P20)&amp;
IF(ISBLANK(Q20),0,Q20)&amp;
IF(ISBLANK(R20),0,R20) &amp;
IF(ISBLANK(S20),0,S20)&amp;
IF(ISBLANK(T20),0,T20) &amp;
IF(ISBLANK(U20),0,U20),2)&amp;
BIN2HEX(
IF(ISBLANK(V20),0,V20) &amp;
IF(ISBLANK(W20),0,W20)&amp;
IF(ISBLANK(X20),0,X20)&amp;
IF(ISBLANK(Y20),0,Y20)&amp;
IF(ISBLANK(Z20),0,Z20) &amp;
IF(ISBLANK(AA20),0,AA20)&amp;
IF(ISBLANK(AB20),0,AB20) &amp;
IF(ISBLANK(AC20),0,AC20),2)</f>
        <v>133000</v>
      </c>
      <c r="C20" s="21" t="str">
        <f t="shared" si="0"/>
        <v>13</v>
      </c>
      <c r="D20" s="21" t="str">
        <f t="shared" si="1"/>
        <v>3</v>
      </c>
      <c r="E20" s="5"/>
      <c r="F20" s="12"/>
      <c r="G20" s="10"/>
      <c r="H20" s="10"/>
      <c r="I20" s="10">
        <v>1</v>
      </c>
      <c r="J20" s="10">
        <v>0</v>
      </c>
      <c r="K20" s="10">
        <v>0</v>
      </c>
      <c r="L20" s="10">
        <v>1</v>
      </c>
      <c r="M20" s="14">
        <v>1</v>
      </c>
      <c r="N20" s="13"/>
      <c r="O20" s="11"/>
      <c r="P20" s="10">
        <v>1</v>
      </c>
      <c r="Q20" s="14">
        <v>1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6"/>
      <c r="AE20" s="6"/>
    </row>
    <row r="21" spans="1:31" x14ac:dyDescent="0.3">
      <c r="A21" s="23" t="str">
        <f t="shared" si="2"/>
        <v>6h</v>
      </c>
      <c r="B21" s="3" t="str">
        <f>BIN2HEX(
IF(ISBLANK(F21),0,F21) &amp;
IF(ISBLANK(G21),0,G21)&amp;
IF(ISBLANK(H21),0,H21)&amp;
IF(ISBLANK(I21),0,I21)&amp;
IF(ISBLANK(J21),0,J21) &amp;
IF(ISBLANK(K21),0,K21)&amp;
IF(ISBLANK(L21),0,L21) &amp;
IF(ISBLANK(M21),0,M21),2)&amp;
BIN2HEX(
IF(ISBLANK(N21),0,N21) &amp;
IF(ISBLANK(O21),0,O21)&amp;
IF(ISBLANK(P21),0,P21)&amp;
IF(ISBLANK(Q21),0,Q21)&amp;
IF(ISBLANK(R21),0,R21) &amp;
IF(ISBLANK(S21),0,S21)&amp;
IF(ISBLANK(T21),0,T21) &amp;
IF(ISBLANK(U21),0,U21),2)&amp;
BIN2HEX(
IF(ISBLANK(V21),0,V21) &amp;
IF(ISBLANK(W21),0,W21)&amp;
IF(ISBLANK(X21),0,X21)&amp;
IF(ISBLANK(Y21),0,Y21)&amp;
IF(ISBLANK(Z21),0,Z21) &amp;
IF(ISBLANK(AA21),0,AA21)&amp;
IF(ISBLANK(AB21),0,AB21) &amp;
IF(ISBLANK(AC21),0,AC21),2)</f>
        <v>000003</v>
      </c>
      <c r="C21" s="21" t="str">
        <f t="shared" si="0"/>
        <v>0</v>
      </c>
      <c r="D21" s="21" t="str">
        <f t="shared" si="1"/>
        <v>0</v>
      </c>
      <c r="E21" s="5"/>
      <c r="F21" s="12"/>
      <c r="G21" s="10"/>
      <c r="H21" s="10"/>
      <c r="I21" s="10"/>
      <c r="J21" s="10"/>
      <c r="K21" s="10"/>
      <c r="L21" s="10"/>
      <c r="M21" s="14"/>
      <c r="N21" s="12"/>
      <c r="O21" s="10"/>
      <c r="P21" s="10"/>
      <c r="Q21" s="14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>
        <v>1</v>
      </c>
      <c r="AC21" s="10">
        <v>1</v>
      </c>
      <c r="AD21" s="6"/>
      <c r="AE21" s="6"/>
    </row>
    <row r="22" spans="1:31" x14ac:dyDescent="0.3">
      <c r="A22" s="23" t="str">
        <f t="shared" si="2"/>
        <v>7h</v>
      </c>
      <c r="B22" s="3" t="str">
        <f t="shared" ref="B22:B34" si="4">BIN2HEX(
IF(ISBLANK(F22),0,F22) &amp;
IF(ISBLANK(G22),0,G22)&amp;
IF(ISBLANK(H22),0,H22)&amp;
IF(ISBLANK(I22),0,I22)&amp;
IF(ISBLANK(J22),0,J22) &amp;
IF(ISBLANK(K22),0,K22)&amp;
IF(ISBLANK(L22),0,L22) &amp;
IF(ISBLANK(M22),0,M22),2)&amp;
BIN2HEX(
IF(ISBLANK(N22),0,N22) &amp;
IF(ISBLANK(O22),0,O22)&amp;
IF(ISBLANK(P22),0,P22)&amp;
IF(ISBLANK(Q22),0,Q22)&amp;
IF(ISBLANK(R22),0,R22) &amp;
IF(ISBLANK(S22),0,S22)&amp;
IF(ISBLANK(T22),0,T22) &amp;
IF(ISBLANK(U22),0,U22),2)&amp;
BIN2HEX(
IF(ISBLANK(V22),0,V22) &amp;
IF(ISBLANK(W22),0,W22)&amp;
IF(ISBLANK(X22),0,X22)&amp;
IF(ISBLANK(Y22),0,Y22)&amp;
IF(ISBLANK(Z22),0,Z22) &amp;
IF(ISBLANK(AA22),0,AA22)&amp;
IF(ISBLANK(AB22),0,AB22) &amp;
IF(ISBLANK(AC22),0,AC22),2)</f>
        <v>07800C</v>
      </c>
      <c r="C22" s="21" t="str">
        <f t="shared" si="0"/>
        <v>7</v>
      </c>
      <c r="D22" s="21" t="str">
        <f t="shared" si="1"/>
        <v>8</v>
      </c>
      <c r="E22" s="5"/>
      <c r="F22" s="12"/>
      <c r="G22" s="10"/>
      <c r="H22" s="10"/>
      <c r="I22" s="10"/>
      <c r="J22" s="10"/>
      <c r="K22" s="10">
        <v>1</v>
      </c>
      <c r="L22" s="10">
        <v>1</v>
      </c>
      <c r="M22" s="14">
        <v>1</v>
      </c>
      <c r="N22" s="12">
        <v>1</v>
      </c>
      <c r="O22" s="10">
        <v>0</v>
      </c>
      <c r="P22" s="10">
        <v>0</v>
      </c>
      <c r="Q22" s="14">
        <v>0</v>
      </c>
      <c r="R22" s="10"/>
      <c r="S22" s="10"/>
      <c r="T22" s="10"/>
      <c r="U22" s="10"/>
      <c r="V22" s="10"/>
      <c r="W22" s="10"/>
      <c r="X22" s="10"/>
      <c r="Y22" s="10"/>
      <c r="Z22" s="10">
        <v>1</v>
      </c>
      <c r="AA22" s="10">
        <v>1</v>
      </c>
      <c r="AB22" s="10"/>
      <c r="AC22" s="10"/>
      <c r="AD22" s="6"/>
      <c r="AE22" s="6"/>
    </row>
    <row r="23" spans="1:31" x14ac:dyDescent="0.3">
      <c r="A23" s="23" t="str">
        <f t="shared" si="2"/>
        <v>8h</v>
      </c>
      <c r="B23" s="3" t="str">
        <f t="shared" si="4"/>
        <v>134020</v>
      </c>
      <c r="C23" s="21" t="str">
        <f t="shared" si="0"/>
        <v>13</v>
      </c>
      <c r="D23" s="21" t="str">
        <f t="shared" si="1"/>
        <v>4</v>
      </c>
      <c r="E23" s="5"/>
      <c r="F23" s="12"/>
      <c r="G23" s="10"/>
      <c r="H23" s="10"/>
      <c r="I23" s="10">
        <v>1</v>
      </c>
      <c r="J23" s="10">
        <v>0</v>
      </c>
      <c r="K23" s="10">
        <v>0</v>
      </c>
      <c r="L23" s="10">
        <v>1</v>
      </c>
      <c r="M23" s="14">
        <v>1</v>
      </c>
      <c r="N23" s="13"/>
      <c r="O23" s="11">
        <v>1</v>
      </c>
      <c r="P23" s="10">
        <v>0</v>
      </c>
      <c r="Q23" s="14">
        <v>0</v>
      </c>
      <c r="R23" s="10"/>
      <c r="S23" s="10"/>
      <c r="T23" s="10"/>
      <c r="U23" s="10"/>
      <c r="V23" s="10"/>
      <c r="W23" s="10"/>
      <c r="X23" s="10">
        <v>1</v>
      </c>
      <c r="Y23" s="10"/>
      <c r="Z23" s="10"/>
      <c r="AA23" s="10"/>
      <c r="AB23" s="10"/>
      <c r="AC23" s="10"/>
      <c r="AD23" s="6"/>
      <c r="AE23" s="6"/>
    </row>
    <row r="24" spans="1:31" x14ac:dyDescent="0.3">
      <c r="A24" s="23" t="str">
        <f t="shared" si="2"/>
        <v>9h</v>
      </c>
      <c r="B24" s="3" t="str">
        <f t="shared" si="4"/>
        <v>009000</v>
      </c>
      <c r="C24" s="21" t="str">
        <f t="shared" si="0"/>
        <v>0</v>
      </c>
      <c r="D24" s="21" t="str">
        <f t="shared" si="1"/>
        <v>9</v>
      </c>
      <c r="E24" s="5"/>
      <c r="F24" s="12"/>
      <c r="G24" s="10"/>
      <c r="H24" s="10"/>
      <c r="I24" s="10"/>
      <c r="J24" s="10"/>
      <c r="K24" s="10"/>
      <c r="L24" s="10"/>
      <c r="M24" s="14">
        <v>0</v>
      </c>
      <c r="N24" s="12">
        <v>1</v>
      </c>
      <c r="O24" s="10">
        <v>0</v>
      </c>
      <c r="P24" s="10">
        <v>0</v>
      </c>
      <c r="Q24" s="14">
        <v>1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"/>
      <c r="AE24" s="6"/>
    </row>
    <row r="25" spans="1:31" x14ac:dyDescent="0.3">
      <c r="A25" s="23" t="str">
        <f t="shared" si="2"/>
        <v>Ah</v>
      </c>
      <c r="B25" s="3" t="str">
        <f t="shared" si="4"/>
        <v>125000</v>
      </c>
      <c r="C25" s="21" t="str">
        <f t="shared" si="0"/>
        <v>12</v>
      </c>
      <c r="D25" s="21" t="str">
        <f t="shared" si="1"/>
        <v>5</v>
      </c>
      <c r="E25" s="5"/>
      <c r="F25" s="12"/>
      <c r="G25" s="10"/>
      <c r="H25" s="10"/>
      <c r="I25" s="10">
        <v>1</v>
      </c>
      <c r="J25" s="10">
        <v>0</v>
      </c>
      <c r="K25" s="10">
        <v>0</v>
      </c>
      <c r="L25" s="10">
        <v>1</v>
      </c>
      <c r="M25" s="14">
        <v>0</v>
      </c>
      <c r="N25" s="12"/>
      <c r="O25" s="10">
        <v>1</v>
      </c>
      <c r="P25" s="10">
        <v>0</v>
      </c>
      <c r="Q25" s="14">
        <v>1</v>
      </c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6"/>
      <c r="AE25" s="6"/>
    </row>
    <row r="26" spans="1:31" x14ac:dyDescent="0.3">
      <c r="A26" s="23" t="str">
        <f t="shared" si="2"/>
        <v>Bh</v>
      </c>
      <c r="B26" s="3" t="str">
        <f t="shared" si="4"/>
        <v>000003</v>
      </c>
      <c r="C26" s="21" t="str">
        <f t="shared" si="0"/>
        <v>0</v>
      </c>
      <c r="D26" s="21" t="str">
        <f t="shared" si="1"/>
        <v>0</v>
      </c>
      <c r="E26" s="5"/>
      <c r="F26" s="12"/>
      <c r="G26" s="10"/>
      <c r="H26" s="10"/>
      <c r="I26" s="10"/>
      <c r="J26" s="10"/>
      <c r="K26" s="10"/>
      <c r="L26" s="10"/>
      <c r="M26" s="14"/>
      <c r="N26" s="12"/>
      <c r="O26" s="10"/>
      <c r="P26" s="10"/>
      <c r="Q26" s="14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>
        <v>1</v>
      </c>
      <c r="AC26" s="10">
        <v>1</v>
      </c>
      <c r="AD26" s="6"/>
      <c r="AE26" s="6"/>
    </row>
    <row r="27" spans="1:31" x14ac:dyDescent="0.3">
      <c r="A27" s="23" t="str">
        <f t="shared" si="2"/>
        <v>Ch</v>
      </c>
      <c r="B27" s="3" t="str">
        <f t="shared" si="4"/>
        <v>0C800C</v>
      </c>
      <c r="C27" s="21" t="str">
        <f t="shared" si="0"/>
        <v>C</v>
      </c>
      <c r="D27" s="21" t="str">
        <f t="shared" si="1"/>
        <v>8</v>
      </c>
      <c r="E27" s="5"/>
      <c r="F27" s="12"/>
      <c r="G27" s="10"/>
      <c r="H27" s="10"/>
      <c r="I27" s="10"/>
      <c r="J27" s="10">
        <v>1</v>
      </c>
      <c r="K27" s="10">
        <v>1</v>
      </c>
      <c r="L27" s="10">
        <v>0</v>
      </c>
      <c r="M27" s="14">
        <v>0</v>
      </c>
      <c r="N27" s="12">
        <v>1</v>
      </c>
      <c r="O27" s="10">
        <v>0</v>
      </c>
      <c r="P27" s="10">
        <v>0</v>
      </c>
      <c r="Q27" s="14">
        <v>0</v>
      </c>
      <c r="R27" s="10"/>
      <c r="S27" s="10"/>
      <c r="T27" s="10"/>
      <c r="U27" s="10"/>
      <c r="V27" s="10"/>
      <c r="W27" s="10"/>
      <c r="X27" s="10"/>
      <c r="Y27" s="10"/>
      <c r="Z27" s="10">
        <v>1</v>
      </c>
      <c r="AA27" s="10">
        <v>1</v>
      </c>
      <c r="AB27" s="10"/>
      <c r="AC27" s="10"/>
      <c r="AD27" s="6"/>
      <c r="AE27" s="6"/>
    </row>
    <row r="28" spans="1:31" x14ac:dyDescent="0.3">
      <c r="A28" s="23" t="str">
        <f t="shared" si="2"/>
        <v>Dh</v>
      </c>
      <c r="B28" s="3" t="str">
        <f t="shared" si="4"/>
        <v>136040</v>
      </c>
      <c r="C28" s="21" t="str">
        <f t="shared" si="0"/>
        <v>13</v>
      </c>
      <c r="D28" s="21" t="str">
        <f t="shared" si="1"/>
        <v>6</v>
      </c>
      <c r="E28" s="5"/>
      <c r="F28" s="12"/>
      <c r="G28" s="10"/>
      <c r="H28" s="10"/>
      <c r="I28" s="10">
        <v>1</v>
      </c>
      <c r="J28" s="10">
        <v>0</v>
      </c>
      <c r="K28" s="10">
        <v>0</v>
      </c>
      <c r="L28" s="10">
        <v>1</v>
      </c>
      <c r="M28" s="14">
        <v>1</v>
      </c>
      <c r="N28" s="12"/>
      <c r="O28" s="10">
        <v>1</v>
      </c>
      <c r="P28" s="10">
        <v>1</v>
      </c>
      <c r="Q28" s="14">
        <v>0</v>
      </c>
      <c r="R28" s="10"/>
      <c r="S28" s="10"/>
      <c r="T28" s="10"/>
      <c r="U28" s="10"/>
      <c r="V28" s="10"/>
      <c r="W28" s="10">
        <v>1</v>
      </c>
      <c r="X28" s="10"/>
      <c r="Y28" s="10"/>
      <c r="Z28" s="10"/>
      <c r="AA28" s="10"/>
      <c r="AB28" s="10"/>
      <c r="AC28" s="10"/>
      <c r="AD28" s="6"/>
      <c r="AE28" s="6"/>
    </row>
    <row r="29" spans="1:31" x14ac:dyDescent="0.3">
      <c r="A29" s="26" t="str">
        <f t="shared" si="2"/>
        <v>Eh</v>
      </c>
      <c r="B29" s="3" t="str">
        <f t="shared" si="4"/>
        <v>127000</v>
      </c>
      <c r="C29" s="27" t="str">
        <f t="shared" ref="C29:C30" si="5">BIN2HEX(
IF(ISBLANK(F29),0,F29) &amp;
IF(ISBLANK(G29),0,G29)&amp;
IF(ISBLANK(H29),0,H29)&amp;
IF(ISBLANK(I29),0,I29)&amp;
IF(ISBLANK(J29),0,J29) &amp;
IF(ISBLANK(K29),0,K29)&amp;
IF(ISBLANK(L29),0,L29) &amp;
IF(ISBLANK(M29),0,M29))</f>
        <v>12</v>
      </c>
      <c r="D29" s="27" t="str">
        <f t="shared" ref="D29:D30" si="6">BIN2HEX(
IF(ISBLANK(N29),0,N29) &amp;
IF(ISBLANK(O29),0,O29)&amp;
IF(ISBLANK(P29),0,P29)&amp;
IF(ISBLANK(Q29),0,Q29))</f>
        <v>7</v>
      </c>
      <c r="E29" s="29"/>
      <c r="F29" s="26"/>
      <c r="G29" s="30"/>
      <c r="H29" s="30"/>
      <c r="I29" s="30">
        <v>1</v>
      </c>
      <c r="J29" s="30">
        <v>0</v>
      </c>
      <c r="K29" s="30">
        <v>0</v>
      </c>
      <c r="L29" s="30">
        <v>1</v>
      </c>
      <c r="M29" s="31">
        <v>0</v>
      </c>
      <c r="N29" s="30"/>
      <c r="O29" s="30">
        <v>1</v>
      </c>
      <c r="P29" s="30">
        <v>1</v>
      </c>
      <c r="Q29" s="30">
        <v>1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6"/>
      <c r="AE29" s="6"/>
    </row>
    <row r="30" spans="1:31" x14ac:dyDescent="0.3">
      <c r="A30" s="26" t="str">
        <f t="shared" si="2"/>
        <v>Fh</v>
      </c>
      <c r="B30" s="3" t="str">
        <f t="shared" si="4"/>
        <v>000003</v>
      </c>
      <c r="C30" s="28" t="str">
        <f t="shared" si="5"/>
        <v>0</v>
      </c>
      <c r="D30" s="28" t="str">
        <f t="shared" si="6"/>
        <v>0</v>
      </c>
      <c r="E30" s="29"/>
      <c r="F30" s="26"/>
      <c r="G30" s="30"/>
      <c r="H30" s="30"/>
      <c r="I30" s="30"/>
      <c r="J30" s="30"/>
      <c r="K30" s="30"/>
      <c r="L30" s="30"/>
      <c r="M30" s="31"/>
      <c r="N30" s="30"/>
      <c r="O30" s="30"/>
      <c r="P30" s="30"/>
      <c r="Q30" s="3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>
        <v>1</v>
      </c>
      <c r="AC30" s="10">
        <v>1</v>
      </c>
      <c r="AD30" s="6"/>
      <c r="AE30" s="6"/>
    </row>
    <row r="31" spans="1:31" x14ac:dyDescent="0.3">
      <c r="A31" s="26" t="str">
        <f>DEC2HEX(HEX2DEC(LEFT(A30,LEN(A30)-1))+1)&amp;"h"</f>
        <v>10h</v>
      </c>
      <c r="B31" s="3" t="str">
        <f>BIN2HEX(
IF(ISBLANK(F31),0,F31) &amp;
IF(ISBLANK(G31),0,G31)&amp;
IF(ISBLANK(H31),0,H31)&amp;
IF(ISBLANK(I31),0,I31)&amp;
IF(ISBLANK(J31),0,J31) &amp;
IF(ISBLANK(K31),0,K31)&amp;
IF(ISBLANK(L31),0,L31) &amp;
IF(ISBLANK(M31),0,M31),2)&amp;
BIN2HEX(
IF(ISBLANK(N31),0,N31) &amp;
IF(ISBLANK(O31),0,O31)&amp;
IF(ISBLANK(P31),0,P31)&amp;
IF(ISBLANK(Q31),0,Q31)&amp;
IF(ISBLANK(R31),0,R31) &amp;
IF(ISBLANK(S31),0,S31)&amp;
IF(ISBLANK(T31),0,T31) &amp;
IF(ISBLANK(U31),0,U31),2)&amp;
BIN2HEX(
IF(ISBLANK(V31),0,V31) &amp;
IF(ISBLANK(W31),0,W31)&amp;
IF(ISBLANK(X31),0,X31)&amp;
IF(ISBLANK(Y31),0,Y31)&amp;
IF(ISBLANK(Z31),0,Z31) &amp;
IF(ISBLANK(AA31),0,AA31)&amp;
IF(ISBLANK(AB31),0,AB31) &amp;
IF(ISBLANK(AC31),0,AC31),2)</f>
        <v>10800C</v>
      </c>
      <c r="C31" s="27" t="str">
        <f t="shared" ref="C31:C32" si="7">BIN2HEX(
IF(ISBLANK(F31),0,F31) &amp;
IF(ISBLANK(G31),0,G31)&amp;
IF(ISBLANK(H31),0,H31)&amp;
IF(ISBLANK(I31),0,I31)&amp;
IF(ISBLANK(J31),0,J31) &amp;
IF(ISBLANK(K31),0,K31)&amp;
IF(ISBLANK(L31),0,L31) &amp;
IF(ISBLANK(M31),0,M31))</f>
        <v>10</v>
      </c>
      <c r="D31" s="27" t="str">
        <f t="shared" ref="D31:D32" si="8">BIN2HEX(
IF(ISBLANK(N31),0,N31) &amp;
IF(ISBLANK(O31),0,O31)&amp;
IF(ISBLANK(P31),0,P31)&amp;
IF(ISBLANK(Q31),0,Q31))</f>
        <v>8</v>
      </c>
      <c r="E31" s="29"/>
      <c r="F31" s="26"/>
      <c r="G31" s="30"/>
      <c r="H31" s="30"/>
      <c r="I31" s="30">
        <v>1</v>
      </c>
      <c r="J31" s="30">
        <v>0</v>
      </c>
      <c r="K31" s="30">
        <v>0</v>
      </c>
      <c r="L31" s="30">
        <v>0</v>
      </c>
      <c r="M31" s="31">
        <v>0</v>
      </c>
      <c r="N31" s="30">
        <v>1</v>
      </c>
      <c r="O31" s="30">
        <v>0</v>
      </c>
      <c r="P31" s="30">
        <v>0</v>
      </c>
      <c r="Q31" s="30">
        <v>0</v>
      </c>
      <c r="R31" s="30"/>
      <c r="S31" s="30"/>
      <c r="T31" s="30"/>
      <c r="U31" s="30"/>
      <c r="V31" s="30"/>
      <c r="W31" s="30"/>
      <c r="X31" s="30"/>
      <c r="Y31" s="30"/>
      <c r="Z31" s="30">
        <v>1</v>
      </c>
      <c r="AA31" s="30">
        <v>1</v>
      </c>
      <c r="AB31" s="30"/>
      <c r="AC31" s="30"/>
    </row>
    <row r="32" spans="1:31" x14ac:dyDescent="0.3">
      <c r="A32" s="26" t="str">
        <f t="shared" si="2"/>
        <v>11h</v>
      </c>
      <c r="B32" s="3" t="str">
        <f t="shared" si="4"/>
        <v>000080</v>
      </c>
      <c r="C32" s="28" t="str">
        <f t="shared" si="7"/>
        <v>0</v>
      </c>
      <c r="D32" s="28" t="str">
        <f t="shared" si="8"/>
        <v>0</v>
      </c>
      <c r="E32" s="29"/>
      <c r="F32" s="26"/>
      <c r="G32" s="30"/>
      <c r="H32" s="30"/>
      <c r="I32" s="30"/>
      <c r="J32" s="30"/>
      <c r="K32" s="30"/>
      <c r="L32" s="30"/>
      <c r="M32" s="31"/>
      <c r="N32" s="30"/>
      <c r="O32" s="30"/>
      <c r="P32" s="30"/>
      <c r="Q32" s="30"/>
      <c r="R32" s="30"/>
      <c r="S32" s="30"/>
      <c r="T32" s="30"/>
      <c r="U32" s="30"/>
      <c r="V32" s="30">
        <v>1</v>
      </c>
      <c r="W32" s="30"/>
      <c r="X32" s="30"/>
      <c r="Y32" s="30"/>
      <c r="Z32" s="30"/>
      <c r="AA32" s="30"/>
      <c r="AB32" s="30"/>
      <c r="AC32" s="30"/>
    </row>
    <row r="33" spans="1:29" x14ac:dyDescent="0.3">
      <c r="A33" s="33" t="str">
        <f t="shared" si="2"/>
        <v>12h</v>
      </c>
      <c r="B33" s="3" t="str">
        <f t="shared" si="4"/>
        <v>001300</v>
      </c>
      <c r="C33" s="27" t="str">
        <f t="shared" ref="C33:C34" si="9">BIN2HEX(
IF(ISBLANK(F33),0,F33) &amp;
IF(ISBLANK(G33),0,G33)&amp;
IF(ISBLANK(H33),0,H33)&amp;
IF(ISBLANK(I33),0,I33)&amp;
IF(ISBLANK(J33),0,J33) &amp;
IF(ISBLANK(K33),0,K33)&amp;
IF(ISBLANK(L33),0,L33) &amp;
IF(ISBLANK(M33),0,M33))</f>
        <v>0</v>
      </c>
      <c r="D33" s="27" t="str">
        <f t="shared" ref="D33:D34" si="10">BIN2HEX(
IF(ISBLANK(N33),0,N33) &amp;
IF(ISBLANK(O33),0,O33)&amp;
IF(ISBLANK(P33),0,P33)&amp;
IF(ISBLANK(Q33),0,Q33))</f>
        <v>1</v>
      </c>
      <c r="E33" s="29"/>
      <c r="F33" s="33"/>
      <c r="G33" s="30"/>
      <c r="H33" s="30"/>
      <c r="I33" s="30"/>
      <c r="J33" s="30"/>
      <c r="K33" s="30"/>
      <c r="L33" s="30"/>
      <c r="M33" s="31">
        <v>0</v>
      </c>
      <c r="N33" s="30"/>
      <c r="O33" s="30"/>
      <c r="P33" s="30"/>
      <c r="Q33" s="30">
        <v>1</v>
      </c>
      <c r="R33" s="30"/>
      <c r="S33" s="30"/>
      <c r="T33" s="30">
        <v>1</v>
      </c>
      <c r="U33" s="30">
        <v>1</v>
      </c>
      <c r="V33" s="30"/>
      <c r="W33" s="30"/>
      <c r="X33" s="30"/>
      <c r="Y33" s="30"/>
      <c r="Z33" s="30"/>
      <c r="AA33" s="30"/>
      <c r="AB33" s="30"/>
      <c r="AC33" s="30"/>
    </row>
    <row r="34" spans="1:29" x14ac:dyDescent="0.3">
      <c r="A34" s="33" t="str">
        <f>DEC2HEX(HEX2DEC(LEFT(A33,LEN(A33)-1))+1)&amp;"h"</f>
        <v>13h</v>
      </c>
      <c r="B34" s="3" t="str">
        <f t="shared" si="4"/>
        <v>001500</v>
      </c>
      <c r="C34" s="28" t="str">
        <f t="shared" si="9"/>
        <v>0</v>
      </c>
      <c r="D34" s="28" t="str">
        <f t="shared" si="10"/>
        <v>1</v>
      </c>
      <c r="E34" s="29"/>
      <c r="F34" s="33"/>
      <c r="G34" s="30"/>
      <c r="H34" s="30"/>
      <c r="I34" s="30"/>
      <c r="J34" s="30"/>
      <c r="K34" s="30"/>
      <c r="L34" s="30"/>
      <c r="M34" s="31">
        <v>0</v>
      </c>
      <c r="N34" s="30"/>
      <c r="O34" s="30"/>
      <c r="P34" s="30"/>
      <c r="Q34" s="30">
        <v>1</v>
      </c>
      <c r="R34" s="30"/>
      <c r="S34" s="30">
        <v>1</v>
      </c>
      <c r="T34" s="30"/>
      <c r="U34" s="30">
        <v>1</v>
      </c>
      <c r="V34" s="30"/>
      <c r="W34" s="30"/>
      <c r="X34" s="30"/>
      <c r="Y34" s="30"/>
      <c r="Z34" s="30"/>
      <c r="AA34" s="30"/>
      <c r="AB34" s="30"/>
      <c r="AC34" s="30"/>
    </row>
  </sheetData>
  <mergeCells count="20">
    <mergeCell ref="N14:Q14"/>
    <mergeCell ref="F14:M14"/>
    <mergeCell ref="N1:Q1"/>
    <mergeCell ref="N4:Q4"/>
    <mergeCell ref="J2:L2"/>
    <mergeCell ref="J5:L5"/>
    <mergeCell ref="J6:L6"/>
    <mergeCell ref="J1:L1"/>
    <mergeCell ref="J4:L4"/>
    <mergeCell ref="J7:L7"/>
    <mergeCell ref="J8:L8"/>
    <mergeCell ref="J9:L9"/>
    <mergeCell ref="J10:L10"/>
    <mergeCell ref="J11:L11"/>
    <mergeCell ref="J12:L12"/>
    <mergeCell ref="E13:E14"/>
    <mergeCell ref="B13:B14"/>
    <mergeCell ref="A13:A14"/>
    <mergeCell ref="C13:C14"/>
    <mergeCell ref="D13:D14"/>
  </mergeCells>
  <pageMargins left="0.7" right="0.7" top="0.75" bottom="0.75" header="0.3" footer="0.3"/>
  <pageSetup orientation="portrait" r:id="rId1"/>
  <ignoredErrors>
    <ignoredError sqref="A1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F952-279E-412A-BAE2-2732E80739EC}">
  <dimension ref="A1:V34"/>
  <sheetViews>
    <sheetView tabSelected="1" topLeftCell="B1" workbookViewId="0">
      <selection activeCell="V5" sqref="V5"/>
    </sheetView>
  </sheetViews>
  <sheetFormatPr defaultRowHeight="14.4" x14ac:dyDescent="0.3"/>
  <sheetData>
    <row r="1" spans="1:22" x14ac:dyDescent="0.3">
      <c r="A1" t="s">
        <v>32</v>
      </c>
      <c r="B1" s="32" t="s">
        <v>41</v>
      </c>
      <c r="E1" s="37">
        <v>1000</v>
      </c>
      <c r="F1" s="38">
        <v>30</v>
      </c>
      <c r="G1" s="38" t="s">
        <v>32</v>
      </c>
      <c r="K1" s="37">
        <v>1000</v>
      </c>
      <c r="L1" s="37">
        <v>30</v>
      </c>
      <c r="M1" s="37" t="s">
        <v>32</v>
      </c>
      <c r="P1">
        <v>1000</v>
      </c>
      <c r="Q1">
        <v>30</v>
      </c>
      <c r="R1" t="s">
        <v>32</v>
      </c>
      <c r="T1" s="37">
        <v>1000</v>
      </c>
      <c r="U1">
        <v>5</v>
      </c>
      <c r="V1" t="s">
        <v>74</v>
      </c>
    </row>
    <row r="2" spans="1:22" x14ac:dyDescent="0.3">
      <c r="A2" t="s">
        <v>34</v>
      </c>
      <c r="B2" s="32">
        <v>1</v>
      </c>
      <c r="E2" s="37">
        <v>1001</v>
      </c>
      <c r="F2" s="38">
        <v>20</v>
      </c>
      <c r="G2" s="37" t="s">
        <v>44</v>
      </c>
      <c r="K2" s="37">
        <v>1001</v>
      </c>
      <c r="L2" s="37">
        <v>63</v>
      </c>
      <c r="M2" s="37" t="s">
        <v>49</v>
      </c>
      <c r="P2">
        <v>1001</v>
      </c>
      <c r="Q2" t="s">
        <v>67</v>
      </c>
      <c r="R2" t="s">
        <v>68</v>
      </c>
      <c r="T2" s="37">
        <v>1001</v>
      </c>
      <c r="U2">
        <v>6</v>
      </c>
      <c r="V2" t="s">
        <v>75</v>
      </c>
    </row>
    <row r="3" spans="1:22" x14ac:dyDescent="0.3">
      <c r="A3" t="s">
        <v>32</v>
      </c>
      <c r="B3" s="32" t="s">
        <v>35</v>
      </c>
      <c r="E3" s="37">
        <v>1002</v>
      </c>
      <c r="F3" s="37" t="s">
        <v>42</v>
      </c>
      <c r="G3" s="37" t="s">
        <v>43</v>
      </c>
      <c r="K3" s="37">
        <v>1002</v>
      </c>
      <c r="L3" s="37">
        <v>32</v>
      </c>
      <c r="M3" s="37" t="s">
        <v>47</v>
      </c>
      <c r="P3">
        <v>1002</v>
      </c>
      <c r="Q3">
        <v>2</v>
      </c>
      <c r="T3" s="37">
        <v>1002</v>
      </c>
      <c r="U3">
        <v>0</v>
      </c>
      <c r="V3" t="s">
        <v>37</v>
      </c>
    </row>
    <row r="4" spans="1:22" x14ac:dyDescent="0.3">
      <c r="A4" t="s">
        <v>34</v>
      </c>
      <c r="B4" s="32" t="s">
        <v>38</v>
      </c>
      <c r="E4" s="37">
        <v>1003</v>
      </c>
      <c r="F4" s="38" t="s">
        <v>39</v>
      </c>
      <c r="G4" s="38" t="s">
        <v>33</v>
      </c>
      <c r="K4" s="37">
        <v>1003</v>
      </c>
      <c r="L4" s="37">
        <v>64</v>
      </c>
      <c r="M4" s="37" t="s">
        <v>50</v>
      </c>
      <c r="P4">
        <v>1003</v>
      </c>
      <c r="Q4">
        <v>30</v>
      </c>
      <c r="R4" t="s">
        <v>32</v>
      </c>
      <c r="T4" s="37">
        <v>1003</v>
      </c>
    </row>
    <row r="5" spans="1:22" x14ac:dyDescent="0.3">
      <c r="A5" t="s">
        <v>32</v>
      </c>
      <c r="B5" s="32">
        <v>1</v>
      </c>
      <c r="E5" s="37">
        <v>1004</v>
      </c>
      <c r="F5" s="38">
        <v>31</v>
      </c>
      <c r="G5" s="38" t="s">
        <v>34</v>
      </c>
      <c r="K5" s="37">
        <v>1004</v>
      </c>
      <c r="L5" s="37">
        <v>13</v>
      </c>
      <c r="M5" s="37" t="s">
        <v>51</v>
      </c>
      <c r="P5">
        <v>1004</v>
      </c>
      <c r="Q5">
        <v>80</v>
      </c>
      <c r="R5" t="s">
        <v>62</v>
      </c>
      <c r="T5" s="37">
        <v>1004</v>
      </c>
    </row>
    <row r="6" spans="1:22" x14ac:dyDescent="0.3">
      <c r="A6" t="s">
        <v>47</v>
      </c>
      <c r="B6" s="32" t="s">
        <v>38</v>
      </c>
      <c r="E6" s="37">
        <v>1005</v>
      </c>
      <c r="F6" s="38">
        <v>40</v>
      </c>
      <c r="G6" s="38" t="s">
        <v>40</v>
      </c>
      <c r="K6" s="37">
        <v>1005</v>
      </c>
      <c r="L6" s="37">
        <v>4</v>
      </c>
      <c r="M6" s="37">
        <v>4</v>
      </c>
      <c r="P6">
        <v>1005</v>
      </c>
      <c r="Q6" t="s">
        <v>63</v>
      </c>
      <c r="R6" t="s">
        <v>65</v>
      </c>
      <c r="T6" s="37">
        <v>1005</v>
      </c>
    </row>
    <row r="7" spans="1:22" x14ac:dyDescent="0.3">
      <c r="A7" t="s">
        <v>34</v>
      </c>
      <c r="B7" s="32">
        <v>1</v>
      </c>
      <c r="E7" s="37">
        <v>1006</v>
      </c>
      <c r="F7" s="38">
        <v>1</v>
      </c>
      <c r="G7" s="38"/>
      <c r="K7" s="37">
        <v>1006</v>
      </c>
      <c r="L7" s="37">
        <v>31</v>
      </c>
      <c r="M7" s="37" t="s">
        <v>34</v>
      </c>
      <c r="P7">
        <v>1006</v>
      </c>
      <c r="Q7" t="s">
        <v>64</v>
      </c>
      <c r="R7" t="s">
        <v>66</v>
      </c>
      <c r="T7" s="37">
        <v>1006</v>
      </c>
    </row>
    <row r="8" spans="1:22" x14ac:dyDescent="0.3">
      <c r="A8" t="s">
        <v>36</v>
      </c>
      <c r="B8" s="32">
        <v>1009</v>
      </c>
      <c r="E8" s="37">
        <v>1007</v>
      </c>
      <c r="F8" s="38">
        <v>0</v>
      </c>
      <c r="G8" s="38"/>
      <c r="K8" s="37">
        <v>1007</v>
      </c>
      <c r="L8" s="37">
        <v>40</v>
      </c>
      <c r="M8" s="37" t="s">
        <v>40</v>
      </c>
      <c r="T8" s="37">
        <v>1007</v>
      </c>
    </row>
    <row r="9" spans="1:22" x14ac:dyDescent="0.3">
      <c r="A9" t="s">
        <v>37</v>
      </c>
      <c r="B9" s="32"/>
      <c r="E9">
        <v>1008</v>
      </c>
      <c r="F9" s="32">
        <v>30</v>
      </c>
      <c r="G9" s="32" t="s">
        <v>32</v>
      </c>
      <c r="K9" s="37">
        <v>1008</v>
      </c>
      <c r="L9" s="37">
        <v>1</v>
      </c>
      <c r="M9" s="37"/>
      <c r="T9" s="37">
        <v>1008</v>
      </c>
    </row>
    <row r="10" spans="1:22" x14ac:dyDescent="0.3">
      <c r="B10" s="32"/>
      <c r="E10">
        <v>1009</v>
      </c>
      <c r="F10" s="32">
        <v>20</v>
      </c>
      <c r="G10" t="s">
        <v>44</v>
      </c>
      <c r="K10" s="37">
        <v>1009</v>
      </c>
      <c r="L10" s="37">
        <v>0</v>
      </c>
      <c r="M10" s="37"/>
      <c r="T10" s="37">
        <v>1009</v>
      </c>
    </row>
    <row r="11" spans="1:22" x14ac:dyDescent="0.3">
      <c r="E11">
        <v>1010</v>
      </c>
      <c r="F11" s="32">
        <v>1</v>
      </c>
      <c r="G11" t="s">
        <v>46</v>
      </c>
      <c r="K11" s="37">
        <v>1010</v>
      </c>
      <c r="L11" s="37">
        <v>33</v>
      </c>
      <c r="M11" s="37" t="s">
        <v>52</v>
      </c>
      <c r="N11" t="s">
        <v>61</v>
      </c>
      <c r="T11" t="s">
        <v>61</v>
      </c>
    </row>
    <row r="12" spans="1:22" x14ac:dyDescent="0.3">
      <c r="E12">
        <v>1011</v>
      </c>
      <c r="F12" s="32">
        <v>0</v>
      </c>
      <c r="G12" s="32" t="s">
        <v>45</v>
      </c>
      <c r="K12" s="37">
        <v>1011</v>
      </c>
      <c r="L12" s="37">
        <v>20</v>
      </c>
      <c r="M12" s="37" t="s">
        <v>44</v>
      </c>
      <c r="T12" t="s">
        <v>69</v>
      </c>
    </row>
    <row r="13" spans="1:22" x14ac:dyDescent="0.3">
      <c r="E13">
        <v>1012</v>
      </c>
      <c r="F13" s="32">
        <v>31</v>
      </c>
      <c r="G13" s="32" t="s">
        <v>34</v>
      </c>
      <c r="K13" s="37">
        <v>1012</v>
      </c>
      <c r="L13" s="37">
        <v>62</v>
      </c>
      <c r="M13" s="37" t="s">
        <v>54</v>
      </c>
      <c r="T13" t="s">
        <v>70</v>
      </c>
    </row>
    <row r="14" spans="1:22" x14ac:dyDescent="0.3">
      <c r="E14">
        <v>1013</v>
      </c>
      <c r="F14" s="32">
        <v>65</v>
      </c>
      <c r="G14" s="32"/>
      <c r="K14" s="37">
        <v>1013</v>
      </c>
      <c r="L14" s="37" t="s">
        <v>53</v>
      </c>
      <c r="M14" s="37" t="s">
        <v>55</v>
      </c>
      <c r="T14" t="s">
        <v>71</v>
      </c>
    </row>
    <row r="15" spans="1:22" x14ac:dyDescent="0.3">
      <c r="E15">
        <v>1014</v>
      </c>
      <c r="F15" s="32">
        <v>30</v>
      </c>
      <c r="G15" s="32" t="s">
        <v>32</v>
      </c>
      <c r="K15" s="37">
        <v>1014</v>
      </c>
      <c r="L15" s="37">
        <v>34</v>
      </c>
      <c r="M15" s="37" t="s">
        <v>56</v>
      </c>
      <c r="T15" t="s">
        <v>72</v>
      </c>
    </row>
    <row r="16" spans="1:22" x14ac:dyDescent="0.3">
      <c r="E16">
        <v>1015</v>
      </c>
      <c r="F16" s="32">
        <v>40</v>
      </c>
      <c r="G16" s="32" t="s">
        <v>40</v>
      </c>
      <c r="K16" s="37">
        <v>1015</v>
      </c>
      <c r="L16" s="37" t="s">
        <v>58</v>
      </c>
      <c r="M16" s="37" t="s">
        <v>57</v>
      </c>
      <c r="T16" t="s">
        <v>73</v>
      </c>
    </row>
    <row r="17" spans="5:20" x14ac:dyDescent="0.3">
      <c r="E17">
        <v>1016</v>
      </c>
      <c r="F17" s="32">
        <v>1</v>
      </c>
      <c r="G17" s="32"/>
      <c r="K17" s="37">
        <v>1016</v>
      </c>
      <c r="L17" s="37">
        <v>4</v>
      </c>
      <c r="M17" s="37" t="s">
        <v>59</v>
      </c>
      <c r="T17">
        <v>1010</v>
      </c>
    </row>
    <row r="18" spans="5:20" x14ac:dyDescent="0.3">
      <c r="E18">
        <v>1017</v>
      </c>
      <c r="F18" s="32">
        <v>0</v>
      </c>
      <c r="G18" s="32"/>
      <c r="K18" s="37">
        <v>1017</v>
      </c>
      <c r="L18" s="37">
        <v>3</v>
      </c>
      <c r="M18" s="37" t="s">
        <v>60</v>
      </c>
      <c r="T18">
        <v>1011</v>
      </c>
    </row>
    <row r="19" spans="5:20" x14ac:dyDescent="0.3">
      <c r="E19">
        <v>1018</v>
      </c>
      <c r="F19" s="32">
        <v>32</v>
      </c>
      <c r="G19" s="32" t="s">
        <v>47</v>
      </c>
      <c r="K19" s="37">
        <v>1018</v>
      </c>
      <c r="L19" s="37">
        <v>0</v>
      </c>
      <c r="M19" s="37" t="s">
        <v>37</v>
      </c>
      <c r="T19">
        <v>1012</v>
      </c>
    </row>
    <row r="20" spans="5:20" x14ac:dyDescent="0.3">
      <c r="E20">
        <v>1019</v>
      </c>
      <c r="F20" s="32">
        <v>65</v>
      </c>
      <c r="G20" s="32"/>
      <c r="K20">
        <v>1019</v>
      </c>
      <c r="T20">
        <v>1013</v>
      </c>
    </row>
    <row r="21" spans="5:20" x14ac:dyDescent="0.3">
      <c r="E21">
        <v>1020</v>
      </c>
      <c r="F21" s="32">
        <v>31</v>
      </c>
      <c r="G21" s="32" t="s">
        <v>34</v>
      </c>
      <c r="K21">
        <v>1020</v>
      </c>
      <c r="T21">
        <v>1014</v>
      </c>
    </row>
    <row r="22" spans="5:20" x14ac:dyDescent="0.3">
      <c r="E22">
        <v>1021</v>
      </c>
      <c r="F22" s="32">
        <v>40</v>
      </c>
      <c r="G22" s="32" t="s">
        <v>40</v>
      </c>
      <c r="K22">
        <v>1021</v>
      </c>
      <c r="T22">
        <v>1015</v>
      </c>
    </row>
    <row r="23" spans="5:20" x14ac:dyDescent="0.3">
      <c r="E23">
        <v>1022</v>
      </c>
      <c r="F23" s="32">
        <v>1</v>
      </c>
      <c r="G23" s="32"/>
      <c r="K23">
        <v>1022</v>
      </c>
      <c r="T23">
        <v>1016</v>
      </c>
    </row>
    <row r="24" spans="5:20" x14ac:dyDescent="0.3">
      <c r="E24">
        <v>1023</v>
      </c>
      <c r="F24" s="32">
        <v>0</v>
      </c>
      <c r="G24" s="32"/>
      <c r="K24">
        <v>1023</v>
      </c>
      <c r="T24">
        <v>1017</v>
      </c>
    </row>
    <row r="25" spans="5:20" x14ac:dyDescent="0.3">
      <c r="E25">
        <v>1024</v>
      </c>
      <c r="F25" s="32">
        <v>14</v>
      </c>
      <c r="G25" t="s">
        <v>36</v>
      </c>
      <c r="K25">
        <v>1024</v>
      </c>
      <c r="T25">
        <v>1018</v>
      </c>
    </row>
    <row r="26" spans="5:20" x14ac:dyDescent="0.3">
      <c r="E26">
        <v>1025</v>
      </c>
      <c r="F26" s="32">
        <v>9</v>
      </c>
      <c r="G26" s="32"/>
      <c r="K26">
        <v>1025</v>
      </c>
    </row>
    <row r="27" spans="5:20" x14ac:dyDescent="0.3">
      <c r="E27">
        <v>1026</v>
      </c>
      <c r="F27" s="32">
        <v>10</v>
      </c>
      <c r="K27">
        <v>1026</v>
      </c>
    </row>
    <row r="28" spans="5:20" x14ac:dyDescent="0.3">
      <c r="E28">
        <v>1027</v>
      </c>
      <c r="F28" s="32">
        <v>0</v>
      </c>
      <c r="G28" t="s">
        <v>37</v>
      </c>
      <c r="K28">
        <v>1027</v>
      </c>
    </row>
    <row r="29" spans="5:20" x14ac:dyDescent="0.3">
      <c r="K29">
        <v>1028</v>
      </c>
    </row>
    <row r="30" spans="5:20" x14ac:dyDescent="0.3">
      <c r="K30">
        <v>1029</v>
      </c>
    </row>
    <row r="31" spans="5:20" x14ac:dyDescent="0.3">
      <c r="K31">
        <v>1030</v>
      </c>
    </row>
    <row r="32" spans="5:20" x14ac:dyDescent="0.3">
      <c r="K32">
        <v>1031</v>
      </c>
    </row>
    <row r="33" spans="11:11" x14ac:dyDescent="0.3">
      <c r="K33">
        <v>1032</v>
      </c>
    </row>
    <row r="34" spans="11:11" x14ac:dyDescent="0.3">
      <c r="K34">
        <v>1033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3" ma:contentTypeDescription="Create a new document." ma:contentTypeScope="" ma:versionID="58f30fe3c5bf676a058377ba9a8c6f7d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757e44b87c0facec4a57c6ad840b0f78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DDB309-2E4B-4161-83E0-0FE9D68986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0EB532-B034-4EBC-9E25-E1B2BDA10D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642800-367D-49CF-8119-1292F13D74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FETCH_Resenje</vt:lpstr>
      <vt:lpstr>Kod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Slavica Mitrovic</cp:lastModifiedBy>
  <cp:revision/>
  <dcterms:created xsi:type="dcterms:W3CDTF">2020-12-14T14:57:27Z</dcterms:created>
  <dcterms:modified xsi:type="dcterms:W3CDTF">2021-02-25T12:47:12Z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