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wnloads\"/>
    </mc:Choice>
  </mc:AlternateContent>
  <xr:revisionPtr revIDLastSave="0" documentId="13_ncr:1_{17C53A6F-AEFE-424C-9D95-5047B08A4786}" xr6:coauthVersionLast="46" xr6:coauthVersionMax="46" xr10:uidLastSave="{00000000-0000-0000-0000-000000000000}"/>
  <bookViews>
    <workbookView xWindow="-108" yWindow="-108" windowWidth="23256" windowHeight="12576" tabRatio="455" xr2:uid="{00000000-000D-0000-FFFF-FFFF00000000}"/>
  </bookViews>
  <sheets>
    <sheet name="INTR_Resenj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C43" i="1"/>
  <c r="D43" i="1"/>
  <c r="A43" i="1"/>
  <c r="B39" i="1"/>
  <c r="B40" i="1"/>
  <c r="B41" i="1"/>
  <c r="B42" i="1"/>
  <c r="C39" i="1"/>
  <c r="C40" i="1"/>
  <c r="C41" i="1"/>
  <c r="C42" i="1"/>
  <c r="D39" i="1"/>
  <c r="D40" i="1"/>
  <c r="D41" i="1"/>
  <c r="D42" i="1"/>
  <c r="A39" i="1"/>
  <c r="A40" i="1" s="1"/>
  <c r="A41" i="1" s="1"/>
  <c r="A42" i="1" s="1"/>
  <c r="B32" i="1"/>
  <c r="B33" i="1"/>
  <c r="B34" i="1"/>
  <c r="B35" i="1"/>
  <c r="B36" i="1"/>
  <c r="B37" i="1"/>
  <c r="B38" i="1"/>
  <c r="C32" i="1"/>
  <c r="C33" i="1"/>
  <c r="C34" i="1"/>
  <c r="C35" i="1"/>
  <c r="C36" i="1"/>
  <c r="C37" i="1"/>
  <c r="C38" i="1"/>
  <c r="D32" i="1"/>
  <c r="D33" i="1"/>
  <c r="D34" i="1"/>
  <c r="D35" i="1"/>
  <c r="D36" i="1"/>
  <c r="D37" i="1"/>
  <c r="D38" i="1"/>
  <c r="A32" i="1"/>
  <c r="A33" i="1" s="1"/>
  <c r="A34" i="1" s="1"/>
  <c r="A35" i="1" s="1"/>
  <c r="A36" i="1" s="1"/>
  <c r="A37" i="1" s="1"/>
  <c r="A38" i="1" s="1"/>
  <c r="B28" i="1"/>
  <c r="B29" i="1"/>
  <c r="B30" i="1"/>
  <c r="B31" i="1"/>
  <c r="C28" i="1"/>
  <c r="C29" i="1"/>
  <c r="C30" i="1"/>
  <c r="C31" i="1"/>
  <c r="D28" i="1"/>
  <c r="D29" i="1"/>
  <c r="D30" i="1"/>
  <c r="D31" i="1"/>
  <c r="A28" i="1"/>
  <c r="A29" i="1" s="1"/>
  <c r="A30" i="1" s="1"/>
  <c r="A3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M6" i="1" l="1"/>
  <c r="M7" i="1"/>
  <c r="M5" i="1"/>
  <c r="M2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<sst xmlns="http://schemas.openxmlformats.org/spreadsheetml/2006/main" count="40" uniqueCount="38">
  <si>
    <t>Б. С.</t>
  </si>
  <si>
    <t>CC[h]</t>
  </si>
  <si>
    <t>CC[b]</t>
  </si>
  <si>
    <t>bruncnd</t>
  </si>
  <si>
    <t>С.У.С.</t>
  </si>
  <si>
    <t>brnotINTR</t>
  </si>
  <si>
    <t>brnotprekid</t>
  </si>
  <si>
    <t>brnoFCBUS</t>
  </si>
  <si>
    <t>Адреса</t>
  </si>
  <si>
    <t>Садржај [h]</t>
  </si>
  <si>
    <t>ba[h]</t>
  </si>
  <si>
    <t>cc[h]</t>
  </si>
  <si>
    <t>Коментар</t>
  </si>
  <si>
    <t>ba</t>
  </si>
  <si>
    <t>cc</t>
  </si>
  <si>
    <t>clINTR</t>
  </si>
  <si>
    <t>stFETCH</t>
  </si>
  <si>
    <t>ldPC</t>
  </si>
  <si>
    <t>ldDWH</t>
  </si>
  <si>
    <t>ldDWL</t>
  </si>
  <si>
    <t>incMAR</t>
  </si>
  <si>
    <t>rdMEM</t>
  </si>
  <si>
    <t>mxMAR2</t>
  </si>
  <si>
    <t>ldBR</t>
  </si>
  <si>
    <t>mxMDR2</t>
  </si>
  <si>
    <t>mxMDR0</t>
  </si>
  <si>
    <t>wrMEM</t>
  </si>
  <si>
    <t>ldMDR</t>
  </si>
  <si>
    <t>mxMDR1</t>
  </si>
  <si>
    <t>decSP</t>
  </si>
  <si>
    <t>ldMAR</t>
  </si>
  <si>
    <t>0h</t>
  </si>
  <si>
    <t>mxGPRADR1</t>
  </si>
  <si>
    <t>mxGPRADR0</t>
  </si>
  <si>
    <t>mxGPRIN0</t>
  </si>
  <si>
    <t>mxGPRIN1</t>
  </si>
  <si>
    <t>in0</t>
  </si>
  <si>
    <t>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</si>
</sst>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2" borderId="30" xfId="0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/>
    </xf>
    <xf numFmtId="0" fontId="0" fillId="2" borderId="32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71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70"/>
      <tableStyleElement type="headerRow" dxfId="69"/>
      <tableStyleElement type="totalRow" dxfId="68"/>
      <tableStyleElement type="first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2:AH43" headerRowCount="0" totalsRowShown="0">
  <tableColumns count="34">
    <tableColumn id="25" xr3:uid="{00000000-0010-0000-0000-000019000000}" name="Column25" headerRowDxfId="66" dataDxfId="65">
      <calculatedColumnFormula>DEC2HEX(HEX2DEC(LEFT(A11,LEN(A11)-1))+1)&amp;"h"</calculatedColumnFormula>
    </tableColumn>
    <tableColumn id="26" xr3:uid="{00000000-0010-0000-0000-00001A000000}" name="Column26" headerRowDxfId="64" dataDxfId="2">
      <calculatedColumnFormula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calculatedColumnFormula>
    </tableColumn>
    <tableColumn id="30" xr3:uid="{00000000-0010-0000-0000-00001E000000}" name="Column30" headerRowDxfId="63" dataDxfId="1">
      <calculatedColumnFormula>BIN2HEX(Table5[[#This Row],[Column42]]&amp;Table5[[#This Row],[Column41]]&amp;Table5[[#This Row],[Column1]]&amp;Table5[[#This Row],[Column2]]&amp;Table5[[#This Row],[Column3]])</calculatedColumnFormula>
    </tableColumn>
    <tableColumn id="29" xr3:uid="{00000000-0010-0000-0000-00001D000000}" name="Column29" headerRowDxfId="62" dataDxfId="0">
      <calculatedColumnFormula>BIN2HEX(Table5[[#This Row],[Column4]]&amp;Table5[[#This Row],[Column5]]&amp;Table5[[#This Row],[Column6]])</calculatedColumnFormula>
    </tableColumn>
    <tableColumn id="27" xr3:uid="{00000000-0010-0000-0000-00001B000000}" name="Column27" headerRowDxfId="61" dataDxfId="60"/>
    <tableColumn id="42" xr3:uid="{95931C01-44B5-465E-B499-E1CC8E5A3731}" name="Column42" headerRowDxfId="59" dataDxfId="16"/>
    <tableColumn id="41" xr3:uid="{7A5ADCB8-3C01-4EF1-BD60-2E6FF669011C}" name="Column41" headerRowDxfId="58" dataDxfId="15"/>
    <tableColumn id="1" xr3:uid="{00000000-0010-0000-0000-000001000000}" name="Column1" headerRowDxfId="57" dataDxfId="14"/>
    <tableColumn id="2" xr3:uid="{00000000-0010-0000-0000-000002000000}" name="Column2" headerRowDxfId="56" dataDxfId="13"/>
    <tableColumn id="3" xr3:uid="{00000000-0010-0000-0000-000003000000}" name="Column3" headerRowDxfId="55" dataDxfId="12"/>
    <tableColumn id="4" xr3:uid="{00000000-0010-0000-0000-000004000000}" name="Column4" headerRowDxfId="54" dataDxfId="11"/>
    <tableColumn id="5" xr3:uid="{00000000-0010-0000-0000-000005000000}" name="Column5" headerRowDxfId="53" dataDxfId="10"/>
    <tableColumn id="6" xr3:uid="{00000000-0010-0000-0000-000006000000}" name="Column6" headerRowDxfId="52" dataDxfId="9"/>
    <tableColumn id="7" xr3:uid="{00000000-0010-0000-0000-000007000000}" name="Column7" headerRowDxfId="51" dataDxfId="50"/>
    <tableColumn id="40" xr3:uid="{6A5BF70D-72CE-4048-B223-8420926DE82E}" name="Column40" headerRowDxfId="49" dataDxfId="48"/>
    <tableColumn id="39" xr3:uid="{761CD5E2-9D43-4267-820E-ACD775BB1DA2}" name="Column39" headerRowDxfId="47" dataDxfId="46"/>
    <tableColumn id="38" xr3:uid="{A034EE65-0307-4364-A5B6-FAD98EF19B13}" name="Column38" headerRowDxfId="45" dataDxfId="44"/>
    <tableColumn id="37" xr3:uid="{09DDD0BD-4119-4FDE-987F-8DDFAC4D59F6}" name="Column37" headerRowDxfId="43" dataDxfId="42"/>
    <tableColumn id="36" xr3:uid="{7BA9C8BC-7E1A-41DE-BDFE-34A326095237}" name="Column36" headerRowDxfId="41" dataDxfId="40"/>
    <tableColumn id="35" xr3:uid="{5AF7E09C-CD7E-420F-A538-88DC8A45E64C}" name="Column35" headerRowDxfId="39" dataDxfId="38"/>
    <tableColumn id="34" xr3:uid="{DB87BAAE-0134-4DA2-9AD2-3A5ABC944BC5}" name="Column34" headerRowDxfId="37" dataDxfId="36"/>
    <tableColumn id="33" xr3:uid="{2E7DA839-E854-455E-A833-45FE331B0A13}" name="Column33" headerRowDxfId="35" dataDxfId="34"/>
    <tableColumn id="32" xr3:uid="{C729F115-123E-40FC-B8EC-FC98EBACC1A4}" name="Column32" headerRowDxfId="33" dataDxfId="32"/>
    <tableColumn id="31" xr3:uid="{4A918BD2-D68D-41EC-886A-E0B3C9301325}" name="Column31" headerRowDxfId="31" dataDxfId="30"/>
    <tableColumn id="28" xr3:uid="{E659458B-D8DA-4C97-B20B-DA983DE5F485}" name="Column28" headerRowDxfId="29" dataDxfId="28"/>
    <tableColumn id="24" xr3:uid="{47891F6C-BECB-4181-97AD-B1B5FF848A64}" name="Column24" headerRowDxfId="27" dataDxfId="26"/>
    <tableColumn id="23" xr3:uid="{01F0119D-F694-448D-AF0A-397C7D16FADC}" name="Column23" headerRowDxfId="25"/>
    <tableColumn id="22" xr3:uid="{98306F22-CB95-4740-96FC-478D58F67856}" name="Column22" headerRowDxfId="24" dataDxfId="23"/>
    <tableColumn id="21" xr3:uid="{A6012D1D-EF19-42F5-B019-7AFCA5DF3C96}" name="Column21" headerRowDxfId="22" dataDxfId="21"/>
    <tableColumn id="20" xr3:uid="{E37A8D50-3C36-48CC-8761-46B395024B71}" name="Column20" headerRowDxfId="20" dataDxfId="19"/>
    <tableColumn id="19" xr3:uid="{692753C8-6013-4923-8C7C-ABF81FD16D06}" name="Column19" headerRowDxfId="18"/>
    <tableColumn id="8" xr3:uid="{07D647A1-F2F1-4EA4-A6DE-0CFA1291204D}" name="Column8" headerRowDxfId="8" dataDxfId="5"/>
    <tableColumn id="9" xr3:uid="{7B524082-DE5D-43CF-88FC-8AC3DBBB79CC}" name="Column9" headerRowDxfId="7" dataDxfId="4"/>
    <tableColumn id="10" xr3:uid="{609F124D-5438-4BDC-A37D-2A8F9C7CA321}" name="Column10" headerRowDxfId="6" dataDxfId="3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3"/>
  <sheetViews>
    <sheetView tabSelected="1" topLeftCell="A14" workbookViewId="0">
      <pane xSplit="5" topLeftCell="F1" activePane="topRight" state="frozen"/>
      <selection activeCell="E1" sqref="E1"/>
      <selection pane="topRight" activeCell="U42" sqref="U42"/>
    </sheetView>
  </sheetViews>
  <sheetFormatPr defaultRowHeight="14.4" x14ac:dyDescent="0.3"/>
  <cols>
    <col min="1" max="1" width="7.33203125" style="1" customWidth="1"/>
    <col min="2" max="2" width="10.6640625" style="1" customWidth="1"/>
    <col min="3" max="4" width="11.6640625" style="1" customWidth="1"/>
    <col min="5" max="5" width="13.44140625" style="1" customWidth="1"/>
    <col min="6" max="8" width="5.77734375" style="1" customWidth="1"/>
    <col min="9" max="34" width="5.77734375" customWidth="1"/>
  </cols>
  <sheetData>
    <row r="1" spans="1:34" x14ac:dyDescent="0.3">
      <c r="J1" s="31" t="s">
        <v>0</v>
      </c>
      <c r="K1" s="31"/>
      <c r="L1" s="31"/>
      <c r="M1" s="3" t="s">
        <v>1</v>
      </c>
      <c r="N1" s="27" t="s">
        <v>2</v>
      </c>
      <c r="O1" s="28"/>
      <c r="P1" s="29"/>
    </row>
    <row r="2" spans="1:34" x14ac:dyDescent="0.3">
      <c r="J2" s="30" t="s">
        <v>3</v>
      </c>
      <c r="K2" s="30"/>
      <c r="L2" s="30"/>
      <c r="M2" s="4" t="str">
        <f>BIN2HEX(N2&amp;O2&amp;P2)</f>
        <v>1</v>
      </c>
      <c r="N2" s="15">
        <v>0</v>
      </c>
      <c r="O2" s="15">
        <v>0</v>
      </c>
      <c r="P2" s="15">
        <v>1</v>
      </c>
    </row>
    <row r="4" spans="1:34" x14ac:dyDescent="0.3">
      <c r="J4" s="31" t="s">
        <v>4</v>
      </c>
      <c r="K4" s="31"/>
      <c r="L4" s="31"/>
      <c r="M4" s="3" t="s">
        <v>1</v>
      </c>
      <c r="N4" s="27" t="s">
        <v>2</v>
      </c>
      <c r="O4" s="28"/>
      <c r="P4" s="29"/>
    </row>
    <row r="5" spans="1:34" x14ac:dyDescent="0.3">
      <c r="J5" s="30" t="s">
        <v>5</v>
      </c>
      <c r="K5" s="30"/>
      <c r="L5" s="30"/>
      <c r="M5" s="4" t="str">
        <f>BIN2HEX(N5&amp;O5&amp;P5)</f>
        <v>2</v>
      </c>
      <c r="N5" s="15">
        <v>0</v>
      </c>
      <c r="O5" s="15">
        <v>1</v>
      </c>
      <c r="P5" s="15">
        <v>0</v>
      </c>
    </row>
    <row r="6" spans="1:34" x14ac:dyDescent="0.3">
      <c r="J6" s="30" t="s">
        <v>6</v>
      </c>
      <c r="K6" s="30"/>
      <c r="L6" s="30"/>
      <c r="M6" s="4" t="str">
        <f t="shared" ref="M6:M7" si="0">BIN2HEX(N6&amp;O6&amp;P6)</f>
        <v>3</v>
      </c>
      <c r="N6" s="15">
        <v>0</v>
      </c>
      <c r="O6" s="15">
        <v>1</v>
      </c>
      <c r="P6" s="15">
        <v>1</v>
      </c>
    </row>
    <row r="7" spans="1:34" x14ac:dyDescent="0.3">
      <c r="J7" s="30" t="s">
        <v>7</v>
      </c>
      <c r="K7" s="30"/>
      <c r="L7" s="30"/>
      <c r="M7" s="4" t="str">
        <f t="shared" si="0"/>
        <v>4</v>
      </c>
      <c r="N7" s="15">
        <v>1</v>
      </c>
      <c r="O7" s="15">
        <v>0</v>
      </c>
      <c r="P7" s="15">
        <v>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34" x14ac:dyDescent="0.3"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4" ht="15" thickBot="1" x14ac:dyDescent="0.35">
      <c r="Q9" t="s">
        <v>37</v>
      </c>
      <c r="R9" t="s">
        <v>36</v>
      </c>
      <c r="Z9">
        <v>0</v>
      </c>
      <c r="AB9">
        <v>1</v>
      </c>
      <c r="AD9">
        <v>0</v>
      </c>
      <c r="AF9">
        <v>1</v>
      </c>
    </row>
    <row r="10" spans="1:34" x14ac:dyDescent="0.3">
      <c r="A10" s="32" t="s">
        <v>8</v>
      </c>
      <c r="B10" s="32" t="s">
        <v>9</v>
      </c>
      <c r="C10" s="32" t="s">
        <v>10</v>
      </c>
      <c r="D10" s="32" t="s">
        <v>11</v>
      </c>
      <c r="E10" s="32" t="s">
        <v>12</v>
      </c>
      <c r="F10" s="39">
        <v>27</v>
      </c>
      <c r="G10" s="40">
        <v>26</v>
      </c>
      <c r="H10" s="40">
        <v>25</v>
      </c>
      <c r="I10" s="41">
        <v>24</v>
      </c>
      <c r="J10" s="49">
        <v>23</v>
      </c>
      <c r="K10" s="39">
        <v>22</v>
      </c>
      <c r="L10" s="40">
        <v>21</v>
      </c>
      <c r="M10" s="51">
        <v>20</v>
      </c>
      <c r="N10" s="26">
        <v>19</v>
      </c>
      <c r="O10" s="14">
        <v>18</v>
      </c>
      <c r="P10" s="16">
        <v>17</v>
      </c>
      <c r="Q10" s="16">
        <v>16</v>
      </c>
      <c r="R10" s="14">
        <v>15</v>
      </c>
      <c r="S10" s="16">
        <v>14</v>
      </c>
      <c r="T10" s="16">
        <v>13</v>
      </c>
      <c r="U10" s="14">
        <v>12</v>
      </c>
      <c r="V10" s="16">
        <v>11</v>
      </c>
      <c r="W10" s="16">
        <v>10</v>
      </c>
      <c r="X10" s="16">
        <v>9</v>
      </c>
      <c r="Y10" s="16">
        <v>8</v>
      </c>
      <c r="Z10" s="16">
        <v>7</v>
      </c>
      <c r="AA10" s="14">
        <v>6</v>
      </c>
      <c r="AB10" s="16">
        <v>5</v>
      </c>
      <c r="AC10" s="16">
        <v>4</v>
      </c>
      <c r="AD10" s="14">
        <v>3</v>
      </c>
      <c r="AE10" s="16">
        <v>2</v>
      </c>
      <c r="AF10" s="25">
        <v>1</v>
      </c>
      <c r="AG10" s="26">
        <v>0</v>
      </c>
      <c r="AH10" s="25"/>
    </row>
    <row r="11" spans="1:34" s="5" customFormat="1" ht="15" thickBot="1" x14ac:dyDescent="0.35">
      <c r="A11" s="33"/>
      <c r="B11" s="33"/>
      <c r="C11" s="33"/>
      <c r="D11" s="33"/>
      <c r="E11" s="33"/>
      <c r="F11" s="42" t="s">
        <v>13</v>
      </c>
      <c r="G11" s="35"/>
      <c r="H11" s="35"/>
      <c r="I11" s="35"/>
      <c r="J11" s="35"/>
      <c r="K11" s="52" t="s">
        <v>14</v>
      </c>
      <c r="L11" s="36"/>
      <c r="M11" s="53"/>
      <c r="N11" s="7" t="s">
        <v>15</v>
      </c>
      <c r="O11" s="22" t="s">
        <v>16</v>
      </c>
      <c r="P11" s="21" t="s">
        <v>17</v>
      </c>
      <c r="Q11" s="21" t="s">
        <v>35</v>
      </c>
      <c r="R11" s="21" t="s">
        <v>34</v>
      </c>
      <c r="S11" s="21" t="s">
        <v>18</v>
      </c>
      <c r="T11" s="21" t="s">
        <v>19</v>
      </c>
      <c r="U11" s="21" t="s">
        <v>20</v>
      </c>
      <c r="V11" s="21" t="s">
        <v>21</v>
      </c>
      <c r="W11" s="21" t="s">
        <v>22</v>
      </c>
      <c r="X11" s="21" t="s">
        <v>23</v>
      </c>
      <c r="Y11" s="21" t="s">
        <v>24</v>
      </c>
      <c r="Z11" s="7" t="s">
        <v>33</v>
      </c>
      <c r="AA11" s="6" t="s">
        <v>26</v>
      </c>
      <c r="AB11" s="6" t="s">
        <v>28</v>
      </c>
      <c r="AC11" s="6" t="s">
        <v>30</v>
      </c>
      <c r="AD11" s="6" t="s">
        <v>25</v>
      </c>
      <c r="AE11" s="6" t="s">
        <v>27</v>
      </c>
      <c r="AF11" s="6" t="s">
        <v>32</v>
      </c>
      <c r="AG11" s="6" t="s">
        <v>29</v>
      </c>
      <c r="AH11" s="6"/>
    </row>
    <row r="12" spans="1:34" ht="15" thickTop="1" x14ac:dyDescent="0.3">
      <c r="A12" s="2" t="s">
        <v>31</v>
      </c>
      <c r="B12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0200000</v>
      </c>
      <c r="C12" s="8" t="str">
        <f>BIN2HEX(Table5[[#This Row],[Column42]]&amp;Table5[[#This Row],[Column41]]&amp;Table5[[#This Row],[Column1]]&amp;Table5[[#This Row],[Column2]]&amp;Table5[[#This Row],[Column3]])</f>
        <v>0</v>
      </c>
      <c r="D12" s="8" t="str">
        <f>BIN2HEX(Table5[[#This Row],[Column4]]&amp;Table5[[#This Row],[Column5]]&amp;Table5[[#This Row],[Column6]])</f>
        <v>2</v>
      </c>
      <c r="E12" s="8"/>
      <c r="F12" s="43">
        <v>0</v>
      </c>
      <c r="G12" s="24">
        <v>0</v>
      </c>
      <c r="H12" s="37">
        <v>0</v>
      </c>
      <c r="I12" s="38">
        <v>0</v>
      </c>
      <c r="J12" s="9">
        <v>0</v>
      </c>
      <c r="K12" s="54">
        <v>0</v>
      </c>
      <c r="L12" s="23">
        <v>1</v>
      </c>
      <c r="M12" s="55">
        <v>0</v>
      </c>
      <c r="N12" s="48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17">
        <v>0</v>
      </c>
      <c r="AA12" s="17">
        <v>0</v>
      </c>
      <c r="AB12" s="19">
        <v>0</v>
      </c>
      <c r="AC12" s="17">
        <v>0</v>
      </c>
      <c r="AD12" s="19">
        <v>0</v>
      </c>
      <c r="AE12" s="9">
        <v>0</v>
      </c>
      <c r="AF12" s="48">
        <v>0</v>
      </c>
      <c r="AG12" s="23">
        <v>0</v>
      </c>
      <c r="AH12" s="23"/>
    </row>
    <row r="13" spans="1:34" ht="15" thickBot="1" x14ac:dyDescent="0.35">
      <c r="A13" s="15" t="str">
        <f t="shared" ref="A13:A43" si="1">DEC2HEX(HEX2DEC(LEFT(A12,LEN(A12)-1))+1)&amp;"h"</f>
        <v>1h</v>
      </c>
      <c r="B13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FB00000</v>
      </c>
      <c r="C13" s="8" t="str">
        <f>BIN2HEX(Table5[[#This Row],[Column42]]&amp;Table5[[#This Row],[Column41]]&amp;Table5[[#This Row],[Column1]]&amp;Table5[[#This Row],[Column2]]&amp;Table5[[#This Row],[Column3]])</f>
        <v>1F</v>
      </c>
      <c r="D13" s="8" t="str">
        <f>BIN2HEX(Table5[[#This Row],[Column4]]&amp;Table5[[#This Row],[Column5]]&amp;Table5[[#This Row],[Column6]])</f>
        <v>3</v>
      </c>
      <c r="E13" s="34"/>
      <c r="F13" s="43">
        <v>1</v>
      </c>
      <c r="G13" s="24">
        <v>1</v>
      </c>
      <c r="H13" s="37">
        <v>1</v>
      </c>
      <c r="I13" s="38">
        <v>1</v>
      </c>
      <c r="J13" s="9">
        <v>1</v>
      </c>
      <c r="K13" s="54">
        <v>0</v>
      </c>
      <c r="L13" s="23">
        <v>1</v>
      </c>
      <c r="M13" s="55">
        <v>1</v>
      </c>
      <c r="N13" s="48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18">
        <v>0</v>
      </c>
      <c r="AA13" s="18">
        <v>0</v>
      </c>
      <c r="AB13" s="20">
        <v>0</v>
      </c>
      <c r="AC13" s="18">
        <v>0</v>
      </c>
      <c r="AD13" s="20">
        <v>0</v>
      </c>
      <c r="AE13" s="9">
        <v>0</v>
      </c>
      <c r="AF13" s="48">
        <v>0</v>
      </c>
      <c r="AG13" s="23">
        <v>0</v>
      </c>
      <c r="AH13" s="23"/>
    </row>
    <row r="14" spans="1:34" ht="15" thickTop="1" x14ac:dyDescent="0.3">
      <c r="A14" s="15" t="str">
        <f t="shared" si="1"/>
        <v>2h</v>
      </c>
      <c r="B14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0000003</v>
      </c>
      <c r="C14" s="8" t="str">
        <f>BIN2HEX(Table5[[#This Row],[Column42]]&amp;Table5[[#This Row],[Column41]]&amp;Table5[[#This Row],[Column1]]&amp;Table5[[#This Row],[Column2]]&amp;Table5[[#This Row],[Column3]])</f>
        <v>0</v>
      </c>
      <c r="D14" s="8" t="str">
        <f>BIN2HEX(Table5[[#This Row],[Column4]]&amp;Table5[[#This Row],[Column5]]&amp;Table5[[#This Row],[Column6]])</f>
        <v>0</v>
      </c>
      <c r="E14" s="34"/>
      <c r="F14" s="43">
        <v>0</v>
      </c>
      <c r="G14" s="24">
        <v>0</v>
      </c>
      <c r="H14" s="37">
        <v>0</v>
      </c>
      <c r="I14" s="38">
        <v>0</v>
      </c>
      <c r="J14" s="9">
        <v>0</v>
      </c>
      <c r="K14" s="54">
        <v>0</v>
      </c>
      <c r="L14" s="23">
        <v>0</v>
      </c>
      <c r="M14" s="55">
        <v>0</v>
      </c>
      <c r="N14" s="48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17">
        <v>0</v>
      </c>
      <c r="AA14" s="17">
        <v>0</v>
      </c>
      <c r="AB14" s="19">
        <v>0</v>
      </c>
      <c r="AC14" s="17">
        <v>0</v>
      </c>
      <c r="AD14" s="19">
        <v>0</v>
      </c>
      <c r="AE14" s="9">
        <v>0</v>
      </c>
      <c r="AF14" s="48">
        <v>1</v>
      </c>
      <c r="AG14" s="23">
        <v>1</v>
      </c>
      <c r="AH14" s="23"/>
    </row>
    <row r="15" spans="1:34" ht="15" thickBot="1" x14ac:dyDescent="0.35">
      <c r="A15" s="15" t="str">
        <f t="shared" si="1"/>
        <v>3h</v>
      </c>
      <c r="B15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000000C</v>
      </c>
      <c r="C15" s="8" t="str">
        <f>BIN2HEX(Table5[[#This Row],[Column42]]&amp;Table5[[#This Row],[Column41]]&amp;Table5[[#This Row],[Column1]]&amp;Table5[[#This Row],[Column2]]&amp;Table5[[#This Row],[Column3]])</f>
        <v>0</v>
      </c>
      <c r="D15" s="8" t="str">
        <f>BIN2HEX(Table5[[#This Row],[Column4]]&amp;Table5[[#This Row],[Column5]]&amp;Table5[[#This Row],[Column6]])</f>
        <v>0</v>
      </c>
      <c r="E15" s="34"/>
      <c r="F15" s="43">
        <v>0</v>
      </c>
      <c r="G15" s="24">
        <v>0</v>
      </c>
      <c r="H15" s="37">
        <v>0</v>
      </c>
      <c r="I15" s="38">
        <v>0</v>
      </c>
      <c r="J15" s="9">
        <v>0</v>
      </c>
      <c r="K15" s="54">
        <v>0</v>
      </c>
      <c r="L15" s="23">
        <v>0</v>
      </c>
      <c r="M15" s="55">
        <v>0</v>
      </c>
      <c r="N15" s="48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18">
        <v>0</v>
      </c>
      <c r="AA15" s="18">
        <v>0</v>
      </c>
      <c r="AB15" s="20">
        <v>0</v>
      </c>
      <c r="AC15" s="18">
        <v>0</v>
      </c>
      <c r="AD15" s="20">
        <v>1</v>
      </c>
      <c r="AE15" s="9">
        <v>1</v>
      </c>
      <c r="AF15" s="48">
        <v>0</v>
      </c>
      <c r="AG15" s="23">
        <v>0</v>
      </c>
      <c r="AH15" s="23"/>
    </row>
    <row r="16" spans="1:34" ht="15" thickTop="1" x14ac:dyDescent="0.3">
      <c r="A16" s="15" t="str">
        <f t="shared" si="1"/>
        <v>4h</v>
      </c>
      <c r="B16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0000012</v>
      </c>
      <c r="C16" s="8" t="str">
        <f>BIN2HEX(Table5[[#This Row],[Column42]]&amp;Table5[[#This Row],[Column41]]&amp;Table5[[#This Row],[Column1]]&amp;Table5[[#This Row],[Column2]]&amp;Table5[[#This Row],[Column3]])</f>
        <v>0</v>
      </c>
      <c r="D16" s="8" t="str">
        <f>BIN2HEX(Table5[[#This Row],[Column4]]&amp;Table5[[#This Row],[Column5]]&amp;Table5[[#This Row],[Column6]])</f>
        <v>0</v>
      </c>
      <c r="E16" s="34"/>
      <c r="F16" s="43">
        <v>0</v>
      </c>
      <c r="G16" s="24">
        <v>0</v>
      </c>
      <c r="H16" s="37">
        <v>0</v>
      </c>
      <c r="I16" s="38">
        <v>0</v>
      </c>
      <c r="J16" s="9">
        <v>0</v>
      </c>
      <c r="K16" s="54">
        <v>0</v>
      </c>
      <c r="L16" s="23">
        <v>0</v>
      </c>
      <c r="M16" s="55">
        <v>0</v>
      </c>
      <c r="N16" s="48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17">
        <v>0</v>
      </c>
      <c r="AA16" s="17">
        <v>0</v>
      </c>
      <c r="AB16" s="19">
        <v>0</v>
      </c>
      <c r="AC16" s="17">
        <v>1</v>
      </c>
      <c r="AD16" s="19">
        <v>0</v>
      </c>
      <c r="AE16" s="9">
        <v>0</v>
      </c>
      <c r="AF16" s="48">
        <v>1</v>
      </c>
      <c r="AG16" s="23">
        <v>0</v>
      </c>
      <c r="AH16" s="23"/>
    </row>
    <row r="17" spans="1:34" ht="15" thickBot="1" x14ac:dyDescent="0.35">
      <c r="A17" s="15" t="str">
        <f t="shared" si="1"/>
        <v>5h</v>
      </c>
      <c r="B17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2C00040</v>
      </c>
      <c r="C17" s="8" t="str">
        <f>BIN2HEX(Table5[[#This Row],[Column42]]&amp;Table5[[#This Row],[Column41]]&amp;Table5[[#This Row],[Column1]]&amp;Table5[[#This Row],[Column2]]&amp;Table5[[#This Row],[Column3]])</f>
        <v>5</v>
      </c>
      <c r="D17" s="8" t="str">
        <f>BIN2HEX(Table5[[#This Row],[Column4]]&amp;Table5[[#This Row],[Column5]]&amp;Table5[[#This Row],[Column6]])</f>
        <v>4</v>
      </c>
      <c r="E17" s="34"/>
      <c r="F17" s="43">
        <v>0</v>
      </c>
      <c r="G17" s="24">
        <v>0</v>
      </c>
      <c r="H17" s="37">
        <v>1</v>
      </c>
      <c r="I17" s="38">
        <v>0</v>
      </c>
      <c r="J17" s="9">
        <v>1</v>
      </c>
      <c r="K17" s="54">
        <v>1</v>
      </c>
      <c r="L17" s="23">
        <v>0</v>
      </c>
      <c r="M17" s="55">
        <v>0</v>
      </c>
      <c r="N17" s="48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18">
        <v>0</v>
      </c>
      <c r="AA17" s="18">
        <v>1</v>
      </c>
      <c r="AB17" s="20">
        <v>0</v>
      </c>
      <c r="AC17" s="18">
        <v>0</v>
      </c>
      <c r="AD17" s="20">
        <v>0</v>
      </c>
      <c r="AE17" s="9">
        <v>0</v>
      </c>
      <c r="AF17" s="48">
        <v>0</v>
      </c>
      <c r="AG17" s="23">
        <v>0</v>
      </c>
      <c r="AH17" s="23"/>
    </row>
    <row r="18" spans="1:34" ht="15" thickTop="1" x14ac:dyDescent="0.3">
      <c r="A18" s="15" t="str">
        <f t="shared" si="1"/>
        <v>6h</v>
      </c>
      <c r="B18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0000003</v>
      </c>
      <c r="C18" s="8" t="str">
        <f>BIN2HEX(Table5[[#This Row],[Column42]]&amp;Table5[[#This Row],[Column41]]&amp;Table5[[#This Row],[Column1]]&amp;Table5[[#This Row],[Column2]]&amp;Table5[[#This Row],[Column3]])</f>
        <v>0</v>
      </c>
      <c r="D18" s="8" t="str">
        <f>BIN2HEX(Table5[[#This Row],[Column4]]&amp;Table5[[#This Row],[Column5]]&amp;Table5[[#This Row],[Column6]])</f>
        <v>0</v>
      </c>
      <c r="E18" s="34"/>
      <c r="F18" s="43">
        <v>0</v>
      </c>
      <c r="G18" s="24">
        <v>0</v>
      </c>
      <c r="H18" s="37">
        <v>0</v>
      </c>
      <c r="I18" s="38">
        <v>0</v>
      </c>
      <c r="J18" s="9">
        <v>0</v>
      </c>
      <c r="K18" s="54">
        <v>0</v>
      </c>
      <c r="L18" s="23">
        <v>0</v>
      </c>
      <c r="M18" s="55">
        <v>0</v>
      </c>
      <c r="N18" s="48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17">
        <v>0</v>
      </c>
      <c r="AA18" s="17">
        <v>0</v>
      </c>
      <c r="AB18" s="19">
        <v>0</v>
      </c>
      <c r="AC18" s="17">
        <v>0</v>
      </c>
      <c r="AD18" s="19">
        <v>0</v>
      </c>
      <c r="AE18" s="9">
        <v>0</v>
      </c>
      <c r="AF18" s="48">
        <v>1</v>
      </c>
      <c r="AG18" s="23">
        <v>1</v>
      </c>
      <c r="AH18" s="23"/>
    </row>
    <row r="19" spans="1:34" ht="15" thickBot="1" x14ac:dyDescent="0.35">
      <c r="A19" s="15" t="str">
        <f t="shared" si="1"/>
        <v>7h</v>
      </c>
      <c r="B19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0000024</v>
      </c>
      <c r="C19" s="8" t="str">
        <f>BIN2HEX(Table5[[#This Row],[Column42]]&amp;Table5[[#This Row],[Column41]]&amp;Table5[[#This Row],[Column1]]&amp;Table5[[#This Row],[Column2]]&amp;Table5[[#This Row],[Column3]])</f>
        <v>0</v>
      </c>
      <c r="D19" s="8" t="str">
        <f>BIN2HEX(Table5[[#This Row],[Column4]]&amp;Table5[[#This Row],[Column5]]&amp;Table5[[#This Row],[Column6]])</f>
        <v>0</v>
      </c>
      <c r="E19" s="34"/>
      <c r="F19" s="43">
        <v>0</v>
      </c>
      <c r="G19" s="24">
        <v>0</v>
      </c>
      <c r="H19" s="37">
        <v>0</v>
      </c>
      <c r="I19" s="38">
        <v>0</v>
      </c>
      <c r="J19" s="9">
        <v>0</v>
      </c>
      <c r="K19" s="54">
        <v>0</v>
      </c>
      <c r="L19" s="23">
        <v>0</v>
      </c>
      <c r="M19" s="55">
        <v>0</v>
      </c>
      <c r="N19" s="48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18">
        <v>0</v>
      </c>
      <c r="AA19" s="18">
        <v>0</v>
      </c>
      <c r="AB19" s="20">
        <v>1</v>
      </c>
      <c r="AC19" s="18">
        <v>0</v>
      </c>
      <c r="AD19" s="20">
        <v>0</v>
      </c>
      <c r="AE19" s="9">
        <v>1</v>
      </c>
      <c r="AF19" s="48">
        <v>0</v>
      </c>
      <c r="AG19" s="23">
        <v>0</v>
      </c>
      <c r="AH19" s="23"/>
    </row>
    <row r="20" spans="1:34" ht="15" thickTop="1" x14ac:dyDescent="0.3">
      <c r="A20" s="15" t="str">
        <f t="shared" si="1"/>
        <v>8h</v>
      </c>
      <c r="B20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0000012</v>
      </c>
      <c r="C20" s="8" t="str">
        <f>BIN2HEX(Table5[[#This Row],[Column42]]&amp;Table5[[#This Row],[Column41]]&amp;Table5[[#This Row],[Column1]]&amp;Table5[[#This Row],[Column2]]&amp;Table5[[#This Row],[Column3]])</f>
        <v>0</v>
      </c>
      <c r="D20" s="8" t="str">
        <f>BIN2HEX(Table5[[#This Row],[Column4]]&amp;Table5[[#This Row],[Column5]]&amp;Table5[[#This Row],[Column6]])</f>
        <v>0</v>
      </c>
      <c r="E20" s="34"/>
      <c r="F20" s="43">
        <v>0</v>
      </c>
      <c r="G20" s="24">
        <v>0</v>
      </c>
      <c r="H20" s="37">
        <v>0</v>
      </c>
      <c r="I20" s="38">
        <v>0</v>
      </c>
      <c r="J20" s="9">
        <v>0</v>
      </c>
      <c r="K20" s="54">
        <v>0</v>
      </c>
      <c r="L20" s="23">
        <v>0</v>
      </c>
      <c r="M20" s="55">
        <v>0</v>
      </c>
      <c r="N20" s="48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17">
        <v>0</v>
      </c>
      <c r="AA20" s="17">
        <v>0</v>
      </c>
      <c r="AB20" s="19">
        <v>0</v>
      </c>
      <c r="AC20" s="17">
        <v>1</v>
      </c>
      <c r="AD20" s="19">
        <v>0</v>
      </c>
      <c r="AE20" s="9">
        <v>0</v>
      </c>
      <c r="AF20" s="48">
        <v>1</v>
      </c>
      <c r="AG20" s="23">
        <v>0</v>
      </c>
      <c r="AH20" s="23"/>
    </row>
    <row r="21" spans="1:34" ht="15" thickBot="1" x14ac:dyDescent="0.35">
      <c r="A21" s="15" t="str">
        <f t="shared" si="1"/>
        <v>9h</v>
      </c>
      <c r="B21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4C00040</v>
      </c>
      <c r="C21" s="8" t="str">
        <f>BIN2HEX(Table5[[#This Row],[Column42]]&amp;Table5[[#This Row],[Column41]]&amp;Table5[[#This Row],[Column1]]&amp;Table5[[#This Row],[Column2]]&amp;Table5[[#This Row],[Column3]])</f>
        <v>9</v>
      </c>
      <c r="D21" s="8" t="str">
        <f>BIN2HEX(Table5[[#This Row],[Column4]]&amp;Table5[[#This Row],[Column5]]&amp;Table5[[#This Row],[Column6]])</f>
        <v>4</v>
      </c>
      <c r="E21" s="34"/>
      <c r="F21" s="43">
        <v>0</v>
      </c>
      <c r="G21" s="24">
        <v>1</v>
      </c>
      <c r="H21" s="37">
        <v>0</v>
      </c>
      <c r="I21" s="38">
        <v>0</v>
      </c>
      <c r="J21" s="9">
        <v>1</v>
      </c>
      <c r="K21" s="54">
        <v>1</v>
      </c>
      <c r="L21" s="23">
        <v>0</v>
      </c>
      <c r="M21" s="55">
        <v>0</v>
      </c>
      <c r="N21" s="48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18">
        <v>0</v>
      </c>
      <c r="AA21" s="18">
        <v>1</v>
      </c>
      <c r="AB21" s="20">
        <v>0</v>
      </c>
      <c r="AC21" s="18">
        <v>0</v>
      </c>
      <c r="AD21" s="20">
        <v>0</v>
      </c>
      <c r="AE21" s="9">
        <v>0</v>
      </c>
      <c r="AF21" s="48">
        <v>0</v>
      </c>
      <c r="AG21" s="23">
        <v>0</v>
      </c>
      <c r="AH21" s="23"/>
    </row>
    <row r="22" spans="1:34" ht="15" thickTop="1" x14ac:dyDescent="0.3">
      <c r="A22" s="15" t="str">
        <f t="shared" si="1"/>
        <v>Ah</v>
      </c>
      <c r="B22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0000003</v>
      </c>
      <c r="C22" s="8" t="str">
        <f>BIN2HEX(Table5[[#This Row],[Column42]]&amp;Table5[[#This Row],[Column41]]&amp;Table5[[#This Row],[Column1]]&amp;Table5[[#This Row],[Column2]]&amp;Table5[[#This Row],[Column3]])</f>
        <v>0</v>
      </c>
      <c r="D22" s="8" t="str">
        <f>BIN2HEX(Table5[[#This Row],[Column4]]&amp;Table5[[#This Row],[Column5]]&amp;Table5[[#This Row],[Column6]])</f>
        <v>0</v>
      </c>
      <c r="E22" s="34"/>
      <c r="F22" s="43">
        <v>0</v>
      </c>
      <c r="G22" s="24">
        <v>0</v>
      </c>
      <c r="H22" s="37">
        <v>0</v>
      </c>
      <c r="I22" s="38">
        <v>0</v>
      </c>
      <c r="J22" s="9">
        <v>0</v>
      </c>
      <c r="K22" s="54">
        <v>0</v>
      </c>
      <c r="L22" s="23">
        <v>0</v>
      </c>
      <c r="M22" s="55">
        <v>0</v>
      </c>
      <c r="N22" s="48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17">
        <v>0</v>
      </c>
      <c r="AA22" s="17">
        <v>0</v>
      </c>
      <c r="AB22" s="19">
        <v>0</v>
      </c>
      <c r="AC22" s="17">
        <v>0</v>
      </c>
      <c r="AD22" s="19">
        <v>0</v>
      </c>
      <c r="AE22" s="9">
        <v>0</v>
      </c>
      <c r="AF22" s="48">
        <v>1</v>
      </c>
      <c r="AG22" s="23">
        <v>1</v>
      </c>
      <c r="AH22" s="23"/>
    </row>
    <row r="23" spans="1:34" ht="15" thickBot="1" x14ac:dyDescent="0.35">
      <c r="A23" s="15" t="str">
        <f t="shared" si="1"/>
        <v>Bh</v>
      </c>
      <c r="B23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0000012</v>
      </c>
      <c r="C23" s="8" t="str">
        <f>BIN2HEX(Table5[[#This Row],[Column42]]&amp;Table5[[#This Row],[Column41]]&amp;Table5[[#This Row],[Column1]]&amp;Table5[[#This Row],[Column2]]&amp;Table5[[#This Row],[Column3]])</f>
        <v>0</v>
      </c>
      <c r="D23" s="8" t="str">
        <f>BIN2HEX(Table5[[#This Row],[Column4]]&amp;Table5[[#This Row],[Column5]]&amp;Table5[[#This Row],[Column6]])</f>
        <v>0</v>
      </c>
      <c r="E23" s="34"/>
      <c r="F23" s="43">
        <v>0</v>
      </c>
      <c r="G23" s="24">
        <v>0</v>
      </c>
      <c r="H23" s="37">
        <v>0</v>
      </c>
      <c r="I23" s="38">
        <v>0</v>
      </c>
      <c r="J23" s="9">
        <v>0</v>
      </c>
      <c r="K23" s="54">
        <v>0</v>
      </c>
      <c r="L23" s="23">
        <v>0</v>
      </c>
      <c r="M23" s="55">
        <v>0</v>
      </c>
      <c r="N23" s="48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18">
        <v>0</v>
      </c>
      <c r="AA23" s="18">
        <v>0</v>
      </c>
      <c r="AB23" s="20">
        <v>0</v>
      </c>
      <c r="AC23" s="18">
        <v>1</v>
      </c>
      <c r="AD23" s="20">
        <v>0</v>
      </c>
      <c r="AE23" s="9">
        <v>0</v>
      </c>
      <c r="AF23" s="48">
        <v>1</v>
      </c>
      <c r="AG23" s="23">
        <v>0</v>
      </c>
      <c r="AH23" s="23"/>
    </row>
    <row r="24" spans="1:34" ht="15" thickTop="1" x14ac:dyDescent="0.3">
      <c r="A24" s="15" t="str">
        <f t="shared" si="1"/>
        <v>Ch</v>
      </c>
      <c r="B24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000008E</v>
      </c>
      <c r="C24" s="12" t="str">
        <f>BIN2HEX(Table5[[#This Row],[Column42]]&amp;Table5[[#This Row],[Column41]]&amp;Table5[[#This Row],[Column1]]&amp;Table5[[#This Row],[Column2]]&amp;Table5[[#This Row],[Column3]])</f>
        <v>0</v>
      </c>
      <c r="D24" s="10" t="str">
        <f>BIN2HEX(Table5[[#This Row],[Column4]]&amp;Table5[[#This Row],[Column5]]&amp;Table5[[#This Row],[Column6]])</f>
        <v>0</v>
      </c>
      <c r="E24" s="34"/>
      <c r="F24" s="43">
        <v>0</v>
      </c>
      <c r="G24" s="24">
        <v>0</v>
      </c>
      <c r="H24" s="37">
        <v>0</v>
      </c>
      <c r="I24" s="38">
        <v>0</v>
      </c>
      <c r="J24" s="9">
        <v>0</v>
      </c>
      <c r="K24" s="54">
        <v>0</v>
      </c>
      <c r="L24" s="23">
        <v>0</v>
      </c>
      <c r="M24" s="55">
        <v>0</v>
      </c>
      <c r="N24" s="48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17">
        <v>1</v>
      </c>
      <c r="AA24" s="17">
        <v>0</v>
      </c>
      <c r="AB24" s="19">
        <v>0</v>
      </c>
      <c r="AC24" s="17">
        <v>0</v>
      </c>
      <c r="AD24" s="19">
        <v>1</v>
      </c>
      <c r="AE24" s="9">
        <v>1</v>
      </c>
      <c r="AF24" s="48">
        <v>1</v>
      </c>
      <c r="AG24" s="23">
        <v>0</v>
      </c>
      <c r="AH24" s="23"/>
    </row>
    <row r="25" spans="1:34" ht="15" thickBot="1" x14ac:dyDescent="0.35">
      <c r="A25" s="15" t="str">
        <f t="shared" si="1"/>
        <v>Dh</v>
      </c>
      <c r="B25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6C00040</v>
      </c>
      <c r="C25" s="12" t="str">
        <f>BIN2HEX(Table5[[#This Row],[Column42]]&amp;Table5[[#This Row],[Column41]]&amp;Table5[[#This Row],[Column1]]&amp;Table5[[#This Row],[Column2]]&amp;Table5[[#This Row],[Column3]])</f>
        <v>D</v>
      </c>
      <c r="D25" s="10" t="str">
        <f>BIN2HEX(Table5[[#This Row],[Column4]]&amp;Table5[[#This Row],[Column5]]&amp;Table5[[#This Row],[Column6]])</f>
        <v>4</v>
      </c>
      <c r="E25" s="34"/>
      <c r="F25" s="43">
        <v>0</v>
      </c>
      <c r="G25" s="24">
        <v>1</v>
      </c>
      <c r="H25" s="37">
        <v>1</v>
      </c>
      <c r="I25" s="38">
        <v>0</v>
      </c>
      <c r="J25" s="9">
        <v>1</v>
      </c>
      <c r="K25" s="54">
        <v>1</v>
      </c>
      <c r="L25" s="23">
        <v>0</v>
      </c>
      <c r="M25" s="55">
        <v>0</v>
      </c>
      <c r="N25" s="48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18">
        <v>0</v>
      </c>
      <c r="AA25" s="18">
        <v>1</v>
      </c>
      <c r="AB25" s="20">
        <v>0</v>
      </c>
      <c r="AC25" s="18">
        <v>0</v>
      </c>
      <c r="AD25" s="20">
        <v>0</v>
      </c>
      <c r="AE25" s="9">
        <v>0</v>
      </c>
      <c r="AF25" s="48">
        <v>0</v>
      </c>
      <c r="AG25" s="23">
        <v>0</v>
      </c>
      <c r="AH25" s="23"/>
    </row>
    <row r="26" spans="1:34" ht="15" thickTop="1" x14ac:dyDescent="0.3">
      <c r="A26" s="15" t="str">
        <f t="shared" si="1"/>
        <v>Eh</v>
      </c>
      <c r="B26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0000003</v>
      </c>
      <c r="C26" s="12" t="str">
        <f>BIN2HEX(Table5[[#This Row],[Column42]]&amp;Table5[[#This Row],[Column41]]&amp;Table5[[#This Row],[Column1]]&amp;Table5[[#This Row],[Column2]]&amp;Table5[[#This Row],[Column3]])</f>
        <v>0</v>
      </c>
      <c r="D26" s="10" t="str">
        <f>BIN2HEX(Table5[[#This Row],[Column4]]&amp;Table5[[#This Row],[Column5]]&amp;Table5[[#This Row],[Column6]])</f>
        <v>0</v>
      </c>
      <c r="E26" s="34"/>
      <c r="F26" s="43">
        <v>0</v>
      </c>
      <c r="G26" s="24">
        <v>0</v>
      </c>
      <c r="H26" s="37">
        <v>0</v>
      </c>
      <c r="I26" s="38">
        <v>0</v>
      </c>
      <c r="J26" s="9">
        <v>0</v>
      </c>
      <c r="K26" s="54">
        <v>0</v>
      </c>
      <c r="L26" s="23">
        <v>0</v>
      </c>
      <c r="M26" s="55">
        <v>0</v>
      </c>
      <c r="N26" s="48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17">
        <v>0</v>
      </c>
      <c r="AA26" s="17">
        <v>0</v>
      </c>
      <c r="AB26" s="19">
        <v>0</v>
      </c>
      <c r="AC26" s="17">
        <v>0</v>
      </c>
      <c r="AD26" s="19">
        <v>0</v>
      </c>
      <c r="AE26" s="9">
        <v>0</v>
      </c>
      <c r="AF26" s="48">
        <v>1</v>
      </c>
      <c r="AG26" s="23">
        <v>1</v>
      </c>
      <c r="AH26" s="23"/>
    </row>
    <row r="27" spans="1:34" ht="15" thickBot="1" x14ac:dyDescent="0.35">
      <c r="A27" s="15" t="str">
        <f t="shared" si="1"/>
        <v>Fh</v>
      </c>
      <c r="B27" s="2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0000012</v>
      </c>
      <c r="C27" s="11" t="str">
        <f>BIN2HEX(Table5[[#This Row],[Column42]]&amp;Table5[[#This Row],[Column41]]&amp;Table5[[#This Row],[Column1]]&amp;Table5[[#This Row],[Column2]]&amp;Table5[[#This Row],[Column3]])</f>
        <v>0</v>
      </c>
      <c r="D27" s="10" t="str">
        <f>BIN2HEX(Table5[[#This Row],[Column4]]&amp;Table5[[#This Row],[Column5]]&amp;Table5[[#This Row],[Column6]])</f>
        <v>0</v>
      </c>
      <c r="E27" s="34"/>
      <c r="F27" s="44">
        <v>0</v>
      </c>
      <c r="G27" s="45">
        <v>0</v>
      </c>
      <c r="H27" s="46">
        <v>0</v>
      </c>
      <c r="I27" s="47">
        <v>0</v>
      </c>
      <c r="J27" s="50">
        <v>0</v>
      </c>
      <c r="K27" s="54">
        <v>0</v>
      </c>
      <c r="L27" s="23">
        <v>0</v>
      </c>
      <c r="M27" s="55">
        <v>0</v>
      </c>
      <c r="N27" s="48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18">
        <v>0</v>
      </c>
      <c r="AA27" s="18">
        <v>0</v>
      </c>
      <c r="AB27" s="20">
        <v>0</v>
      </c>
      <c r="AC27" s="18">
        <v>1</v>
      </c>
      <c r="AD27" s="20">
        <v>0</v>
      </c>
      <c r="AE27" s="9">
        <v>0</v>
      </c>
      <c r="AF27" s="48">
        <v>1</v>
      </c>
      <c r="AG27" s="23">
        <v>0</v>
      </c>
      <c r="AH27" s="23"/>
    </row>
    <row r="28" spans="1:34" x14ac:dyDescent="0.3">
      <c r="A28" s="24" t="str">
        <f t="shared" si="1"/>
        <v>10h</v>
      </c>
      <c r="B28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00000A6</v>
      </c>
      <c r="C28" s="12" t="str">
        <f>BIN2HEX(Table5[[#This Row],[Column42]]&amp;Table5[[#This Row],[Column41]]&amp;Table5[[#This Row],[Column1]]&amp;Table5[[#This Row],[Column2]]&amp;Table5[[#This Row],[Column3]])</f>
        <v>0</v>
      </c>
      <c r="D28" s="12" t="str">
        <f>BIN2HEX(Table5[[#This Row],[Column4]]&amp;Table5[[#This Row],[Column5]]&amp;Table5[[#This Row],[Column6]])</f>
        <v>0</v>
      </c>
      <c r="E28" s="56"/>
      <c r="F28" s="43">
        <v>0</v>
      </c>
      <c r="G28" s="24">
        <v>0</v>
      </c>
      <c r="H28" s="37">
        <v>0</v>
      </c>
      <c r="I28" s="38">
        <v>0</v>
      </c>
      <c r="J28" s="9">
        <v>0</v>
      </c>
      <c r="K28" s="54">
        <v>0</v>
      </c>
      <c r="L28" s="23">
        <v>0</v>
      </c>
      <c r="M28" s="55">
        <v>0</v>
      </c>
      <c r="N28" s="48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18">
        <v>1</v>
      </c>
      <c r="AA28" s="18">
        <v>0</v>
      </c>
      <c r="AB28" s="20">
        <v>1</v>
      </c>
      <c r="AC28" s="18">
        <v>0</v>
      </c>
      <c r="AD28" s="20">
        <v>0</v>
      </c>
      <c r="AE28" s="9">
        <v>1</v>
      </c>
      <c r="AF28" s="48">
        <v>1</v>
      </c>
      <c r="AG28" s="23">
        <v>0</v>
      </c>
      <c r="AH28" s="23"/>
    </row>
    <row r="29" spans="1:34" x14ac:dyDescent="0.3">
      <c r="A29" s="24" t="str">
        <f t="shared" si="1"/>
        <v>11h</v>
      </c>
      <c r="B29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8C00040</v>
      </c>
      <c r="C29" s="12" t="str">
        <f>BIN2HEX(Table5[[#This Row],[Column42]]&amp;Table5[[#This Row],[Column41]]&amp;Table5[[#This Row],[Column1]]&amp;Table5[[#This Row],[Column2]]&amp;Table5[[#This Row],[Column3]])</f>
        <v>11</v>
      </c>
      <c r="D29" s="12" t="str">
        <f>BIN2HEX(Table5[[#This Row],[Column4]]&amp;Table5[[#This Row],[Column5]]&amp;Table5[[#This Row],[Column6]])</f>
        <v>4</v>
      </c>
      <c r="E29" s="56"/>
      <c r="F29" s="43">
        <v>1</v>
      </c>
      <c r="G29" s="24">
        <v>0</v>
      </c>
      <c r="H29" s="37">
        <v>0</v>
      </c>
      <c r="I29" s="38">
        <v>0</v>
      </c>
      <c r="J29" s="9">
        <v>1</v>
      </c>
      <c r="K29" s="54">
        <v>1</v>
      </c>
      <c r="L29" s="23">
        <v>0</v>
      </c>
      <c r="M29" s="55">
        <v>0</v>
      </c>
      <c r="N29" s="48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18">
        <v>0</v>
      </c>
      <c r="AA29" s="18">
        <v>1</v>
      </c>
      <c r="AB29" s="20">
        <v>0</v>
      </c>
      <c r="AC29" s="18">
        <v>0</v>
      </c>
      <c r="AD29" s="20">
        <v>0</v>
      </c>
      <c r="AE29" s="9">
        <v>0</v>
      </c>
      <c r="AF29" s="48">
        <v>0</v>
      </c>
      <c r="AG29" s="23">
        <v>0</v>
      </c>
      <c r="AH29" s="23"/>
    </row>
    <row r="30" spans="1:34" x14ac:dyDescent="0.3">
      <c r="A30" s="24" t="str">
        <f t="shared" si="1"/>
        <v>12h</v>
      </c>
      <c r="B30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0000003</v>
      </c>
      <c r="C30" s="12" t="str">
        <f>BIN2HEX(Table5[[#This Row],[Column42]]&amp;Table5[[#This Row],[Column41]]&amp;Table5[[#This Row],[Column1]]&amp;Table5[[#This Row],[Column2]]&amp;Table5[[#This Row],[Column3]])</f>
        <v>0</v>
      </c>
      <c r="D30" s="12" t="str">
        <f>BIN2HEX(Table5[[#This Row],[Column4]]&amp;Table5[[#This Row],[Column5]]&amp;Table5[[#This Row],[Column6]])</f>
        <v>0</v>
      </c>
      <c r="E30" s="56"/>
      <c r="F30" s="43">
        <v>0</v>
      </c>
      <c r="G30" s="24">
        <v>0</v>
      </c>
      <c r="H30" s="37">
        <v>0</v>
      </c>
      <c r="I30" s="38">
        <v>0</v>
      </c>
      <c r="J30" s="9">
        <v>0</v>
      </c>
      <c r="K30" s="54">
        <v>0</v>
      </c>
      <c r="L30" s="23">
        <v>0</v>
      </c>
      <c r="M30" s="55">
        <v>0</v>
      </c>
      <c r="N30" s="48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18">
        <v>0</v>
      </c>
      <c r="AA30" s="18">
        <v>0</v>
      </c>
      <c r="AB30" s="20">
        <v>0</v>
      </c>
      <c r="AC30" s="18">
        <v>0</v>
      </c>
      <c r="AD30" s="20">
        <v>0</v>
      </c>
      <c r="AE30" s="9">
        <v>0</v>
      </c>
      <c r="AF30" s="48">
        <v>1</v>
      </c>
      <c r="AG30" s="23">
        <v>1</v>
      </c>
      <c r="AH30" s="23"/>
    </row>
    <row r="31" spans="1:34" x14ac:dyDescent="0.3">
      <c r="A31" s="24" t="str">
        <f t="shared" si="1"/>
        <v>13h</v>
      </c>
      <c r="B31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000003E</v>
      </c>
      <c r="C31" s="11" t="str">
        <f>BIN2HEX(Table5[[#This Row],[Column42]]&amp;Table5[[#This Row],[Column41]]&amp;Table5[[#This Row],[Column1]]&amp;Table5[[#This Row],[Column2]]&amp;Table5[[#This Row],[Column3]])</f>
        <v>0</v>
      </c>
      <c r="D31" s="11" t="str">
        <f>BIN2HEX(Table5[[#This Row],[Column4]]&amp;Table5[[#This Row],[Column5]]&amp;Table5[[#This Row],[Column6]])</f>
        <v>0</v>
      </c>
      <c r="E31" s="56"/>
      <c r="F31" s="43">
        <v>0</v>
      </c>
      <c r="G31" s="24">
        <v>0</v>
      </c>
      <c r="H31" s="37">
        <v>0</v>
      </c>
      <c r="I31" s="38">
        <v>0</v>
      </c>
      <c r="J31" s="9">
        <v>0</v>
      </c>
      <c r="K31" s="54">
        <v>0</v>
      </c>
      <c r="L31" s="23">
        <v>0</v>
      </c>
      <c r="M31" s="55">
        <v>0</v>
      </c>
      <c r="N31" s="48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18">
        <v>0</v>
      </c>
      <c r="AA31" s="18">
        <v>0</v>
      </c>
      <c r="AB31" s="20">
        <v>1</v>
      </c>
      <c r="AC31" s="18">
        <v>1</v>
      </c>
      <c r="AD31" s="20">
        <v>1</v>
      </c>
      <c r="AE31" s="9">
        <v>1</v>
      </c>
      <c r="AF31" s="48">
        <v>1</v>
      </c>
      <c r="AG31" s="23">
        <v>0</v>
      </c>
      <c r="AH31" s="23"/>
    </row>
    <row r="32" spans="1:34" x14ac:dyDescent="0.3">
      <c r="A32" s="24" t="str">
        <f t="shared" si="1"/>
        <v>14h</v>
      </c>
      <c r="B32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A400040</v>
      </c>
      <c r="C32" s="12" t="str">
        <f>BIN2HEX(Table5[[#This Row],[Column42]]&amp;Table5[[#This Row],[Column41]]&amp;Table5[[#This Row],[Column1]]&amp;Table5[[#This Row],[Column2]]&amp;Table5[[#This Row],[Column3]])</f>
        <v>14</v>
      </c>
      <c r="D32" s="12" t="str">
        <f>BIN2HEX(Table5[[#This Row],[Column4]]&amp;Table5[[#This Row],[Column5]]&amp;Table5[[#This Row],[Column6]])</f>
        <v>4</v>
      </c>
      <c r="E32" s="56"/>
      <c r="F32" s="43">
        <v>1</v>
      </c>
      <c r="G32" s="24">
        <v>0</v>
      </c>
      <c r="H32" s="37">
        <v>1</v>
      </c>
      <c r="I32" s="38">
        <v>0</v>
      </c>
      <c r="J32" s="9">
        <v>0</v>
      </c>
      <c r="K32" s="54">
        <v>1</v>
      </c>
      <c r="L32" s="23">
        <v>0</v>
      </c>
      <c r="M32" s="55">
        <v>0</v>
      </c>
      <c r="N32" s="48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18">
        <v>0</v>
      </c>
      <c r="AA32" s="18">
        <v>1</v>
      </c>
      <c r="AB32" s="20">
        <v>0</v>
      </c>
      <c r="AC32" s="18">
        <v>0</v>
      </c>
      <c r="AD32" s="20">
        <v>0</v>
      </c>
      <c r="AE32" s="9">
        <v>0</v>
      </c>
      <c r="AF32" s="48">
        <v>0</v>
      </c>
      <c r="AG32" s="23">
        <v>0</v>
      </c>
      <c r="AH32" s="23"/>
    </row>
    <row r="33" spans="1:34" ht="15" thickBot="1" x14ac:dyDescent="0.35">
      <c r="A33" s="24" t="str">
        <f t="shared" si="1"/>
        <v>15h</v>
      </c>
      <c r="B33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0000003</v>
      </c>
      <c r="C33" s="12" t="str">
        <f>BIN2HEX(Table5[[#This Row],[Column42]]&amp;Table5[[#This Row],[Column41]]&amp;Table5[[#This Row],[Column1]]&amp;Table5[[#This Row],[Column2]]&amp;Table5[[#This Row],[Column3]])</f>
        <v>0</v>
      </c>
      <c r="D33" s="12" t="str">
        <f>BIN2HEX(Table5[[#This Row],[Column4]]&amp;Table5[[#This Row],[Column5]]&amp;Table5[[#This Row],[Column6]])</f>
        <v>0</v>
      </c>
      <c r="E33" s="56"/>
      <c r="F33" s="44">
        <v>0</v>
      </c>
      <c r="G33" s="45">
        <v>0</v>
      </c>
      <c r="H33" s="46">
        <v>0</v>
      </c>
      <c r="I33" s="47">
        <v>0</v>
      </c>
      <c r="J33" s="50">
        <v>0</v>
      </c>
      <c r="K33" s="54">
        <v>0</v>
      </c>
      <c r="L33" s="23">
        <v>0</v>
      </c>
      <c r="M33" s="55">
        <v>0</v>
      </c>
      <c r="N33" s="48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18">
        <v>0</v>
      </c>
      <c r="AA33" s="18">
        <v>0</v>
      </c>
      <c r="AB33" s="20">
        <v>0</v>
      </c>
      <c r="AC33" s="18">
        <v>0</v>
      </c>
      <c r="AD33" s="20">
        <v>0</v>
      </c>
      <c r="AE33" s="9">
        <v>0</v>
      </c>
      <c r="AF33" s="48">
        <v>1</v>
      </c>
      <c r="AG33" s="23">
        <v>1</v>
      </c>
      <c r="AH33" s="23"/>
    </row>
    <row r="34" spans="1:34" x14ac:dyDescent="0.3">
      <c r="A34" s="24" t="str">
        <f t="shared" si="1"/>
        <v>16h</v>
      </c>
      <c r="B34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0000116</v>
      </c>
      <c r="C34" s="12" t="str">
        <f>BIN2HEX(Table5[[#This Row],[Column42]]&amp;Table5[[#This Row],[Column41]]&amp;Table5[[#This Row],[Column1]]&amp;Table5[[#This Row],[Column2]]&amp;Table5[[#This Row],[Column3]])</f>
        <v>0</v>
      </c>
      <c r="D34" s="12" t="str">
        <f>BIN2HEX(Table5[[#This Row],[Column4]]&amp;Table5[[#This Row],[Column5]]&amp;Table5[[#This Row],[Column6]])</f>
        <v>0</v>
      </c>
      <c r="E34" s="56"/>
      <c r="F34" s="43">
        <v>0</v>
      </c>
      <c r="G34" s="24">
        <v>0</v>
      </c>
      <c r="H34" s="37">
        <v>0</v>
      </c>
      <c r="I34" s="38">
        <v>0</v>
      </c>
      <c r="J34" s="9">
        <v>0</v>
      </c>
      <c r="K34" s="54">
        <v>0</v>
      </c>
      <c r="L34" s="23">
        <v>0</v>
      </c>
      <c r="M34" s="55">
        <v>0</v>
      </c>
      <c r="N34" s="48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1</v>
      </c>
      <c r="Z34" s="18">
        <v>0</v>
      </c>
      <c r="AA34" s="18">
        <v>0</v>
      </c>
      <c r="AB34" s="20">
        <v>0</v>
      </c>
      <c r="AC34" s="18">
        <v>1</v>
      </c>
      <c r="AD34" s="20">
        <v>0</v>
      </c>
      <c r="AE34" s="9">
        <v>1</v>
      </c>
      <c r="AF34" s="48">
        <v>1</v>
      </c>
      <c r="AG34" s="23">
        <v>0</v>
      </c>
      <c r="AH34" s="23"/>
    </row>
    <row r="35" spans="1:34" x14ac:dyDescent="0.3">
      <c r="A35" s="24" t="str">
        <f t="shared" si="1"/>
        <v>17h</v>
      </c>
      <c r="B35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BC00040</v>
      </c>
      <c r="C35" s="12" t="str">
        <f>BIN2HEX(Table5[[#This Row],[Column42]]&amp;Table5[[#This Row],[Column41]]&amp;Table5[[#This Row],[Column1]]&amp;Table5[[#This Row],[Column2]]&amp;Table5[[#This Row],[Column3]])</f>
        <v>17</v>
      </c>
      <c r="D35" s="12" t="str">
        <f>BIN2HEX(Table5[[#This Row],[Column4]]&amp;Table5[[#This Row],[Column5]]&amp;Table5[[#This Row],[Column6]])</f>
        <v>4</v>
      </c>
      <c r="E35" s="56"/>
      <c r="F35" s="43">
        <v>1</v>
      </c>
      <c r="G35" s="24">
        <v>0</v>
      </c>
      <c r="H35" s="37">
        <v>1</v>
      </c>
      <c r="I35" s="38">
        <v>1</v>
      </c>
      <c r="J35" s="9">
        <v>1</v>
      </c>
      <c r="K35" s="54">
        <v>1</v>
      </c>
      <c r="L35" s="23">
        <v>0</v>
      </c>
      <c r="M35" s="55">
        <v>0</v>
      </c>
      <c r="N35" s="48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18">
        <v>0</v>
      </c>
      <c r="AA35" s="18">
        <v>1</v>
      </c>
      <c r="AB35" s="20">
        <v>0</v>
      </c>
      <c r="AC35" s="18">
        <v>0</v>
      </c>
      <c r="AD35" s="20">
        <v>0</v>
      </c>
      <c r="AE35" s="9">
        <v>0</v>
      </c>
      <c r="AF35" s="48">
        <v>0</v>
      </c>
      <c r="AG35" s="23">
        <v>0</v>
      </c>
      <c r="AH35" s="23"/>
    </row>
    <row r="36" spans="1:34" x14ac:dyDescent="0.3">
      <c r="A36" s="24" t="str">
        <f t="shared" si="1"/>
        <v>18h</v>
      </c>
      <c r="B36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0000200</v>
      </c>
      <c r="C36" s="12" t="str">
        <f>BIN2HEX(Table5[[#This Row],[Column42]]&amp;Table5[[#This Row],[Column41]]&amp;Table5[[#This Row],[Column1]]&amp;Table5[[#This Row],[Column2]]&amp;Table5[[#This Row],[Column3]])</f>
        <v>0</v>
      </c>
      <c r="D36" s="12" t="str">
        <f>BIN2HEX(Table5[[#This Row],[Column4]]&amp;Table5[[#This Row],[Column5]]&amp;Table5[[#This Row],[Column6]])</f>
        <v>0</v>
      </c>
      <c r="E36" s="56"/>
      <c r="F36" s="43">
        <v>0</v>
      </c>
      <c r="G36" s="24">
        <v>0</v>
      </c>
      <c r="H36" s="37">
        <v>0</v>
      </c>
      <c r="I36" s="38">
        <v>0</v>
      </c>
      <c r="J36" s="9">
        <v>0</v>
      </c>
      <c r="K36" s="54">
        <v>0</v>
      </c>
      <c r="L36" s="23">
        <v>0</v>
      </c>
      <c r="M36" s="55">
        <v>0</v>
      </c>
      <c r="N36" s="48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</v>
      </c>
      <c r="Y36" s="23">
        <v>0</v>
      </c>
      <c r="Z36" s="18">
        <v>0</v>
      </c>
      <c r="AA36" s="18">
        <v>0</v>
      </c>
      <c r="AB36" s="20">
        <v>0</v>
      </c>
      <c r="AC36" s="18">
        <v>0</v>
      </c>
      <c r="AD36" s="20">
        <v>0</v>
      </c>
      <c r="AE36" s="9">
        <v>0</v>
      </c>
      <c r="AF36" s="48">
        <v>0</v>
      </c>
      <c r="AG36" s="23">
        <v>0</v>
      </c>
      <c r="AH36" s="23"/>
    </row>
    <row r="37" spans="1:34" x14ac:dyDescent="0.3">
      <c r="A37" s="24" t="str">
        <f t="shared" si="1"/>
        <v>19h</v>
      </c>
      <c r="B37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0000410</v>
      </c>
      <c r="C37" s="12" t="str">
        <f>BIN2HEX(Table5[[#This Row],[Column42]]&amp;Table5[[#This Row],[Column41]]&amp;Table5[[#This Row],[Column1]]&amp;Table5[[#This Row],[Column2]]&amp;Table5[[#This Row],[Column3]])</f>
        <v>0</v>
      </c>
      <c r="D37" s="12" t="str">
        <f>BIN2HEX(Table5[[#This Row],[Column4]]&amp;Table5[[#This Row],[Column5]]&amp;Table5[[#This Row],[Column6]])</f>
        <v>0</v>
      </c>
      <c r="E37" s="56"/>
      <c r="F37" s="43">
        <v>0</v>
      </c>
      <c r="G37" s="24">
        <v>0</v>
      </c>
      <c r="H37" s="37">
        <v>0</v>
      </c>
      <c r="I37" s="38">
        <v>0</v>
      </c>
      <c r="J37" s="9">
        <v>0</v>
      </c>
      <c r="K37" s="54">
        <v>0</v>
      </c>
      <c r="L37" s="23">
        <v>0</v>
      </c>
      <c r="M37" s="55">
        <v>0</v>
      </c>
      <c r="N37" s="48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1</v>
      </c>
      <c r="X37" s="23">
        <v>0</v>
      </c>
      <c r="Y37" s="23">
        <v>0</v>
      </c>
      <c r="Z37" s="18">
        <v>0</v>
      </c>
      <c r="AA37" s="18">
        <v>0</v>
      </c>
      <c r="AB37" s="20">
        <v>0</v>
      </c>
      <c r="AC37" s="18">
        <v>1</v>
      </c>
      <c r="AD37" s="20">
        <v>0</v>
      </c>
      <c r="AE37" s="9">
        <v>0</v>
      </c>
      <c r="AF37" s="48">
        <v>0</v>
      </c>
      <c r="AG37" s="23">
        <v>0</v>
      </c>
      <c r="AH37" s="23"/>
    </row>
    <row r="38" spans="1:34" x14ac:dyDescent="0.3">
      <c r="A38" s="24" t="str">
        <f t="shared" si="1"/>
        <v>1Ah</v>
      </c>
      <c r="B38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D400804</v>
      </c>
      <c r="C38" s="11" t="str">
        <f>BIN2HEX(Table5[[#This Row],[Column42]]&amp;Table5[[#This Row],[Column41]]&amp;Table5[[#This Row],[Column1]]&amp;Table5[[#This Row],[Column2]]&amp;Table5[[#This Row],[Column3]])</f>
        <v>1A</v>
      </c>
      <c r="D38" s="11" t="str">
        <f>BIN2HEX(Table5[[#This Row],[Column4]]&amp;Table5[[#This Row],[Column5]]&amp;Table5[[#This Row],[Column6]])</f>
        <v>4</v>
      </c>
      <c r="E38" s="56"/>
      <c r="F38" s="43">
        <v>1</v>
      </c>
      <c r="G38" s="24">
        <v>1</v>
      </c>
      <c r="H38" s="37">
        <v>0</v>
      </c>
      <c r="I38" s="38">
        <v>1</v>
      </c>
      <c r="J38" s="9">
        <v>0</v>
      </c>
      <c r="K38" s="54">
        <v>1</v>
      </c>
      <c r="L38" s="23">
        <v>0</v>
      </c>
      <c r="M38" s="55">
        <v>0</v>
      </c>
      <c r="N38" s="48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1</v>
      </c>
      <c r="W38" s="23">
        <v>0</v>
      </c>
      <c r="X38" s="23">
        <v>0</v>
      </c>
      <c r="Y38" s="23">
        <v>0</v>
      </c>
      <c r="Z38" s="18">
        <v>0</v>
      </c>
      <c r="AA38" s="18">
        <v>0</v>
      </c>
      <c r="AB38" s="20">
        <v>0</v>
      </c>
      <c r="AC38" s="18">
        <v>0</v>
      </c>
      <c r="AD38" s="20">
        <v>0</v>
      </c>
      <c r="AE38" s="9">
        <v>1</v>
      </c>
      <c r="AF38" s="48">
        <v>0</v>
      </c>
      <c r="AG38" s="23">
        <v>0</v>
      </c>
      <c r="AH38" s="23"/>
    </row>
    <row r="39" spans="1:34" ht="15" thickBot="1" x14ac:dyDescent="0.35">
      <c r="A39" s="24" t="str">
        <f t="shared" si="1"/>
        <v>1Bh</v>
      </c>
      <c r="B39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0003000</v>
      </c>
      <c r="C39" s="12" t="str">
        <f>BIN2HEX(Table5[[#This Row],[Column42]]&amp;Table5[[#This Row],[Column41]]&amp;Table5[[#This Row],[Column1]]&amp;Table5[[#This Row],[Column2]]&amp;Table5[[#This Row],[Column3]])</f>
        <v>0</v>
      </c>
      <c r="D39" s="12" t="str">
        <f>BIN2HEX(Table5[[#This Row],[Column4]]&amp;Table5[[#This Row],[Column5]]&amp;Table5[[#This Row],[Column6]])</f>
        <v>0</v>
      </c>
      <c r="E39" s="56"/>
      <c r="F39" s="44">
        <v>0</v>
      </c>
      <c r="G39" s="45">
        <v>0</v>
      </c>
      <c r="H39" s="46">
        <v>0</v>
      </c>
      <c r="I39" s="47">
        <v>0</v>
      </c>
      <c r="J39" s="50">
        <v>0</v>
      </c>
      <c r="K39" s="54">
        <v>0</v>
      </c>
      <c r="L39" s="23">
        <v>0</v>
      </c>
      <c r="M39" s="55">
        <v>0</v>
      </c>
      <c r="N39" s="48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1</v>
      </c>
      <c r="U39" s="23">
        <v>1</v>
      </c>
      <c r="V39" s="23">
        <v>0</v>
      </c>
      <c r="W39" s="23">
        <v>0</v>
      </c>
      <c r="X39" s="23">
        <v>0</v>
      </c>
      <c r="Y39" s="23">
        <v>0</v>
      </c>
      <c r="Z39" s="18">
        <v>0</v>
      </c>
      <c r="AA39" s="18">
        <v>0</v>
      </c>
      <c r="AB39" s="20">
        <v>0</v>
      </c>
      <c r="AC39" s="18">
        <v>0</v>
      </c>
      <c r="AD39" s="20">
        <v>0</v>
      </c>
      <c r="AE39" s="9">
        <v>0</v>
      </c>
      <c r="AF39" s="48">
        <v>0</v>
      </c>
      <c r="AG39" s="23">
        <v>0</v>
      </c>
      <c r="AH39" s="23"/>
    </row>
    <row r="40" spans="1:34" x14ac:dyDescent="0.3">
      <c r="A40" s="24" t="str">
        <f t="shared" si="1"/>
        <v>1Ch</v>
      </c>
      <c r="B40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E400804</v>
      </c>
      <c r="C40" s="12" t="str">
        <f>BIN2HEX(Table5[[#This Row],[Column42]]&amp;Table5[[#This Row],[Column41]]&amp;Table5[[#This Row],[Column1]]&amp;Table5[[#This Row],[Column2]]&amp;Table5[[#This Row],[Column3]])</f>
        <v>1C</v>
      </c>
      <c r="D40" s="12" t="str">
        <f>BIN2HEX(Table5[[#This Row],[Column4]]&amp;Table5[[#This Row],[Column5]]&amp;Table5[[#This Row],[Column6]])</f>
        <v>4</v>
      </c>
      <c r="E40" s="56"/>
      <c r="F40" s="43">
        <v>1</v>
      </c>
      <c r="G40" s="24">
        <v>1</v>
      </c>
      <c r="H40" s="37">
        <v>1</v>
      </c>
      <c r="I40" s="38">
        <v>0</v>
      </c>
      <c r="J40" s="9">
        <v>0</v>
      </c>
      <c r="K40" s="54">
        <v>1</v>
      </c>
      <c r="L40" s="23">
        <v>0</v>
      </c>
      <c r="M40" s="55">
        <v>0</v>
      </c>
      <c r="N40" s="48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1</v>
      </c>
      <c r="W40" s="23">
        <v>0</v>
      </c>
      <c r="X40" s="23">
        <v>0</v>
      </c>
      <c r="Y40" s="23">
        <v>0</v>
      </c>
      <c r="Z40" s="18">
        <v>0</v>
      </c>
      <c r="AA40" s="18">
        <v>0</v>
      </c>
      <c r="AB40" s="20">
        <v>0</v>
      </c>
      <c r="AC40" s="18">
        <v>0</v>
      </c>
      <c r="AD40" s="20">
        <v>0</v>
      </c>
      <c r="AE40" s="9">
        <v>1</v>
      </c>
      <c r="AF40" s="48">
        <v>0</v>
      </c>
      <c r="AG40" s="23">
        <v>0</v>
      </c>
      <c r="AH40" s="23"/>
    </row>
    <row r="41" spans="1:34" x14ac:dyDescent="0.3">
      <c r="A41" s="24" t="str">
        <f t="shared" si="1"/>
        <v>1Dh</v>
      </c>
      <c r="B41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0004000</v>
      </c>
      <c r="C41" s="12" t="str">
        <f>BIN2HEX(Table5[[#This Row],[Column42]]&amp;Table5[[#This Row],[Column41]]&amp;Table5[[#This Row],[Column1]]&amp;Table5[[#This Row],[Column2]]&amp;Table5[[#This Row],[Column3]])</f>
        <v>0</v>
      </c>
      <c r="D41" s="12" t="str">
        <f>BIN2HEX(Table5[[#This Row],[Column4]]&amp;Table5[[#This Row],[Column5]]&amp;Table5[[#This Row],[Column6]])</f>
        <v>0</v>
      </c>
      <c r="E41" s="56"/>
      <c r="F41" s="43">
        <v>0</v>
      </c>
      <c r="G41" s="24">
        <v>0</v>
      </c>
      <c r="H41" s="37">
        <v>0</v>
      </c>
      <c r="I41" s="38">
        <v>0</v>
      </c>
      <c r="J41" s="9">
        <v>0</v>
      </c>
      <c r="K41" s="54">
        <v>0</v>
      </c>
      <c r="L41" s="23">
        <v>0</v>
      </c>
      <c r="M41" s="55">
        <v>0</v>
      </c>
      <c r="N41" s="48">
        <v>0</v>
      </c>
      <c r="O41" s="23">
        <v>0</v>
      </c>
      <c r="P41" s="23">
        <v>0</v>
      </c>
      <c r="Q41" s="23">
        <v>0</v>
      </c>
      <c r="R41" s="23">
        <v>0</v>
      </c>
      <c r="S41" s="23">
        <v>1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18">
        <v>0</v>
      </c>
      <c r="AA41" s="18">
        <v>0</v>
      </c>
      <c r="AB41" s="20">
        <v>0</v>
      </c>
      <c r="AC41" s="18">
        <v>0</v>
      </c>
      <c r="AD41" s="20">
        <v>0</v>
      </c>
      <c r="AE41" s="9">
        <v>0</v>
      </c>
      <c r="AF41" s="48">
        <v>0</v>
      </c>
      <c r="AG41" s="23">
        <v>0</v>
      </c>
      <c r="AH41" s="23"/>
    </row>
    <row r="42" spans="1:34" x14ac:dyDescent="0.3">
      <c r="A42" s="24" t="str">
        <f t="shared" si="1"/>
        <v>1Eh</v>
      </c>
      <c r="B42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0038000</v>
      </c>
      <c r="C42" s="11" t="str">
        <f>BIN2HEX(Table5[[#This Row],[Column42]]&amp;Table5[[#This Row],[Column41]]&amp;Table5[[#This Row],[Column1]]&amp;Table5[[#This Row],[Column2]]&amp;Table5[[#This Row],[Column3]])</f>
        <v>0</v>
      </c>
      <c r="D42" s="11" t="str">
        <f>BIN2HEX(Table5[[#This Row],[Column4]]&amp;Table5[[#This Row],[Column5]]&amp;Table5[[#This Row],[Column6]])</f>
        <v>0</v>
      </c>
      <c r="E42" s="56"/>
      <c r="F42" s="43">
        <v>0</v>
      </c>
      <c r="G42" s="24">
        <v>0</v>
      </c>
      <c r="H42" s="37">
        <v>0</v>
      </c>
      <c r="I42" s="38">
        <v>0</v>
      </c>
      <c r="J42" s="9">
        <v>0</v>
      </c>
      <c r="K42" s="54">
        <v>0</v>
      </c>
      <c r="L42" s="23">
        <v>0</v>
      </c>
      <c r="M42" s="55">
        <v>0</v>
      </c>
      <c r="N42" s="48">
        <v>0</v>
      </c>
      <c r="O42" s="23">
        <v>0</v>
      </c>
      <c r="P42" s="23">
        <v>1</v>
      </c>
      <c r="Q42" s="23">
        <v>1</v>
      </c>
      <c r="R42" s="23">
        <v>1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18">
        <v>0</v>
      </c>
      <c r="AA42" s="18">
        <v>0</v>
      </c>
      <c r="AB42" s="20">
        <v>0</v>
      </c>
      <c r="AC42" s="18">
        <v>0</v>
      </c>
      <c r="AD42" s="20">
        <v>0</v>
      </c>
      <c r="AE42" s="9">
        <v>0</v>
      </c>
      <c r="AF42" s="48">
        <v>0</v>
      </c>
      <c r="AG42" s="23">
        <v>0</v>
      </c>
      <c r="AH42" s="23"/>
    </row>
    <row r="43" spans="1:34" x14ac:dyDescent="0.3">
      <c r="A43" s="24" t="str">
        <f t="shared" si="1"/>
        <v>1Fh</v>
      </c>
      <c r="B43" s="10" t="str">
        <f>_xlfn.CONCAT(BIN2HEX(Table5[[#This Row],[Column42]]&amp;Table5[[#This Row],[Column41]]&amp;Table5[[#This Row],[Column1]]&amp;Table5[[#This Row],[Column2]]),BIN2HEX(Table5[[#This Row],[Column3]]&amp;Table5[[#This Row],[Column4]]&amp;Table5[[#This Row],[Column5]]&amp;Table5[[#This Row],[Column6]]&amp;Table5[[#This Row],[Column7]]&amp;Table5[[#This Row],[Column40]]&amp;Table5[[#This Row],[Column39]]&amp;Table5[[#This Row],[Column38]],2),BIN2HEX(Table5[[#This Row],[Column37]]&amp;Table5[[#This Row],[Column36]]&amp;Table5[[#This Row],[Column35]]&amp;Table5[[#This Row],[Column34]]&amp;Table5[[#This Row],[Column33]]&amp;Table5[[#This Row],[Column32]]&amp;Table5[[#This Row],[Column31]]&amp;Table5[[#This Row],[Column28]],2),BIN2HEX(Table5[[#This Row],[Column24]]&amp;Table5[[#This Row],[Column23]]&amp;Table5[[#This Row],[Column22]]&amp;Table5[[#This Row],[Column21]]&amp;Table5[[#This Row],[Column20]]&amp;Table5[[#This Row],[Column19]]&amp;Table5[[#This Row],[Column8]]&amp;Table5[[#This Row],[Column9]],2))</f>
        <v>01C0000</v>
      </c>
      <c r="C43" s="11" t="str">
        <f>BIN2HEX(Table5[[#This Row],[Column42]]&amp;Table5[[#This Row],[Column41]]&amp;Table5[[#This Row],[Column1]]&amp;Table5[[#This Row],[Column2]]&amp;Table5[[#This Row],[Column3]])</f>
        <v>0</v>
      </c>
      <c r="D43" s="11" t="str">
        <f>BIN2HEX(Table5[[#This Row],[Column4]]&amp;Table5[[#This Row],[Column5]]&amp;Table5[[#This Row],[Column6]])</f>
        <v>1</v>
      </c>
      <c r="E43" s="56"/>
      <c r="F43" s="43">
        <v>0</v>
      </c>
      <c r="G43" s="24">
        <v>0</v>
      </c>
      <c r="H43" s="37">
        <v>0</v>
      </c>
      <c r="I43" s="38">
        <v>0</v>
      </c>
      <c r="J43" s="9">
        <v>0</v>
      </c>
      <c r="K43" s="54">
        <v>0</v>
      </c>
      <c r="L43" s="23">
        <v>0</v>
      </c>
      <c r="M43" s="55">
        <v>1</v>
      </c>
      <c r="N43" s="48">
        <v>1</v>
      </c>
      <c r="O43" s="23">
        <v>1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18">
        <v>0</v>
      </c>
      <c r="AA43" s="18">
        <v>0</v>
      </c>
      <c r="AB43" s="20">
        <v>0</v>
      </c>
      <c r="AC43" s="18">
        <v>0</v>
      </c>
      <c r="AD43" s="20">
        <v>0</v>
      </c>
      <c r="AE43" s="9">
        <v>0</v>
      </c>
      <c r="AF43" s="48">
        <v>0</v>
      </c>
      <c r="AG43" s="23">
        <v>0</v>
      </c>
      <c r="AH43" s="23"/>
    </row>
  </sheetData>
  <mergeCells count="15">
    <mergeCell ref="E10:E11"/>
    <mergeCell ref="B10:B11"/>
    <mergeCell ref="A10:A11"/>
    <mergeCell ref="C10:C11"/>
    <mergeCell ref="D10:D11"/>
    <mergeCell ref="N1:P1"/>
    <mergeCell ref="N4:P4"/>
    <mergeCell ref="J7:L7"/>
    <mergeCell ref="J2:L2"/>
    <mergeCell ref="J5:L5"/>
    <mergeCell ref="J6:L6"/>
    <mergeCell ref="J1:L1"/>
    <mergeCell ref="J4:L4"/>
    <mergeCell ref="K11:M11"/>
    <mergeCell ref="F11:J11"/>
  </mergeCells>
  <phoneticPr fontId="2" type="noConversion"/>
  <conditionalFormatting sqref="F12:AH43">
    <cfRule type="cellIs" dxfId="17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3637F0-1B38-47ED-8590-7C0EBB9C2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04330C-CBEF-4D79-9912-726BCA5A20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401971-44CA-4C49-B216-78F2E89200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Ivan</cp:lastModifiedBy>
  <cp:revision/>
  <dcterms:created xsi:type="dcterms:W3CDTF">2020-12-14T14:57:27Z</dcterms:created>
  <dcterms:modified xsi:type="dcterms:W3CDTF">2021-02-19T14:19:26Z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