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iwap\Documents\หมวด ข\ไฟฟ้า\"/>
    </mc:Choice>
  </mc:AlternateContent>
  <bookViews>
    <workbookView xWindow="0" yWindow="0" windowWidth="20490" windowHeight="7230"/>
  </bookViews>
  <sheets>
    <sheet name="ไฟฟ้า" sheetId="3" r:id="rId1"/>
    <sheet name="ตารางกำลังไฟฟ้า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xlnm.Print_Area" localSheetId="1">ตารางกำลังไฟฟ้า!$A$2:$H$249</definedName>
    <definedName name="_xlnm.Print_Area" localSheetId="0">ไฟฟ้า!$A$2:$L$43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3" l="1"/>
  <c r="F38" i="3"/>
  <c r="G38" i="3"/>
  <c r="H38" i="3"/>
  <c r="I38" i="3"/>
  <c r="J38" i="3"/>
  <c r="I40" i="3" l="1"/>
  <c r="I39" i="3"/>
  <c r="I37" i="3"/>
  <c r="I36" i="3"/>
  <c r="I35" i="3"/>
  <c r="I34" i="3"/>
  <c r="I33" i="3"/>
  <c r="I32" i="3"/>
  <c r="I30" i="3"/>
  <c r="I29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3" i="3"/>
  <c r="I14" i="3"/>
  <c r="I12" i="3"/>
  <c r="I11" i="3"/>
  <c r="I10" i="3"/>
  <c r="I9" i="3"/>
  <c r="I8" i="3"/>
  <c r="I7" i="3"/>
  <c r="I31" i="3"/>
  <c r="E8" i="3" l="1"/>
  <c r="BU8" i="3" s="1"/>
  <c r="F8" i="3"/>
  <c r="G8" i="3"/>
  <c r="BW8" i="3" s="1"/>
  <c r="H8" i="3"/>
  <c r="BY8" i="3"/>
  <c r="J8" i="3"/>
  <c r="BY25" i="3" l="1"/>
  <c r="CH8" i="3" s="1"/>
  <c r="E7" i="3" l="1"/>
  <c r="BU7" i="3" s="1"/>
  <c r="F7" i="3"/>
  <c r="G7" i="3"/>
  <c r="BW7" i="3" s="1"/>
  <c r="H7" i="3"/>
  <c r="BY7" i="3"/>
  <c r="J7" i="3"/>
  <c r="E9" i="3" l="1"/>
  <c r="BU9" i="3" s="1"/>
  <c r="F9" i="3"/>
  <c r="G9" i="3"/>
  <c r="BW9" i="3" s="1"/>
  <c r="H9" i="3"/>
  <c r="BY9" i="3"/>
  <c r="J9" i="3"/>
  <c r="E10" i="3" l="1"/>
  <c r="BU10" i="3" s="1"/>
  <c r="F10" i="3"/>
  <c r="G10" i="3"/>
  <c r="BW10" i="3" s="1"/>
  <c r="H10" i="3"/>
  <c r="BY10" i="3"/>
  <c r="J10" i="3"/>
  <c r="E11" i="3" l="1"/>
  <c r="BU11" i="3" s="1"/>
  <c r="F11" i="3"/>
  <c r="G11" i="3"/>
  <c r="BW11" i="3" s="1"/>
  <c r="H11" i="3"/>
  <c r="BY11" i="3"/>
  <c r="J11" i="3"/>
  <c r="E12" i="3" l="1"/>
  <c r="BU12" i="3" s="1"/>
  <c r="F12" i="3"/>
  <c r="G12" i="3"/>
  <c r="BW12" i="3" s="1"/>
  <c r="H12" i="3"/>
  <c r="BY12" i="3"/>
  <c r="J12" i="3"/>
  <c r="E16" i="3" l="1"/>
  <c r="BU16" i="3" s="1"/>
  <c r="CF7" i="3" s="1"/>
  <c r="F16" i="3"/>
  <c r="G16" i="3"/>
  <c r="BW16" i="3" s="1"/>
  <c r="CG7" i="3" s="1"/>
  <c r="H16" i="3"/>
  <c r="BY16" i="3"/>
  <c r="CH7" i="3" s="1"/>
  <c r="J16" i="3"/>
  <c r="E25" i="3" l="1"/>
  <c r="BU25" i="3" s="1"/>
  <c r="CF8" i="3" s="1"/>
  <c r="F25" i="3"/>
  <c r="G25" i="3"/>
  <c r="BW25" i="3" s="1"/>
  <c r="CG8" i="3" s="1"/>
  <c r="H25" i="3"/>
  <c r="J25" i="3"/>
  <c r="E26" i="3" l="1"/>
  <c r="BU26" i="3" s="1"/>
  <c r="F26" i="3"/>
  <c r="G26" i="3"/>
  <c r="BW26" i="3" s="1"/>
  <c r="H26" i="3"/>
  <c r="BY26" i="3"/>
  <c r="J26" i="3"/>
  <c r="E28" i="3" l="1"/>
  <c r="BU28" i="3" s="1"/>
  <c r="CF9" i="3" s="1"/>
  <c r="F28" i="3"/>
  <c r="G28" i="3"/>
  <c r="BW28" i="3" s="1"/>
  <c r="CG9" i="3" s="1"/>
  <c r="H28" i="3"/>
  <c r="I28" i="3"/>
  <c r="BY28" i="3" s="1"/>
  <c r="CH9" i="3" s="1"/>
  <c r="J28" i="3"/>
  <c r="E30" i="3" l="1"/>
  <c r="BU30" i="3" s="1"/>
  <c r="CF10" i="3" s="1"/>
  <c r="F30" i="3"/>
  <c r="G30" i="3"/>
  <c r="BW30" i="3" s="1"/>
  <c r="CG10" i="3" s="1"/>
  <c r="H30" i="3"/>
  <c r="BY30" i="3"/>
  <c r="CH10" i="3" s="1"/>
  <c r="J30" i="3"/>
  <c r="E31" i="3" l="1"/>
  <c r="BU31" i="3" s="1"/>
  <c r="CF11" i="3" s="1"/>
  <c r="F31" i="3"/>
  <c r="G31" i="3"/>
  <c r="BW31" i="3" s="1"/>
  <c r="CG11" i="3" s="1"/>
  <c r="H31" i="3"/>
  <c r="BY31" i="3"/>
  <c r="CH11" i="3" s="1"/>
  <c r="J31" i="3"/>
  <c r="E32" i="3" l="1"/>
  <c r="BU32" i="3" s="1"/>
  <c r="CF12" i="3" s="1"/>
  <c r="F32" i="3"/>
  <c r="G32" i="3"/>
  <c r="BW32" i="3" s="1"/>
  <c r="CG12" i="3" s="1"/>
  <c r="H32" i="3"/>
  <c r="BY32" i="3"/>
  <c r="CH12" i="3" s="1"/>
  <c r="J32" i="3"/>
  <c r="E33" i="3" l="1"/>
  <c r="BU33" i="3" s="1"/>
  <c r="CF13" i="3" s="1"/>
  <c r="F33" i="3"/>
  <c r="G33" i="3"/>
  <c r="BW33" i="3" s="1"/>
  <c r="CG13" i="3" s="1"/>
  <c r="H33" i="3"/>
  <c r="BY33" i="3"/>
  <c r="CH13" i="3" s="1"/>
  <c r="J33" i="3"/>
  <c r="G35" i="3" l="1"/>
  <c r="BW35" i="3" s="1"/>
  <c r="BU38" i="3"/>
  <c r="CF14" i="3" s="1"/>
  <c r="BW38" i="3"/>
  <c r="CG14" i="3" s="1"/>
  <c r="BY38" i="3"/>
  <c r="CH14" i="3" s="1"/>
  <c r="E13" i="3" l="1"/>
  <c r="BU13" i="3" s="1"/>
  <c r="F13" i="3"/>
  <c r="G13" i="3"/>
  <c r="BW13" i="3" s="1"/>
  <c r="H13" i="3"/>
  <c r="BY13" i="3"/>
  <c r="J13" i="3"/>
  <c r="E14" i="3" l="1"/>
  <c r="BU14" i="3" s="1"/>
  <c r="F14" i="3"/>
  <c r="G14" i="3"/>
  <c r="BW14" i="3" s="1"/>
  <c r="H14" i="3"/>
  <c r="BY14" i="3"/>
  <c r="J14" i="3"/>
  <c r="E15" i="3" l="1"/>
  <c r="BU15" i="3" s="1"/>
  <c r="F15" i="3"/>
  <c r="G15" i="3"/>
  <c r="BW15" i="3" s="1"/>
  <c r="H15" i="3"/>
  <c r="BY15" i="3"/>
  <c r="J15" i="3"/>
  <c r="E17" i="3" l="1"/>
  <c r="BU17" i="3" s="1"/>
  <c r="F17" i="3"/>
  <c r="G17" i="3"/>
  <c r="BW17" i="3" s="1"/>
  <c r="H17" i="3"/>
  <c r="BY17" i="3"/>
  <c r="J17" i="3"/>
  <c r="E18" i="3" l="1"/>
  <c r="BU18" i="3" s="1"/>
  <c r="F18" i="3"/>
  <c r="G18" i="3"/>
  <c r="BW18" i="3" s="1"/>
  <c r="H18" i="3"/>
  <c r="BY18" i="3"/>
  <c r="J18" i="3"/>
  <c r="E19" i="3" l="1"/>
  <c r="BU19" i="3" s="1"/>
  <c r="F19" i="3"/>
  <c r="G19" i="3"/>
  <c r="BW19" i="3" s="1"/>
  <c r="H19" i="3"/>
  <c r="BY19" i="3"/>
  <c r="J19" i="3"/>
  <c r="E20" i="3" l="1"/>
  <c r="BU20" i="3" s="1"/>
  <c r="F20" i="3"/>
  <c r="G20" i="3"/>
  <c r="BW20" i="3" s="1"/>
  <c r="H20" i="3"/>
  <c r="BY20" i="3"/>
  <c r="J20" i="3"/>
  <c r="E21" i="3" l="1"/>
  <c r="BU21" i="3" s="1"/>
  <c r="F21" i="3"/>
  <c r="G21" i="3"/>
  <c r="BW21" i="3" s="1"/>
  <c r="H21" i="3"/>
  <c r="BY21" i="3"/>
  <c r="J21" i="3"/>
  <c r="E22" i="3" l="1"/>
  <c r="BU22" i="3" s="1"/>
  <c r="F22" i="3"/>
  <c r="G22" i="3"/>
  <c r="BW22" i="3" s="1"/>
  <c r="H22" i="3"/>
  <c r="BY22" i="3"/>
  <c r="J22" i="3"/>
  <c r="E23" i="3" l="1"/>
  <c r="BU23" i="3" s="1"/>
  <c r="F23" i="3"/>
  <c r="G23" i="3"/>
  <c r="BW23" i="3" s="1"/>
  <c r="H23" i="3"/>
  <c r="BY23" i="3"/>
  <c r="J23" i="3"/>
  <c r="E24" i="3" l="1"/>
  <c r="BU24" i="3" s="1"/>
  <c r="F24" i="3"/>
  <c r="G24" i="3"/>
  <c r="BW24" i="3" s="1"/>
  <c r="H24" i="3"/>
  <c r="BY24" i="3"/>
  <c r="J24" i="3"/>
  <c r="E27" i="3" l="1"/>
  <c r="BU27" i="3" s="1"/>
  <c r="F27" i="3"/>
  <c r="G27" i="3"/>
  <c r="BW27" i="3" s="1"/>
  <c r="H27" i="3"/>
  <c r="BY27" i="3"/>
  <c r="J27" i="3"/>
  <c r="E29" i="3" l="1"/>
  <c r="BU29" i="3" s="1"/>
  <c r="F29" i="3"/>
  <c r="G29" i="3"/>
  <c r="BW29" i="3" s="1"/>
  <c r="H29" i="3"/>
  <c r="BY29" i="3"/>
  <c r="J29" i="3"/>
  <c r="E34" i="3" l="1"/>
  <c r="BU34" i="3" s="1"/>
  <c r="F34" i="3"/>
  <c r="G34" i="3"/>
  <c r="BW34" i="3" s="1"/>
  <c r="H34" i="3"/>
  <c r="BY34" i="3"/>
  <c r="J34" i="3"/>
  <c r="E35" i="3" l="1"/>
  <c r="BU35" i="3" s="1"/>
  <c r="F35" i="3"/>
  <c r="H35" i="3"/>
  <c r="BY35" i="3"/>
  <c r="J35" i="3"/>
  <c r="E36" i="3" l="1"/>
  <c r="BU36" i="3" s="1"/>
  <c r="F36" i="3"/>
  <c r="G36" i="3"/>
  <c r="BW36" i="3" s="1"/>
  <c r="H36" i="3"/>
  <c r="BY36" i="3"/>
  <c r="J36" i="3"/>
  <c r="E37" i="3" l="1"/>
  <c r="BU37" i="3" s="1"/>
  <c r="F37" i="3"/>
  <c r="G37" i="3"/>
  <c r="BW37" i="3" s="1"/>
  <c r="H37" i="3"/>
  <c r="BY37" i="3"/>
  <c r="J37" i="3"/>
  <c r="E39" i="3" l="1"/>
  <c r="BU39" i="3" s="1"/>
  <c r="F39" i="3"/>
  <c r="G39" i="3"/>
  <c r="BW39" i="3" s="1"/>
  <c r="H39" i="3"/>
  <c r="BY39" i="3"/>
  <c r="J39" i="3"/>
  <c r="E40" i="3"/>
  <c r="BU40" i="3" s="1"/>
  <c r="F40" i="3"/>
  <c r="G40" i="3"/>
  <c r="BW40" i="3" s="1"/>
  <c r="H40" i="3"/>
  <c r="BY40" i="3"/>
  <c r="J40" i="3"/>
  <c r="I6" i="3" l="1"/>
  <c r="E6" i="3"/>
  <c r="BU6" i="3" s="1"/>
  <c r="G6" i="3"/>
  <c r="BW6" i="3" s="1"/>
  <c r="CF6" i="3" l="1"/>
  <c r="CG6" i="3"/>
  <c r="BY6" i="3"/>
  <c r="H6" i="3"/>
  <c r="F6" i="3"/>
  <c r="J6" i="3"/>
  <c r="CH6" i="3" l="1"/>
  <c r="E5" i="3" l="1"/>
  <c r="BU5" i="3" s="1"/>
  <c r="G5" i="3"/>
  <c r="BW5" i="3" s="1"/>
  <c r="I5" i="3"/>
  <c r="CG5" i="3" l="1"/>
  <c r="BW43" i="3"/>
  <c r="BY5" i="3"/>
  <c r="I43" i="3"/>
  <c r="CF5" i="3"/>
  <c r="BU43" i="3"/>
  <c r="J5" i="3"/>
  <c r="H5" i="3"/>
  <c r="F5" i="3"/>
  <c r="L40" i="3" l="1"/>
  <c r="L32" i="3"/>
  <c r="L16" i="3"/>
  <c r="L35" i="3"/>
  <c r="L19" i="3"/>
  <c r="L38" i="3"/>
  <c r="L18" i="3"/>
  <c r="L37" i="3"/>
  <c r="L21" i="3"/>
  <c r="L28" i="3"/>
  <c r="L31" i="3"/>
  <c r="L15" i="3"/>
  <c r="L14" i="3"/>
  <c r="L17" i="3"/>
  <c r="L36" i="3"/>
  <c r="L23" i="3"/>
  <c r="L30" i="3"/>
  <c r="L12" i="3"/>
  <c r="L34" i="3"/>
  <c r="L33" i="3"/>
  <c r="L39" i="3"/>
  <c r="L22" i="3"/>
  <c r="L9" i="3"/>
  <c r="L24" i="3"/>
  <c r="L8" i="3"/>
  <c r="L27" i="3"/>
  <c r="L11" i="3"/>
  <c r="L26" i="3"/>
  <c r="L10" i="3"/>
  <c r="L29" i="3"/>
  <c r="L13" i="3"/>
  <c r="L20" i="3"/>
  <c r="L7" i="3"/>
  <c r="L25" i="3"/>
  <c r="L6" i="3"/>
  <c r="BV7" i="3"/>
  <c r="BV12" i="3"/>
  <c r="BV28" i="3"/>
  <c r="BV33" i="3"/>
  <c r="BV15" i="3"/>
  <c r="BV20" i="3"/>
  <c r="BV24" i="3"/>
  <c r="BV35" i="3"/>
  <c r="BV40" i="3"/>
  <c r="BV14" i="3"/>
  <c r="BV39" i="3"/>
  <c r="BV9" i="3"/>
  <c r="BV16" i="3"/>
  <c r="BV30" i="3"/>
  <c r="BV38" i="3"/>
  <c r="BV17" i="3"/>
  <c r="BV21" i="3"/>
  <c r="BV27" i="3"/>
  <c r="BV36" i="3"/>
  <c r="BV23" i="3"/>
  <c r="BV8" i="3"/>
  <c r="BV10" i="3"/>
  <c r="BV25" i="3"/>
  <c r="BV31" i="3"/>
  <c r="BV13" i="3"/>
  <c r="BV18" i="3"/>
  <c r="BV22" i="3"/>
  <c r="BV29" i="3"/>
  <c r="BV37" i="3"/>
  <c r="BV11" i="3"/>
  <c r="BV26" i="3"/>
  <c r="BV32" i="3"/>
  <c r="BV19" i="3"/>
  <c r="BV34" i="3"/>
  <c r="BV6" i="3"/>
  <c r="CH5" i="3"/>
  <c r="BY43" i="3"/>
  <c r="BX5" i="3"/>
  <c r="BX7" i="3"/>
  <c r="BX12" i="3"/>
  <c r="BX28" i="3"/>
  <c r="BX33" i="3"/>
  <c r="BX14" i="3"/>
  <c r="BX19" i="3"/>
  <c r="BX23" i="3"/>
  <c r="BX34" i="3"/>
  <c r="BX39" i="3"/>
  <c r="BX26" i="3"/>
  <c r="BX18" i="3"/>
  <c r="BX9" i="3"/>
  <c r="BX16" i="3"/>
  <c r="BX30" i="3"/>
  <c r="BX35" i="3"/>
  <c r="BX15" i="3"/>
  <c r="BX20" i="3"/>
  <c r="BX24" i="3"/>
  <c r="BX36" i="3"/>
  <c r="BX11" i="3"/>
  <c r="BX13" i="3"/>
  <c r="BX29" i="3"/>
  <c r="BX8" i="3"/>
  <c r="BX10" i="3"/>
  <c r="BX25" i="3"/>
  <c r="BX31" i="3"/>
  <c r="BX38" i="3"/>
  <c r="BX17" i="3"/>
  <c r="BX21" i="3"/>
  <c r="BX27" i="3"/>
  <c r="BX37" i="3"/>
  <c r="BX32" i="3"/>
  <c r="BX22" i="3"/>
  <c r="BX40" i="3"/>
  <c r="BX6" i="3"/>
  <c r="BV5" i="3"/>
  <c r="L5" i="3"/>
  <c r="BZ5" i="3" l="1"/>
  <c r="BZ8" i="3"/>
  <c r="BZ9" i="3"/>
  <c r="BZ16" i="3"/>
  <c r="BZ31" i="3"/>
  <c r="BZ13" i="3"/>
  <c r="BZ18" i="3"/>
  <c r="BZ22" i="3"/>
  <c r="BZ29" i="3"/>
  <c r="BZ37" i="3"/>
  <c r="BZ26" i="3"/>
  <c r="BZ32" i="3"/>
  <c r="BZ19" i="3"/>
  <c r="BZ23" i="3"/>
  <c r="BZ40" i="3"/>
  <c r="BZ7" i="3"/>
  <c r="BZ30" i="3"/>
  <c r="BZ21" i="3"/>
  <c r="BZ25" i="3"/>
  <c r="BZ10" i="3"/>
  <c r="BZ14" i="3"/>
  <c r="BZ34" i="3"/>
  <c r="BZ38" i="3"/>
  <c r="BZ27" i="3"/>
  <c r="BZ11" i="3"/>
  <c r="BZ28" i="3"/>
  <c r="BZ33" i="3"/>
  <c r="BZ15" i="3"/>
  <c r="BZ20" i="3"/>
  <c r="BZ24" i="3"/>
  <c r="BZ35" i="3"/>
  <c r="BZ39" i="3"/>
  <c r="BZ12" i="3"/>
  <c r="BZ17" i="3"/>
  <c r="BZ36" i="3"/>
  <c r="BZ6" i="3"/>
</calcChain>
</file>

<file path=xl/sharedStrings.xml><?xml version="1.0" encoding="utf-8"?>
<sst xmlns="http://schemas.openxmlformats.org/spreadsheetml/2006/main" count="659" uniqueCount="196">
  <si>
    <t>หน่วย</t>
  </si>
  <si>
    <t>ภาคเหนือ</t>
  </si>
  <si>
    <t>ในเขตเทศบาล</t>
  </si>
  <si>
    <t>นอกเขตเทศบาล</t>
  </si>
  <si>
    <t>อุปกรณ์</t>
  </si>
  <si>
    <t>ประเภท</t>
  </si>
  <si>
    <t>ขนาด</t>
  </si>
  <si>
    <t>ปริมาณ</t>
  </si>
  <si>
    <t>ktoe</t>
  </si>
  <si>
    <t xml:space="preserve">หลอดไฟ </t>
  </si>
  <si>
    <t>หลอดไส้</t>
  </si>
  <si>
    <t>-</t>
  </si>
  <si>
    <t>หลอดฟลูออเรสเซนต์</t>
  </si>
  <si>
    <t>ชนิดกลม</t>
  </si>
  <si>
    <t>ชนิดตรง ขนาดยาว</t>
  </si>
  <si>
    <t>ชนิดตรง ขนาดสั้น</t>
  </si>
  <si>
    <t>หลอดคอมแพคฟลูออเรสเซนต์</t>
  </si>
  <si>
    <t>หลอดแอลอีดี</t>
  </si>
  <si>
    <t>อุปกรณ์เครื่องใช้ไฟฟ้า</t>
  </si>
  <si>
    <t>กำลังไฟฟ้าโดยเฉลี่ย (กิโลวัตต์)</t>
  </si>
  <si>
    <t>แฟกเตอร์อุปกรณ์</t>
  </si>
  <si>
    <t>แฟกเตอร์ฤดูกาล</t>
  </si>
  <si>
    <t>แฟกเตอร์การใช้งาน</t>
  </si>
  <si>
    <t>หลอดไฟ</t>
  </si>
  <si>
    <t>หม้อหุงข้าวไฟฟ้า</t>
  </si>
  <si>
    <t>แบบธรรมดา</t>
  </si>
  <si>
    <t>1 ลิตร</t>
  </si>
  <si>
    <t>1.8 ลิตร</t>
  </si>
  <si>
    <t>3.8 ลิตร</t>
  </si>
  <si>
    <t>แบบอุ่นทิพย์</t>
  </si>
  <si>
    <t>แบบดิจิตอล</t>
  </si>
  <si>
    <t>เตาหุงต้มไฟฟ้า</t>
  </si>
  <si>
    <t>แบบเพลทร้อน</t>
  </si>
  <si>
    <t>แบบเซรามิก</t>
  </si>
  <si>
    <t>แบบแม่เหล็กไฟฟ้า</t>
  </si>
  <si>
    <t>ไมโครเวฟ</t>
  </si>
  <si>
    <t>เตาอบไฟฟ้า</t>
  </si>
  <si>
    <t>กระติกน้ำร้อน</t>
  </si>
  <si>
    <t>1.7 ลิตร</t>
  </si>
  <si>
    <t>2.8 ลิตร</t>
  </si>
  <si>
    <t>กาต้มน้ำไฟฟ้า</t>
  </si>
  <si>
    <t>กระทะไฟฟ้า</t>
  </si>
  <si>
    <t>เครื่องปิ้งขนมปัง</t>
  </si>
  <si>
    <t>เครื่องทำแซนด์วิช</t>
  </si>
  <si>
    <t>เตาบาร์บีคิวไฟฟ้า</t>
  </si>
  <si>
    <t>โทรทัศน์</t>
  </si>
  <si>
    <t>ซีอาร์ที</t>
  </si>
  <si>
    <t>15 นิ้ว</t>
  </si>
  <si>
    <t>17 นิ้ว</t>
  </si>
  <si>
    <t>19 นิ้ว</t>
  </si>
  <si>
    <t>20 นิ้ว</t>
  </si>
  <si>
    <t>21 นิ้ว</t>
  </si>
  <si>
    <t>22 นิ้ว</t>
  </si>
  <si>
    <t>24 นิ้ว</t>
  </si>
  <si>
    <t>พลาสม่า</t>
  </si>
  <si>
    <t>30 นิ้ว</t>
  </si>
  <si>
    <t>32 นิ้ว</t>
  </si>
  <si>
    <t>37 นิ้ว</t>
  </si>
  <si>
    <t>42 นิ้ว</t>
  </si>
  <si>
    <t>50 นิ้ว</t>
  </si>
  <si>
    <t>แอลซีดี</t>
  </si>
  <si>
    <t>แอลอีดี</t>
  </si>
  <si>
    <t>เครื่องเล่นแผ่น</t>
  </si>
  <si>
    <t>แผ่นซีดี</t>
  </si>
  <si>
    <t>แผ่นดีวีดี</t>
  </si>
  <si>
    <t>แผ่นบูลเรย์</t>
  </si>
  <si>
    <t>มินิ คอมโป</t>
  </si>
  <si>
    <t>ชุดโฮมเธียเตอร์</t>
  </si>
  <si>
    <t>เครื่องเล่นวิทยุพกพา</t>
  </si>
  <si>
    <t>คอมพิวเตอร์</t>
  </si>
  <si>
    <t>แบบตั้งโต๊ะ</t>
  </si>
  <si>
    <t>27 นิ้ว</t>
  </si>
  <si>
    <t>โน๊ตบุ๊ก</t>
  </si>
  <si>
    <t>11นิ้ว</t>
  </si>
  <si>
    <t>13 นิ้ว</t>
  </si>
  <si>
    <t>เครื่องพิมพ์</t>
  </si>
  <si>
    <t>แบบหัวเข็ม</t>
  </si>
  <si>
    <t>แบบพ่นหมึก</t>
  </si>
  <si>
    <t>แบบเลเซอร์</t>
  </si>
  <si>
    <t>โทรศัพท์มือถือ</t>
  </si>
  <si>
    <t>โมบายโฟน</t>
  </si>
  <si>
    <t>สมาร์ทโฟน</t>
  </si>
  <si>
    <t>แท็บเล็ต</t>
  </si>
  <si>
    <t>แบตเตอรี่สำรอง</t>
  </si>
  <si>
    <t>น้อยกว่า 20000 mAh</t>
  </si>
  <si>
    <t>20000-32000 mAh</t>
  </si>
  <si>
    <t>มากกว่า 32000 mAh</t>
  </si>
  <si>
    <t>พัดลม</t>
  </si>
  <si>
    <t>ตั้งโต๊ะ</t>
  </si>
  <si>
    <t>14 นิ้ว</t>
  </si>
  <si>
    <t>16 นิ้ว</t>
  </si>
  <si>
    <t>18 นิ้ว</t>
  </si>
  <si>
    <t>ตั้งพื้น</t>
  </si>
  <si>
    <t>ติดผนัง</t>
  </si>
  <si>
    <t>ติดเพดาน</t>
  </si>
  <si>
    <t>56 นิ้ว</t>
  </si>
  <si>
    <t>อุตสาหกรรม</t>
  </si>
  <si>
    <t>25 นิ้ว</t>
  </si>
  <si>
    <t>ทาวเวอร์</t>
  </si>
  <si>
    <t>ไอเย็น</t>
  </si>
  <si>
    <t>พัดลมดูดอากาศ</t>
  </si>
  <si>
    <t>8 นิ้ว</t>
  </si>
  <si>
    <t>10 นิ้ว</t>
  </si>
  <si>
    <t>12 นิ้ว</t>
  </si>
  <si>
    <t>เครื่องฟอกอากาศ</t>
  </si>
  <si>
    <t>เครื่องทำน้ำอุ่นไฟฟ้า</t>
  </si>
  <si>
    <t>เครื่องดูดฝุ่น</t>
  </si>
  <si>
    <t>แบบทั่วไป</t>
  </si>
  <si>
    <t>หุ่นยนต์</t>
  </si>
  <si>
    <t>แบบต้นฉบับ</t>
  </si>
  <si>
    <t>เตารีดไฟฟ้า</t>
  </si>
  <si>
    <t>แบบแห้ง</t>
  </si>
  <si>
    <t>แบบไอน้ำ</t>
  </si>
  <si>
    <t>แบบหม้อต้มไอน้ำ</t>
  </si>
  <si>
    <t>แบบกดทับ</t>
  </si>
  <si>
    <t>เครื่องรีดผ้าไอน้ำ</t>
  </si>
  <si>
    <t>ตู้เย็น</t>
  </si>
  <si>
    <t>1 ประตู</t>
  </si>
  <si>
    <t>น้อยกว่า 100 ลิตร</t>
  </si>
  <si>
    <t>มากกว่าหรือเท่ากับ 100 ลิตร</t>
  </si>
  <si>
    <t>2 ประตู</t>
  </si>
  <si>
    <t>น้อยกว่า 450 ลิตร</t>
  </si>
  <si>
    <t>มากกว่าหรือเท่ากับ 450 ลิตร</t>
  </si>
  <si>
    <t>เครื่องปรับอากาศ</t>
  </si>
  <si>
    <t>9000 บีทียู</t>
  </si>
  <si>
    <t>12000 บีทียู</t>
  </si>
  <si>
    <t>18000 บีทียู</t>
  </si>
  <si>
    <t>21000 บีทียู</t>
  </si>
  <si>
    <t>24000 บีทียู</t>
  </si>
  <si>
    <t>26000 บีทียู</t>
  </si>
  <si>
    <t>ตั้ง/แขวน</t>
  </si>
  <si>
    <t>36000 บีทียู</t>
  </si>
  <si>
    <t>40000 บีทียู</t>
  </si>
  <si>
    <t>48000 บีทียู</t>
  </si>
  <si>
    <t>เครื่องซักผ้าและอบผ้า</t>
  </si>
  <si>
    <t>ฝาหน้า</t>
  </si>
  <si>
    <t>5.0-6.9 กก.</t>
  </si>
  <si>
    <t>7.0-8.9 กก.</t>
  </si>
  <si>
    <t>9.0-10.9 กก.</t>
  </si>
  <si>
    <t>11.0 กก. ขึ้นไป</t>
  </si>
  <si>
    <t>ฝาบน ถังเดี่ยว</t>
  </si>
  <si>
    <t>ฝาบน 2 ถัง</t>
  </si>
  <si>
    <t>ไดร์เป่าผม</t>
  </si>
  <si>
    <t>เครื่องหนีบผม</t>
  </si>
  <si>
    <t>จักรเย็บผ้าไฟฟ้า</t>
  </si>
  <si>
    <t>เครื่องฉีดน้ำแรงดันสูง</t>
  </si>
  <si>
    <t>ปั้มอัตโนมัติ</t>
  </si>
  <si>
    <t>เครื่องดักแมลง</t>
  </si>
  <si>
    <t>ไม้ตียุง</t>
  </si>
  <si>
    <t>GWh</t>
  </si>
  <si>
    <t>เบอร์ 5</t>
  </si>
  <si>
    <t>จำนวนครัวเรือน</t>
  </si>
  <si>
    <t>%</t>
  </si>
  <si>
    <t>Light bulb</t>
  </si>
  <si>
    <t>Rice cooker</t>
  </si>
  <si>
    <t>Microwave</t>
  </si>
  <si>
    <t>Oven</t>
  </si>
  <si>
    <t>Electric Stove</t>
  </si>
  <si>
    <t>Bottle</t>
  </si>
  <si>
    <t>Kattle</t>
  </si>
  <si>
    <t>Electric Pan</t>
  </si>
  <si>
    <t>Toaster</t>
  </si>
  <si>
    <t>Sandwich maler</t>
  </si>
  <si>
    <t>Electric BBQ stove</t>
  </si>
  <si>
    <t>Disc player</t>
  </si>
  <si>
    <t>Television</t>
  </si>
  <si>
    <t>Mini combo</t>
  </si>
  <si>
    <t>Home theater</t>
  </si>
  <si>
    <t>Radio</t>
  </si>
  <si>
    <t>Computer</t>
  </si>
  <si>
    <t>Printer</t>
  </si>
  <si>
    <t>Mobile</t>
  </si>
  <si>
    <t>Power bank</t>
  </si>
  <si>
    <t>Fan</t>
  </si>
  <si>
    <t>Ventilator</t>
  </si>
  <si>
    <t>Air purifier</t>
  </si>
  <si>
    <t>Electric water heater</t>
  </si>
  <si>
    <t>Cleaner</t>
  </si>
  <si>
    <t>Iron</t>
  </si>
  <si>
    <t>Refrigerator</t>
  </si>
  <si>
    <t>Air condition</t>
  </si>
  <si>
    <t>Washing machine</t>
  </si>
  <si>
    <t>Hair dryer</t>
  </si>
  <si>
    <t>Hair Sstrighter</t>
  </si>
  <si>
    <t>Sewing</t>
  </si>
  <si>
    <t>High pressure cleaner</t>
  </si>
  <si>
    <t>Automatic pump</t>
  </si>
  <si>
    <t>Instect trap</t>
  </si>
  <si>
    <t>Nosquito bat</t>
  </si>
  <si>
    <t>Urban</t>
  </si>
  <si>
    <t>Rural</t>
  </si>
  <si>
    <t>Northern</t>
  </si>
  <si>
    <t>Refigerator</t>
  </si>
  <si>
    <t>มีเบอร์ 5</t>
  </si>
  <si>
    <t>ไม่มีเบอร์ 5</t>
  </si>
  <si>
    <t xml:space="preserve">อุปกรณ์ไฟฟ้า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</si>
</sst>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_(* #,##0.00_);_(* \(#,##0.00\);_(* &quot;-&quot;??_);_(@_)"/>
    <numFmt numFmtId="188" formatCode="0.000"/>
    <numFmt numFmtId="189" formatCode="_-* #,##0_-;\-* #,##0_-;_-* &quot;-&quot;??_-;_-@_-"/>
  </numFmts>
  <fonts count="6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8" fontId="4" fillId="0" borderId="1" xfId="1" applyNumberFormat="1" applyFont="1" applyFill="1" applyBorder="1" applyAlignment="1">
      <alignment horizontal="center" vertical="center"/>
    </xf>
    <xf numFmtId="188" fontId="3" fillId="0" borderId="1" xfId="0" applyNumberFormat="1" applyFont="1" applyFill="1" applyBorder="1" applyAlignment="1">
      <alignment horizontal="center" vertical="center"/>
    </xf>
    <xf numFmtId="188" fontId="3" fillId="0" borderId="1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0" fontId="5" fillId="0" borderId="0" xfId="2" applyNumberFormat="1" applyFont="1"/>
    <xf numFmtId="10" fontId="4" fillId="0" borderId="0" xfId="2" applyNumberFormat="1" applyFont="1"/>
    <xf numFmtId="2" fontId="4" fillId="0" borderId="1" xfId="1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89" fontId="3" fillId="0" borderId="1" xfId="4" applyNumberFormat="1" applyFont="1" applyFill="1" applyBorder="1" applyAlignment="1">
      <alignment vertical="center"/>
    </xf>
    <xf numFmtId="187" fontId="4" fillId="0" borderId="1" xfId="3" applyNumberFormat="1" applyFont="1" applyFill="1" applyBorder="1"/>
    <xf numFmtId="187" fontId="4" fillId="0" borderId="0" xfId="0" applyNumberFormat="1" applyFont="1"/>
    <xf numFmtId="2" fontId="4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</cellXfs>
  <cellStyles count="5">
    <cellStyle name="Comma" xfId="3" builtinId="3"/>
    <cellStyle name="Comma 2" xfId="4"/>
    <cellStyle name="Normal" xfId="0" builtinId="0"/>
    <cellStyle name="Normal 2" xfId="1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3600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Electric Energy Consumption on Appliances </a:t>
            </a:r>
            <a:r>
              <a:rPr lang="en-US" sz="3600" b="1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(GWh)</a:t>
            </a:r>
            <a:endParaRPr lang="th-TH" sz="3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ไฟฟ้า!$E$3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ไฟฟ้า!$A$5:$D$40</c15:sqref>
                  </c15:fullRef>
                  <c15:levelRef>
                    <c15:sqref>ไฟฟ้า!$A$5:$A$40</c15:sqref>
                  </c15:levelRef>
                </c:ext>
              </c:extLst>
              <c:f>ไฟฟ้า!$A$5:$A$40</c:f>
              <c:strCache>
                <c:ptCount val="36"/>
                <c:pt idx="0">
                  <c:v>Light bulb</c:v>
                </c:pt>
                <c:pt idx="1">
                  <c:v>Rice cooker</c:v>
                </c:pt>
                <c:pt idx="2">
                  <c:v>Electric Stove</c:v>
                </c:pt>
                <c:pt idx="3">
                  <c:v>Microwave</c:v>
                </c:pt>
                <c:pt idx="4">
                  <c:v>Oven</c:v>
                </c:pt>
                <c:pt idx="5">
                  <c:v>Bottle</c:v>
                </c:pt>
                <c:pt idx="6">
                  <c:v>Kattle</c:v>
                </c:pt>
                <c:pt idx="7">
                  <c:v>Electric Pan</c:v>
                </c:pt>
                <c:pt idx="8">
                  <c:v>Toaster</c:v>
                </c:pt>
                <c:pt idx="9">
                  <c:v>Sandwich maler</c:v>
                </c:pt>
                <c:pt idx="10">
                  <c:v>Electric BBQ stove</c:v>
                </c:pt>
                <c:pt idx="11">
                  <c:v>Television</c:v>
                </c:pt>
                <c:pt idx="12">
                  <c:v>Disc player</c:v>
                </c:pt>
                <c:pt idx="13">
                  <c:v>Mini combo</c:v>
                </c:pt>
                <c:pt idx="14">
                  <c:v>Home theater</c:v>
                </c:pt>
                <c:pt idx="15">
                  <c:v>Radio</c:v>
                </c:pt>
                <c:pt idx="16">
                  <c:v>Computer</c:v>
                </c:pt>
                <c:pt idx="17">
                  <c:v>Printer</c:v>
                </c:pt>
                <c:pt idx="18">
                  <c:v>Mobile</c:v>
                </c:pt>
                <c:pt idx="19">
                  <c:v>Power bank</c:v>
                </c:pt>
                <c:pt idx="20">
                  <c:v>Fan</c:v>
                </c:pt>
                <c:pt idx="21">
                  <c:v>Ventilator</c:v>
                </c:pt>
                <c:pt idx="22">
                  <c:v>Air purifier</c:v>
                </c:pt>
                <c:pt idx="23">
                  <c:v>Electric water heater</c:v>
                </c:pt>
                <c:pt idx="24">
                  <c:v>Cleaner</c:v>
                </c:pt>
                <c:pt idx="25">
                  <c:v>Iron</c:v>
                </c:pt>
                <c:pt idx="26">
                  <c:v>Refrigerator</c:v>
                </c:pt>
                <c:pt idx="27">
                  <c:v>Air condition</c:v>
                </c:pt>
                <c:pt idx="28">
                  <c:v>Washing machine</c:v>
                </c:pt>
                <c:pt idx="29">
                  <c:v>Hair dryer</c:v>
                </c:pt>
                <c:pt idx="30">
                  <c:v>Hair Sstrighter</c:v>
                </c:pt>
                <c:pt idx="31">
                  <c:v>Sewing</c:v>
                </c:pt>
                <c:pt idx="32">
                  <c:v>High pressure cleaner</c:v>
                </c:pt>
                <c:pt idx="33">
                  <c:v>Automatic pump</c:v>
                </c:pt>
                <c:pt idx="34">
                  <c:v>Instect trap</c:v>
                </c:pt>
                <c:pt idx="35">
                  <c:v>Nosquito bat</c:v>
                </c:pt>
              </c:strCache>
            </c:strRef>
          </c:cat>
          <c:val>
            <c:numRef>
              <c:f>ไฟฟ้า!$E$5:$E$40</c:f>
              <c:numCache>
                <c:formatCode>0.00</c:formatCode>
                <c:ptCount val="36"/>
                <c:pt idx="0">
                  <c:v>355.78921145867793</c:v>
                </c:pt>
                <c:pt idx="1">
                  <c:v>94.838085932233355</c:v>
                </c:pt>
                <c:pt idx="2">
                  <c:v>7.7671172070884822</c:v>
                </c:pt>
                <c:pt idx="3">
                  <c:v>8.0963023228943527</c:v>
                </c:pt>
                <c:pt idx="4">
                  <c:v>4.1792512484091731</c:v>
                </c:pt>
                <c:pt idx="5">
                  <c:v>28.066763448240174</c:v>
                </c:pt>
                <c:pt idx="6">
                  <c:v>0.89457400616654859</c:v>
                </c:pt>
                <c:pt idx="7">
                  <c:v>5.4256657063037528</c:v>
                </c:pt>
                <c:pt idx="8">
                  <c:v>0.49992314987962017</c:v>
                </c:pt>
                <c:pt idx="9">
                  <c:v>4.2079919651681411E-2</c:v>
                </c:pt>
                <c:pt idx="10">
                  <c:v>0.18408552078165491</c:v>
                </c:pt>
                <c:pt idx="11">
                  <c:v>190.55535625749354</c:v>
                </c:pt>
                <c:pt idx="12">
                  <c:v>3.2080830824926183</c:v>
                </c:pt>
                <c:pt idx="13">
                  <c:v>0.72210183250262272</c:v>
                </c:pt>
                <c:pt idx="14">
                  <c:v>4.7673954788237456</c:v>
                </c:pt>
                <c:pt idx="15">
                  <c:v>3.8218897213909493</c:v>
                </c:pt>
                <c:pt idx="16">
                  <c:v>39.040343863577839</c:v>
                </c:pt>
                <c:pt idx="17">
                  <c:v>2.8830759037825588</c:v>
                </c:pt>
                <c:pt idx="18">
                  <c:v>21.823701474011855</c:v>
                </c:pt>
                <c:pt idx="19">
                  <c:v>1.2183182520967502</c:v>
                </c:pt>
                <c:pt idx="20">
                  <c:v>188.23779435888946</c:v>
                </c:pt>
                <c:pt idx="21">
                  <c:v>1.5337205099739062</c:v>
                </c:pt>
                <c:pt idx="22">
                  <c:v>0.29455943756176989</c:v>
                </c:pt>
                <c:pt idx="23">
                  <c:v>84.079245751211417</c:v>
                </c:pt>
                <c:pt idx="24">
                  <c:v>16.874239584552445</c:v>
                </c:pt>
                <c:pt idx="25">
                  <c:v>112.93007769155685</c:v>
                </c:pt>
                <c:pt idx="26">
                  <c:v>432.04062960161207</c:v>
                </c:pt>
                <c:pt idx="27">
                  <c:v>569.68887896693207</c:v>
                </c:pt>
                <c:pt idx="28">
                  <c:v>46.485566375539868</c:v>
                </c:pt>
                <c:pt idx="29">
                  <c:v>2.4465546775644302</c:v>
                </c:pt>
                <c:pt idx="30">
                  <c:v>5.5592671575250961E-2</c:v>
                </c:pt>
                <c:pt idx="31">
                  <c:v>8.3516746651941351E-2</c:v>
                </c:pt>
                <c:pt idx="32">
                  <c:v>0.12885986454715842</c:v>
                </c:pt>
                <c:pt idx="33">
                  <c:v>9.8763018430824445</c:v>
                </c:pt>
                <c:pt idx="34">
                  <c:v>1.119485156644868</c:v>
                </c:pt>
                <c:pt idx="35">
                  <c:v>1.0565637164256898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A-4A6F-B433-E4A8EB75AFFA}"/>
            </c:ext>
          </c:extLst>
        </c:ser>
        <c:ser>
          <c:idx val="2"/>
          <c:order val="1"/>
          <c:tx>
            <c:strRef>
              <c:f>ไฟฟ้า!$G$3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ไฟฟ้า!$A$5:$D$40</c15:sqref>
                  </c15:fullRef>
                  <c15:levelRef>
                    <c15:sqref>ไฟฟ้า!$A$5:$A$40</c15:sqref>
                  </c15:levelRef>
                </c:ext>
              </c:extLst>
              <c:f>ไฟฟ้า!$A$5:$A$40</c:f>
              <c:strCache>
                <c:ptCount val="36"/>
                <c:pt idx="0">
                  <c:v>Light bulb</c:v>
                </c:pt>
                <c:pt idx="1">
                  <c:v>Rice cooker</c:v>
                </c:pt>
                <c:pt idx="2">
                  <c:v>Electric Stove</c:v>
                </c:pt>
                <c:pt idx="3">
                  <c:v>Microwave</c:v>
                </c:pt>
                <c:pt idx="4">
                  <c:v>Oven</c:v>
                </c:pt>
                <c:pt idx="5">
                  <c:v>Bottle</c:v>
                </c:pt>
                <c:pt idx="6">
                  <c:v>Kattle</c:v>
                </c:pt>
                <c:pt idx="7">
                  <c:v>Electric Pan</c:v>
                </c:pt>
                <c:pt idx="8">
                  <c:v>Toaster</c:v>
                </c:pt>
                <c:pt idx="9">
                  <c:v>Sandwich maler</c:v>
                </c:pt>
                <c:pt idx="10">
                  <c:v>Electric BBQ stove</c:v>
                </c:pt>
                <c:pt idx="11">
                  <c:v>Television</c:v>
                </c:pt>
                <c:pt idx="12">
                  <c:v>Disc player</c:v>
                </c:pt>
                <c:pt idx="13">
                  <c:v>Mini combo</c:v>
                </c:pt>
                <c:pt idx="14">
                  <c:v>Home theater</c:v>
                </c:pt>
                <c:pt idx="15">
                  <c:v>Radio</c:v>
                </c:pt>
                <c:pt idx="16">
                  <c:v>Computer</c:v>
                </c:pt>
                <c:pt idx="17">
                  <c:v>Printer</c:v>
                </c:pt>
                <c:pt idx="18">
                  <c:v>Mobile</c:v>
                </c:pt>
                <c:pt idx="19">
                  <c:v>Power bank</c:v>
                </c:pt>
                <c:pt idx="20">
                  <c:v>Fan</c:v>
                </c:pt>
                <c:pt idx="21">
                  <c:v>Ventilator</c:v>
                </c:pt>
                <c:pt idx="22">
                  <c:v>Air purifier</c:v>
                </c:pt>
                <c:pt idx="23">
                  <c:v>Electric water heater</c:v>
                </c:pt>
                <c:pt idx="24">
                  <c:v>Cleaner</c:v>
                </c:pt>
                <c:pt idx="25">
                  <c:v>Iron</c:v>
                </c:pt>
                <c:pt idx="26">
                  <c:v>Refrigerator</c:v>
                </c:pt>
                <c:pt idx="27">
                  <c:v>Air condition</c:v>
                </c:pt>
                <c:pt idx="28">
                  <c:v>Washing machine</c:v>
                </c:pt>
                <c:pt idx="29">
                  <c:v>Hair dryer</c:v>
                </c:pt>
                <c:pt idx="30">
                  <c:v>Hair Sstrighter</c:v>
                </c:pt>
                <c:pt idx="31">
                  <c:v>Sewing</c:v>
                </c:pt>
                <c:pt idx="32">
                  <c:v>High pressure cleaner</c:v>
                </c:pt>
                <c:pt idx="33">
                  <c:v>Automatic pump</c:v>
                </c:pt>
                <c:pt idx="34">
                  <c:v>Instect trap</c:v>
                </c:pt>
                <c:pt idx="35">
                  <c:v>Nosquito bat</c:v>
                </c:pt>
              </c:strCache>
            </c:strRef>
          </c:cat>
          <c:val>
            <c:numRef>
              <c:f>ไฟฟ้า!$G$5:$G$40</c:f>
              <c:numCache>
                <c:formatCode>0.00</c:formatCode>
                <c:ptCount val="36"/>
                <c:pt idx="0">
                  <c:v>573.47997131990894</c:v>
                </c:pt>
                <c:pt idx="1">
                  <c:v>177.58672121425843</c:v>
                </c:pt>
                <c:pt idx="2">
                  <c:v>7.6279733022445262</c:v>
                </c:pt>
                <c:pt idx="3">
                  <c:v>5.3342807548263549</c:v>
                </c:pt>
                <c:pt idx="4">
                  <c:v>1.4370092257620686</c:v>
                </c:pt>
                <c:pt idx="5">
                  <c:v>49.802239571788292</c:v>
                </c:pt>
                <c:pt idx="6">
                  <c:v>1.5238286120847737</c:v>
                </c:pt>
                <c:pt idx="7">
                  <c:v>7.9469109758250527</c:v>
                </c:pt>
                <c:pt idx="8">
                  <c:v>0.34423617616483165</c:v>
                </c:pt>
                <c:pt idx="9">
                  <c:v>0.1929201016786006</c:v>
                </c:pt>
                <c:pt idx="10">
                  <c:v>0.62181669783544891</c:v>
                </c:pt>
                <c:pt idx="11">
                  <c:v>299.97332812009461</c:v>
                </c:pt>
                <c:pt idx="12">
                  <c:v>4.3819286461614331</c:v>
                </c:pt>
                <c:pt idx="13">
                  <c:v>1.0465303198186637</c:v>
                </c:pt>
                <c:pt idx="14">
                  <c:v>1.0664609140504822</c:v>
                </c:pt>
                <c:pt idx="15">
                  <c:v>5.6969665691068254</c:v>
                </c:pt>
                <c:pt idx="16">
                  <c:v>24.067901516467831</c:v>
                </c:pt>
                <c:pt idx="17">
                  <c:v>2.4289343606561689</c:v>
                </c:pt>
                <c:pt idx="18">
                  <c:v>36.156674226200842</c:v>
                </c:pt>
                <c:pt idx="19">
                  <c:v>1.5383374825113789</c:v>
                </c:pt>
                <c:pt idx="20">
                  <c:v>211.36729894094202</c:v>
                </c:pt>
                <c:pt idx="21">
                  <c:v>0.63831835225975098</c:v>
                </c:pt>
                <c:pt idx="22">
                  <c:v>0.21800800453215344</c:v>
                </c:pt>
                <c:pt idx="23">
                  <c:v>76.346498511248782</c:v>
                </c:pt>
                <c:pt idx="24">
                  <c:v>10.494049557606905</c:v>
                </c:pt>
                <c:pt idx="25">
                  <c:v>126.25637654590064</c:v>
                </c:pt>
                <c:pt idx="26">
                  <c:v>746.12562335752659</c:v>
                </c:pt>
                <c:pt idx="27">
                  <c:v>372.90853539094962</c:v>
                </c:pt>
                <c:pt idx="28">
                  <c:v>74.972222703052907</c:v>
                </c:pt>
                <c:pt idx="29">
                  <c:v>3.147270896814288</c:v>
                </c:pt>
                <c:pt idx="30">
                  <c:v>7.4741340616061511E-2</c:v>
                </c:pt>
                <c:pt idx="31">
                  <c:v>0.1600485402596446</c:v>
                </c:pt>
                <c:pt idx="32">
                  <c:v>0.27678245953303837</c:v>
                </c:pt>
                <c:pt idx="33">
                  <c:v>17.382830837246829</c:v>
                </c:pt>
                <c:pt idx="34">
                  <c:v>3.5749959270048595</c:v>
                </c:pt>
                <c:pt idx="35">
                  <c:v>1.5763947280947392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A-4A6F-B433-E4A8EB75AFFA}"/>
            </c:ext>
          </c:extLst>
        </c:ser>
        <c:ser>
          <c:idx val="4"/>
          <c:order val="2"/>
          <c:tx>
            <c:strRef>
              <c:f>ไฟฟ้า!$I$3</c:f>
              <c:strCache>
                <c:ptCount val="1"/>
                <c:pt idx="0">
                  <c:v>Northern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ไฟฟ้า!$A$5:$D$40</c15:sqref>
                  </c15:fullRef>
                  <c15:levelRef>
                    <c15:sqref>ไฟฟ้า!$A$5:$A$40</c15:sqref>
                  </c15:levelRef>
                </c:ext>
              </c:extLst>
              <c:f>ไฟฟ้า!$A$5:$A$40</c:f>
              <c:strCache>
                <c:ptCount val="36"/>
                <c:pt idx="0">
                  <c:v>Light bulb</c:v>
                </c:pt>
                <c:pt idx="1">
                  <c:v>Rice cooker</c:v>
                </c:pt>
                <c:pt idx="2">
                  <c:v>Electric Stove</c:v>
                </c:pt>
                <c:pt idx="3">
                  <c:v>Microwave</c:v>
                </c:pt>
                <c:pt idx="4">
                  <c:v>Oven</c:v>
                </c:pt>
                <c:pt idx="5">
                  <c:v>Bottle</c:v>
                </c:pt>
                <c:pt idx="6">
                  <c:v>Kattle</c:v>
                </c:pt>
                <c:pt idx="7">
                  <c:v>Electric Pan</c:v>
                </c:pt>
                <c:pt idx="8">
                  <c:v>Toaster</c:v>
                </c:pt>
                <c:pt idx="9">
                  <c:v>Sandwich maler</c:v>
                </c:pt>
                <c:pt idx="10">
                  <c:v>Electric BBQ stove</c:v>
                </c:pt>
                <c:pt idx="11">
                  <c:v>Television</c:v>
                </c:pt>
                <c:pt idx="12">
                  <c:v>Disc player</c:v>
                </c:pt>
                <c:pt idx="13">
                  <c:v>Mini combo</c:v>
                </c:pt>
                <c:pt idx="14">
                  <c:v>Home theater</c:v>
                </c:pt>
                <c:pt idx="15">
                  <c:v>Radio</c:v>
                </c:pt>
                <c:pt idx="16">
                  <c:v>Computer</c:v>
                </c:pt>
                <c:pt idx="17">
                  <c:v>Printer</c:v>
                </c:pt>
                <c:pt idx="18">
                  <c:v>Mobile</c:v>
                </c:pt>
                <c:pt idx="19">
                  <c:v>Power bank</c:v>
                </c:pt>
                <c:pt idx="20">
                  <c:v>Fan</c:v>
                </c:pt>
                <c:pt idx="21">
                  <c:v>Ventilator</c:v>
                </c:pt>
                <c:pt idx="22">
                  <c:v>Air purifier</c:v>
                </c:pt>
                <c:pt idx="23">
                  <c:v>Electric water heater</c:v>
                </c:pt>
                <c:pt idx="24">
                  <c:v>Cleaner</c:v>
                </c:pt>
                <c:pt idx="25">
                  <c:v>Iron</c:v>
                </c:pt>
                <c:pt idx="26">
                  <c:v>Refrigerator</c:v>
                </c:pt>
                <c:pt idx="27">
                  <c:v>Air condition</c:v>
                </c:pt>
                <c:pt idx="28">
                  <c:v>Washing machine</c:v>
                </c:pt>
                <c:pt idx="29">
                  <c:v>Hair dryer</c:v>
                </c:pt>
                <c:pt idx="30">
                  <c:v>Hair Sstrighter</c:v>
                </c:pt>
                <c:pt idx="31">
                  <c:v>Sewing</c:v>
                </c:pt>
                <c:pt idx="32">
                  <c:v>High pressure cleaner</c:v>
                </c:pt>
                <c:pt idx="33">
                  <c:v>Automatic pump</c:v>
                </c:pt>
                <c:pt idx="34">
                  <c:v>Instect trap</c:v>
                </c:pt>
                <c:pt idx="35">
                  <c:v>Nosquito bat</c:v>
                </c:pt>
              </c:strCache>
            </c:strRef>
          </c:cat>
          <c:val>
            <c:numRef>
              <c:f>ไฟฟ้า!$I$5:$I$40</c:f>
              <c:numCache>
                <c:formatCode>0.00</c:formatCode>
                <c:ptCount val="36"/>
                <c:pt idx="0">
                  <c:v>930.27081623133336</c:v>
                </c:pt>
                <c:pt idx="1">
                  <c:v>272.56475723758246</c:v>
                </c:pt>
                <c:pt idx="2">
                  <c:v>15.442093696390906</c:v>
                </c:pt>
                <c:pt idx="3">
                  <c:v>13.493026767912637</c:v>
                </c:pt>
                <c:pt idx="4">
                  <c:v>5.6552588509805997</c:v>
                </c:pt>
                <c:pt idx="5">
                  <c:v>77.924570323735551</c:v>
                </c:pt>
                <c:pt idx="6">
                  <c:v>2.420500151691193</c:v>
                </c:pt>
                <c:pt idx="7">
                  <c:v>13.39195449520475</c:v>
                </c:pt>
                <c:pt idx="8">
                  <c:v>0.84793867921558119</c:v>
                </c:pt>
                <c:pt idx="9">
                  <c:v>0.23447564297632947</c:v>
                </c:pt>
                <c:pt idx="10">
                  <c:v>0.80474981659748268</c:v>
                </c:pt>
                <c:pt idx="11">
                  <c:v>491.10201035738402</c:v>
                </c:pt>
                <c:pt idx="12">
                  <c:v>7.6030980185131529</c:v>
                </c:pt>
                <c:pt idx="13">
                  <c:v>1.7712683108013736</c:v>
                </c:pt>
                <c:pt idx="14">
                  <c:v>5.8812864473295976</c:v>
                </c:pt>
                <c:pt idx="15">
                  <c:v>9.5319969990581566</c:v>
                </c:pt>
                <c:pt idx="16">
                  <c:v>63.41784831983442</c:v>
                </c:pt>
                <c:pt idx="17">
                  <c:v>5.3315257480825284</c:v>
                </c:pt>
                <c:pt idx="18">
                  <c:v>58.0367782484862</c:v>
                </c:pt>
                <c:pt idx="19">
                  <c:v>2.7622717538881121</c:v>
                </c:pt>
                <c:pt idx="20">
                  <c:v>400.60803617216527</c:v>
                </c:pt>
                <c:pt idx="21">
                  <c:v>2.1857804588672844</c:v>
                </c:pt>
                <c:pt idx="22">
                  <c:v>0.51471625992313175</c:v>
                </c:pt>
                <c:pt idx="23">
                  <c:v>160.96655244455829</c:v>
                </c:pt>
                <c:pt idx="24">
                  <c:v>27.501638385559588</c:v>
                </c:pt>
                <c:pt idx="25">
                  <c:v>239.79097849087077</c:v>
                </c:pt>
                <c:pt idx="26">
                  <c:v>1684.4670654057745</c:v>
                </c:pt>
                <c:pt idx="27">
                  <c:v>947.00371143565576</c:v>
                </c:pt>
                <c:pt idx="28">
                  <c:v>121.58842956212081</c:v>
                </c:pt>
                <c:pt idx="29">
                  <c:v>5.6048049029442959</c:v>
                </c:pt>
                <c:pt idx="30">
                  <c:v>0.13056691352127928</c:v>
                </c:pt>
                <c:pt idx="31">
                  <c:v>0.24366971524557413</c:v>
                </c:pt>
                <c:pt idx="32">
                  <c:v>0.40565010406625102</c:v>
                </c:pt>
                <c:pt idx="33">
                  <c:v>27.279415152862509</c:v>
                </c:pt>
                <c:pt idx="34">
                  <c:v>4.6885340147290337</c:v>
                </c:pt>
                <c:pt idx="35">
                  <c:v>2.6365836734008088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A-4A6F-B433-E4A8EB75A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067656"/>
        <c:axId val="480065032"/>
      </c:barChart>
      <c:catAx>
        <c:axId val="48006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480065032"/>
        <c:crosses val="autoZero"/>
        <c:auto val="1"/>
        <c:lblAlgn val="ctr"/>
        <c:lblOffset val="100"/>
        <c:noMultiLvlLbl val="0"/>
      </c:catAx>
      <c:valAx>
        <c:axId val="48006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480067656"/>
        <c:crosses val="autoZero"/>
        <c:crossBetween val="between"/>
        <c:majorUnit val="10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H SarabunPSK" panose="020B0500040200020003" pitchFamily="34" charset="-34"/>
          <a:cs typeface="TH SarabunPSK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Average Electric</a:t>
            </a:r>
            <a:r>
              <a:rPr lang="en-US" b="1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Energy Consumption per Household on Appliances (kWh/HH) </a:t>
            </a:r>
            <a:endParaRPr lang="th-TH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th-T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ไฟฟ้า!$CC$5</c:f>
              <c:strCache>
                <c:ptCount val="1"/>
                <c:pt idx="0">
                  <c:v>Light bulb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ไฟฟ้า!$CF$2:$CH$2</c:f>
              <c:strCache>
                <c:ptCount val="3"/>
                <c:pt idx="0">
                  <c:v>Urban</c:v>
                </c:pt>
                <c:pt idx="1">
                  <c:v>Rural</c:v>
                </c:pt>
                <c:pt idx="2">
                  <c:v>Northern</c:v>
                </c:pt>
              </c:strCache>
            </c:strRef>
          </c:cat>
          <c:val>
            <c:numRef>
              <c:f>ไฟฟ้า!$CF$5:$CH$5</c:f>
              <c:numCache>
                <c:formatCode>_(* #,##0.00_);_(* \(#,##0.00\);_(* "-"??_);_(@_)</c:formatCode>
                <c:ptCount val="3"/>
                <c:pt idx="0">
                  <c:v>251.65918418267555</c:v>
                </c:pt>
                <c:pt idx="1">
                  <c:v>187.82281723101474</c:v>
                </c:pt>
                <c:pt idx="2">
                  <c:v>208.25045465554621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E-444B-8845-049F3956A293}"/>
            </c:ext>
          </c:extLst>
        </c:ser>
        <c:ser>
          <c:idx val="1"/>
          <c:order val="1"/>
          <c:tx>
            <c:strRef>
              <c:f>ไฟฟ้า!$CC$6</c:f>
              <c:strCache>
                <c:ptCount val="1"/>
                <c:pt idx="0">
                  <c:v>Rice cooker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ไฟฟ้า!$CF$2:$CH$2</c:f>
              <c:strCache>
                <c:ptCount val="3"/>
                <c:pt idx="0">
                  <c:v>Urban</c:v>
                </c:pt>
                <c:pt idx="1">
                  <c:v>Rural</c:v>
                </c:pt>
                <c:pt idx="2">
                  <c:v>Northern</c:v>
                </c:pt>
              </c:strCache>
            </c:strRef>
          </c:cat>
          <c:val>
            <c:numRef>
              <c:f>ไฟฟ้า!$CF$6:$CH$6</c:f>
              <c:numCache>
                <c:formatCode>_(* #,##0.00_);_(* \(#,##0.00\);_(* "-"??_);_(@_)</c:formatCode>
                <c:ptCount val="3"/>
                <c:pt idx="0">
                  <c:v>67.081503785069856</c:v>
                </c:pt>
                <c:pt idx="1">
                  <c:v>58.16216772926186</c:v>
                </c:pt>
                <c:pt idx="2">
                  <c:v>61.01635526712041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E-444B-8845-049F3956A293}"/>
            </c:ext>
          </c:extLst>
        </c:ser>
        <c:ser>
          <c:idx val="2"/>
          <c:order val="2"/>
          <c:tx>
            <c:strRef>
              <c:f>ไฟฟ้า!$CC$7</c:f>
              <c:strCache>
                <c:ptCount val="1"/>
                <c:pt idx="0">
                  <c:v>Television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ไฟฟ้า!$CF$2:$CH$2</c:f>
              <c:strCache>
                <c:ptCount val="3"/>
                <c:pt idx="0">
                  <c:v>Urban</c:v>
                </c:pt>
                <c:pt idx="1">
                  <c:v>Rural</c:v>
                </c:pt>
                <c:pt idx="2">
                  <c:v>Northern</c:v>
                </c:pt>
              </c:strCache>
            </c:strRef>
          </c:cat>
          <c:val>
            <c:numRef>
              <c:f>ไฟฟ้า!$CF$7:$CH$7</c:f>
              <c:numCache>
                <c:formatCode>_(* #,##0.00_);_(* \(#,##0.00\);_(* "-"??_);_(@_)</c:formatCode>
                <c:ptCount val="3"/>
                <c:pt idx="0">
                  <c:v>134.78487810462886</c:v>
                </c:pt>
                <c:pt idx="1">
                  <c:v>98.245515797185732</c:v>
                </c:pt>
                <c:pt idx="2">
                  <c:v>109.93811173556759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E-444B-8845-049F3956A293}"/>
            </c:ext>
          </c:extLst>
        </c:ser>
        <c:ser>
          <c:idx val="3"/>
          <c:order val="3"/>
          <c:tx>
            <c:strRef>
              <c:f>ไฟฟ้า!$CC$8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ไฟฟ้า!$CF$2:$CH$2</c:f>
              <c:strCache>
                <c:ptCount val="3"/>
                <c:pt idx="0">
                  <c:v>Urban</c:v>
                </c:pt>
                <c:pt idx="1">
                  <c:v>Rural</c:v>
                </c:pt>
                <c:pt idx="2">
                  <c:v>Northern</c:v>
                </c:pt>
              </c:strCache>
            </c:strRef>
          </c:cat>
          <c:val>
            <c:numRef>
              <c:f>ไฟฟ้า!$CF$8:$CH$8</c:f>
              <c:numCache>
                <c:formatCode>_(* #,##0.00_);_(* \(#,##0.00\);_(* "-"??_);_(@_)</c:formatCode>
                <c:ptCount val="3"/>
                <c:pt idx="0">
                  <c:v>133.1456048554362</c:v>
                </c:pt>
                <c:pt idx="1">
                  <c:v>69.225785629838256</c:v>
                </c:pt>
                <c:pt idx="2">
                  <c:v>89.680127782029558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E-444B-8845-049F3956A293}"/>
            </c:ext>
          </c:extLst>
        </c:ser>
        <c:ser>
          <c:idx val="4"/>
          <c:order val="4"/>
          <c:tx>
            <c:strRef>
              <c:f>ไฟฟ้า!$CC$9</c:f>
              <c:strCache>
                <c:ptCount val="1"/>
                <c:pt idx="0">
                  <c:v>Electric water heater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ไฟฟ้า!$CF$2:$CH$2</c:f>
              <c:strCache>
                <c:ptCount val="3"/>
                <c:pt idx="0">
                  <c:v>Urban</c:v>
                </c:pt>
                <c:pt idx="1">
                  <c:v>Rural</c:v>
                </c:pt>
                <c:pt idx="2">
                  <c:v>Northern</c:v>
                </c:pt>
              </c:strCache>
            </c:strRef>
          </c:cat>
          <c:val>
            <c:numRef>
              <c:f>ไฟฟ้า!$CF$9:$CH$9</c:f>
              <c:numCache>
                <c:formatCode>_(* #,##0.00_);_(* \(#,##0.00\);_(* "-"??_);_(@_)</c:formatCode>
                <c:ptCount val="3"/>
                <c:pt idx="0">
                  <c:v>59.471489609521335</c:v>
                </c:pt>
                <c:pt idx="1">
                  <c:v>25.004560147240149</c:v>
                </c:pt>
                <c:pt idx="2">
                  <c:v>36.033977575170141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E-444B-8845-049F3956A293}"/>
            </c:ext>
          </c:extLst>
        </c:ser>
        <c:ser>
          <c:idx val="5"/>
          <c:order val="5"/>
          <c:tx>
            <c:strRef>
              <c:f>ไฟฟ้า!$CC$10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ไฟฟ้า!$CF$2:$CH$2</c:f>
              <c:strCache>
                <c:ptCount val="3"/>
                <c:pt idx="0">
                  <c:v>Urban</c:v>
                </c:pt>
                <c:pt idx="1">
                  <c:v>Rural</c:v>
                </c:pt>
                <c:pt idx="2">
                  <c:v>Northern</c:v>
                </c:pt>
              </c:strCache>
            </c:strRef>
          </c:cat>
          <c:val>
            <c:numRef>
              <c:f>ไฟฟ้า!$CF$10:$CH$10</c:f>
              <c:numCache>
                <c:formatCode>_(* #,##0.00_);_(* \(#,##0.00\);_(* "-"??_);_(@_)</c:formatCode>
                <c:ptCount val="3"/>
                <c:pt idx="0">
                  <c:v>79.878451358956127</c:v>
                </c:pt>
                <c:pt idx="1">
                  <c:v>41.350752462464634</c:v>
                </c:pt>
                <c:pt idx="2">
                  <c:v>53.679616109341922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FE-444B-8845-049F3956A293}"/>
            </c:ext>
          </c:extLst>
        </c:ser>
        <c:ser>
          <c:idx val="6"/>
          <c:order val="6"/>
          <c:tx>
            <c:strRef>
              <c:f>ไฟฟ้า!$CC$11</c:f>
              <c:strCache>
                <c:ptCount val="1"/>
                <c:pt idx="0">
                  <c:v>Refigerator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ไฟฟ้า!$CF$2:$CH$2</c:f>
              <c:strCache>
                <c:ptCount val="3"/>
                <c:pt idx="0">
                  <c:v>Urban</c:v>
                </c:pt>
                <c:pt idx="1">
                  <c:v>Rural</c:v>
                </c:pt>
                <c:pt idx="2">
                  <c:v>Northern</c:v>
                </c:pt>
              </c:strCache>
            </c:strRef>
          </c:cat>
          <c:val>
            <c:numRef>
              <c:f>ไฟฟ้า!$CF$11:$CH$11</c:f>
              <c:numCache>
                <c:formatCode>_(* #,##0.00_);_(* \(#,##0.00\);_(* "-"??_);_(@_)</c:formatCode>
                <c:ptCount val="3"/>
                <c:pt idx="0">
                  <c:v>305.59384286428531</c:v>
                </c:pt>
                <c:pt idx="1">
                  <c:v>244.36671478642197</c:v>
                </c:pt>
                <c:pt idx="2">
                  <c:v>377.08485110191174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FE-444B-8845-049F3956A293}"/>
            </c:ext>
          </c:extLst>
        </c:ser>
        <c:ser>
          <c:idx val="7"/>
          <c:order val="7"/>
          <c:tx>
            <c:strRef>
              <c:f>ไฟฟ้า!$CC$12</c:f>
              <c:strCache>
                <c:ptCount val="1"/>
                <c:pt idx="0">
                  <c:v>Air condition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ไฟฟ้า!$CF$2:$CH$2</c:f>
              <c:strCache>
                <c:ptCount val="3"/>
                <c:pt idx="0">
                  <c:v>Urban</c:v>
                </c:pt>
                <c:pt idx="1">
                  <c:v>Rural</c:v>
                </c:pt>
                <c:pt idx="2">
                  <c:v>Northern</c:v>
                </c:pt>
              </c:strCache>
            </c:strRef>
          </c:cat>
          <c:val>
            <c:numRef>
              <c:f>ไฟฟ้า!$CF$12:$CH$12</c:f>
              <c:numCache>
                <c:formatCode>_(* #,##0.00_);_(* \(#,##0.00\);_(* "-"??_);_(@_)</c:formatCode>
                <c:ptCount val="3"/>
                <c:pt idx="0">
                  <c:v>402.95611531046126</c:v>
                </c:pt>
                <c:pt idx="1">
                  <c:v>122.13282972274602</c:v>
                </c:pt>
                <c:pt idx="2">
                  <c:v>211.99628111081489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FE-444B-8845-049F3956A293}"/>
            </c:ext>
          </c:extLst>
        </c:ser>
        <c:ser>
          <c:idx val="8"/>
          <c:order val="8"/>
          <c:tx>
            <c:strRef>
              <c:f>ไฟฟ้า!$CC$13</c:f>
              <c:strCache>
                <c:ptCount val="1"/>
                <c:pt idx="0">
                  <c:v>Washing machine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ไฟฟ้า!$CF$2:$CH$2</c:f>
              <c:strCache>
                <c:ptCount val="3"/>
                <c:pt idx="0">
                  <c:v>Urban</c:v>
                </c:pt>
                <c:pt idx="1">
                  <c:v>Rural</c:v>
                </c:pt>
                <c:pt idx="2">
                  <c:v>Northern</c:v>
                </c:pt>
              </c:strCache>
            </c:strRef>
          </c:cat>
          <c:val>
            <c:numRef>
              <c:f>ไฟฟ้า!$CF$13:$CH$13</c:f>
              <c:numCache>
                <c:formatCode>_(* #,##0.00_);_(* \(#,##0.00\);_(* "-"??_);_(@_)</c:formatCode>
                <c:ptCount val="3"/>
                <c:pt idx="0">
                  <c:v>32.880479040879145</c:v>
                </c:pt>
                <c:pt idx="1">
                  <c:v>24.554465345579167</c:v>
                </c:pt>
                <c:pt idx="2">
                  <c:v>27.218789728075162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FE-444B-8845-049F3956A293}"/>
            </c:ext>
          </c:extLst>
        </c:ser>
        <c:ser>
          <c:idx val="9"/>
          <c:order val="9"/>
          <c:tx>
            <c:strRef>
              <c:f>ไฟฟ้า!$CC$14</c:f>
              <c:strCache>
                <c:ptCount val="1"/>
                <c:pt idx="0">
                  <c:v>Automatic pump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ไฟฟ้า!$CF$2:$CH$2</c:f>
              <c:strCache>
                <c:ptCount val="3"/>
                <c:pt idx="0">
                  <c:v>Urban</c:v>
                </c:pt>
                <c:pt idx="1">
                  <c:v>Rural</c:v>
                </c:pt>
                <c:pt idx="2">
                  <c:v>Northern</c:v>
                </c:pt>
              </c:strCache>
            </c:strRef>
          </c:cat>
          <c:val>
            <c:numRef>
              <c:f>ไฟฟ้า!$CF$14:$CH$14</c:f>
              <c:numCache>
                <c:formatCode>_(* #,##0.00_);_(* \(#,##0.00\);_(* "-"??_);_(@_)</c:formatCode>
                <c:ptCount val="3"/>
                <c:pt idx="0">
                  <c:v>6.9857713065047484</c:v>
                </c:pt>
                <c:pt idx="1">
                  <c:v>5.6931234264161885</c:v>
                </c:pt>
                <c:pt idx="2">
                  <c:v>6.1067707480445286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FE-444B-8845-049F3956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062512"/>
        <c:axId val="578068416"/>
      </c:barChart>
      <c:catAx>
        <c:axId val="5780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578068416"/>
        <c:crosses val="autoZero"/>
        <c:auto val="1"/>
        <c:lblAlgn val="ctr"/>
        <c:lblOffset val="100"/>
        <c:noMultiLvlLbl val="0"/>
      </c:catAx>
      <c:valAx>
        <c:axId val="5780684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78062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329046</xdr:colOff>
      <xdr:row>0</xdr:row>
      <xdr:rowOff>127773</xdr:rowOff>
    </xdr:from>
    <xdr:to>
      <xdr:col>62</xdr:col>
      <xdr:colOff>450275</xdr:colOff>
      <xdr:row>48</xdr:row>
      <xdr:rowOff>145100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E9DEB3F-08B8-4562-8486-28428B798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17318</xdr:colOff>
      <xdr:row>15</xdr:row>
      <xdr:rowOff>31173</xdr:rowOff>
    </xdr:from>
    <xdr:to>
      <xdr:col>99</xdr:col>
      <xdr:colOff>51954</xdr:colOff>
      <xdr:row>37</xdr:row>
      <xdr:rowOff>103909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A529356-29D0-42D2-B139-EE4FD8C16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01_02_&#3627;&#3621;&#3629;&#3604;&#3652;&#361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07_&#3585;&#3619;&#3632;&#3605;&#3636;&#3585;&#3609;&#3657;&#3635;&#3619;&#3657;&#3629;&#3609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08_&#3585;&#3634;&#3605;&#3657;&#3617;&#3609;&#3657;&#3635;&#3652;&#3615;&#3615;&#3657;&#3634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08_&#3585;&#3634;&#3605;&#3657;&#3617;&#3609;&#3657;&#3635;&#3652;&#3615;&#3615;&#3657;&#363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09_&#3585;&#3619;&#3632;&#3607;&#3632;&#3652;&#3615;&#3615;&#3657;&#3634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09_&#3585;&#3619;&#3632;&#3607;&#3632;&#3652;&#3615;&#3615;&#3657;&#3634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10_&#3648;&#3588;&#3619;&#3639;&#3656;&#3629;&#3591;&#3611;&#3636;&#3657;&#3591;&#3586;&#3609;&#3617;&#3611;&#3633;&#3591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10_&#3648;&#3588;&#3619;&#3639;&#3656;&#3629;&#3591;&#3611;&#3636;&#3657;&#3591;&#3586;&#3609;&#3617;&#3611;&#3633;&#3591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11_&#3648;&#3588;&#3619;&#3639;&#3656;&#3629;&#3591;&#3607;&#3635;&#3649;&#3595;&#3609;&#3623;&#3636;&#359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11_&#3648;&#3588;&#3619;&#3639;&#3656;&#3629;&#3591;&#3607;&#3635;&#3649;&#3595;&#3609;&#3623;&#3636;&#3595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12_&#3648;&#3605;&#3634;&#3610;&#3634;&#3619;&#3660;&#3610;&#3637;&#3588;&#3636;&#3623;&#3652;&#3615;&#3615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03_&#3627;&#3617;&#3657;&#3629;&#3627;&#3640;&#3591;&#3586;&#3657;&#3634;&#3623;&#3652;&#3615;&#3615;&#3657;&#3634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12_&#3648;&#3605;&#3634;&#3610;&#3634;&#3619;&#3660;&#3610;&#3637;&#3588;&#3636;&#3623;&#3652;&#3615;&#3615;&#3657;&#3634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19_&#3650;&#3607;&#3619;&#3607;&#3633;&#3624;&#3609;&#3660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19_&#3650;&#3607;&#3619;&#3607;&#3633;&#3624;&#3609;&#3660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20_&#3648;&#3588;&#3619;&#3639;&#3656;&#3629;&#3591;&#3648;&#3621;&#3656;&#3609;&#3649;&#3612;&#3656;&#3609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20_&#3648;&#3588;&#3619;&#3639;&#3656;&#3629;&#3591;&#3648;&#3621;&#3656;&#3609;&#3649;&#3612;&#3656;&#3609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21_&#3617;&#3636;&#3609;&#3636;&#3588;&#3629;&#3617;&#3650;&#3611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21_&#3617;&#3636;&#3609;&#3636;&#3588;&#3629;&#3617;&#3650;&#3611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22_&#3594;&#3640;&#3604;&#3650;&#3630;&#3617;&#3648;&#3608;&#3637;&#3618;&#3648;&#3605;&#3629;&#3619;&#3660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22_&#3594;&#3640;&#3604;&#3650;&#3630;&#3617;&#3648;&#3608;&#3637;&#3618;&#3648;&#3605;&#3629;&#3619;&#3660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23_&#3648;&#3588;&#3619;&#3639;&#3656;&#3629;&#3591;&#3648;&#3621;&#3656;&#3609;&#3623;&#3636;&#3607;&#3618;&#3640;&#3614;&#3585;&#3614;&#363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04_&#3648;&#3605;&#3634;&#3627;&#3640;&#3591;&#3605;&#3657;&#3617;&#3652;&#3615;&#3615;&#3657;&#3634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23_&#3648;&#3588;&#3619;&#3639;&#3656;&#3629;&#3591;&#3648;&#3621;&#3656;&#3609;&#3623;&#3636;&#3607;&#3618;&#3640;&#3614;&#3585;&#3614;&#3634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24_&#3588;&#3629;&#3617;&#3614;&#3636;&#3623;&#3648;&#3605;&#3629;&#3619;&#3660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24_&#3588;&#3629;&#3617;&#3614;&#3636;&#3623;&#3648;&#3605;&#3629;&#3619;&#3660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25_&#3648;&#3588;&#3619;&#3639;&#3656;&#3629;&#3591;&#3614;&#3636;&#3617;&#3614;&#3660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25_&#3648;&#3588;&#3619;&#3639;&#3656;&#3629;&#3591;&#3614;&#3636;&#3617;&#3614;&#3660;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26_&#3650;&#3607;&#3619;&#3624;&#3633;&#3614;&#3607;&#3660;&#3617;&#3639;&#3629;&#3606;&#3639;&#3629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26_&#3650;&#3607;&#3619;&#3624;&#3633;&#3614;&#3607;&#3660;&#3617;&#3639;&#3629;&#3606;&#3639;&#3629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27_&#3649;&#3610;&#3605;&#3648;&#3605;&#3629;&#3619;&#3637;&#3656;&#3626;&#3635;&#3619;&#3629;&#3591;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27_&#3649;&#3610;&#3605;&#3648;&#3605;&#3629;&#3619;&#3637;&#3656;&#3626;&#3635;&#3619;&#3629;&#3591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28_&#3614;&#3633;&#3604;&#3621;&#361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04_&#3648;&#3605;&#3634;&#3627;&#3640;&#3591;&#3605;&#3657;&#3617;&#3652;&#3615;&#3615;&#3657;&#3634;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28_&#3614;&#3633;&#3604;&#3621;&#3617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29_&#3614;&#3633;&#3604;&#3621;&#3617;&#3604;&#3641;&#3604;&#3629;&#3634;&#3585;&#3634;&#3624;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29_&#3614;&#3633;&#3604;&#3621;&#3617;&#3604;&#3641;&#3604;&#3629;&#3634;&#3585;&#3634;&#3624;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30_&#3648;&#3588;&#3619;&#3639;&#3656;&#3629;&#3591;&#3615;&#3629;&#3585;&#3629;&#3634;&#3585;&#3634;&#3624;_&#3586;&#3634;&#3604;SE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30_&#3648;&#3588;&#3619;&#3639;&#3656;&#3629;&#3591;&#3615;&#3629;&#3585;&#3629;&#3634;&#3585;&#3634;&#3624;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31_&#3648;&#3588;&#3619;&#3639;&#3656;&#3629;&#3591;&#3607;&#3635;&#3609;&#3657;&#3635;&#3629;&#3640;&#3656;&#3609;&#3652;&#3615;&#3615;&#3657;&#3634;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32_&#3648;&#3588;&#3619;&#3639;&#3656;&#3629;&#3591;&#3604;&#3641;&#3604;&#3613;&#3640;&#3656;&#3609;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32_&#3648;&#3588;&#3619;&#3639;&#3656;&#3629;&#3591;&#3604;&#3641;&#3604;&#3613;&#3640;&#3656;&#3609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33_&#3648;&#3605;&#3634;&#3619;&#3637;&#3604;&#3652;&#3615;&#3615;&#3657;&#363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33_&#3648;&#3605;&#3634;&#3619;&#3637;&#3604;&#3652;&#3615;&#3615;&#3657;&#363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05_&#3652;&#3617;&#3650;&#3588;&#3619;&#3648;&#3623;&#3615;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34_&#3605;&#3641;&#3657;&#3648;&#3618;&#3655;&#3609;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34_&#3605;&#3641;&#3657;&#3648;&#3618;&#3655;&#3609;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35_&#3648;&#3588;&#3619;&#3639;&#3656;&#3629;&#3591;&#3611;&#3619;&#3633;&#3610;&#3629;&#3634;&#3585;&#3634;&#362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35_&#3648;&#3588;&#3619;&#3639;&#3656;&#3629;&#3591;&#3611;&#3619;&#3633;&#3610;&#3629;&#3634;&#3585;&#3634;&#3624;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36_&#3648;&#3588;&#3619;&#3639;&#3656;&#3629;&#3591;&#3595;&#3633;&#3585;&#3612;&#3657;&#3634;&#3649;&#3621;&#3632;&#3629;&#3610;&#3612;&#3657;&#3634;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36_&#3648;&#3588;&#3619;&#3639;&#3656;&#3629;&#3591;&#3595;&#3633;&#3585;&#3612;&#3657;&#3634;&#3649;&#3621;&#3632;&#3629;&#3610;&#3612;&#3657;&#3634;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37_&#3652;&#3604;&#3619;&#3660;&#3648;&#3611;&#3656;&#3634;&#3612;&#3617;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37_&#3652;&#3604;&#3619;&#3660;&#3648;&#3611;&#3656;&#3634;&#3612;&#3617;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38_&#3648;&#3588;&#3619;&#3639;&#3656;&#3629;&#3591;&#3627;&#3609;&#3637;&#3610;&#3612;&#3617;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38_&#3648;&#3588;&#3619;&#3639;&#3656;&#3629;&#3591;&#3627;&#3609;&#3637;&#3610;&#3612;&#3617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05_&#3652;&#3617;&#3650;&#3588;&#3619;&#3648;&#3623;&#3615;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39_&#3592;&#3633;&#3585;&#3619;&#3648;&#3618;&#3655;&#3610;&#3612;&#3657;&#3634;&#3652;&#3615;&#3615;&#3657;&#363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39_&#3592;&#3633;&#3585;&#3619;&#3648;&#3618;&#3655;&#3610;&#3612;&#3657;&#3634;&#3652;&#3615;&#3615;&#3657;&#3634;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40_&#3648;&#3588;&#3619;&#3639;&#3656;&#3629;&#3591;&#3593;&#3637;&#3604;&#3609;&#3657;&#3635;&#3649;&#3619;&#3591;&#3604;&#3633;&#3609;&#3626;&#3641;&#3591;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40_&#3648;&#3588;&#3619;&#3639;&#3656;&#3629;&#3591;&#3593;&#3637;&#3604;&#3609;&#3657;&#3635;&#3649;&#3619;&#3591;&#3604;&#3633;&#3609;&#3626;&#3641;&#3591;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41_&#3611;&#3633;&#3658;&#3617;&#3609;&#3657;&#3635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45_&#3648;&#3588;&#3619;&#3639;&#3656;&#3629;&#3591;&#3604;&#3633;&#3585;&#3649;&#3617;&#3621;&#3591;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45_&#3648;&#3588;&#3619;&#3639;&#3656;&#3629;&#3591;&#3604;&#3633;&#3585;&#3649;&#3617;&#3621;&#3591;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061259_46_&#3652;&#3617;&#3657;&#3605;&#3637;&#3618;&#3640;&#3591;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46_&#3652;&#3617;&#3657;&#3605;&#3637;&#3618;&#3640;&#3591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06_&#3648;&#3605;&#3634;&#3629;&#3610;&#3652;&#3615;&#3615;&#3657;&#3634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11259_06_&#3648;&#3605;&#3634;&#3629;&#3610;&#3652;&#3615;&#3615;&#3657;&#363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KUN/Desktop/&#3586;&#3657;&#3629;&#3617;&#3641;&#3621;&#3616;&#3634;&#3588;&#3648;&#3627;&#3609;&#3639;&#3629;/&#3627;&#3617;&#3623;&#3604;%20&#3586;/&#3652;&#3615;&#3615;&#3657;&#3634;/201259_07_&#3585;&#3619;&#3632;&#3605;&#3636;&#3585;&#3609;&#3657;&#3635;&#3619;&#3657;&#3629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ulate"/>
      <sheetName val="Raw Info"/>
      <sheetName val="Const"/>
      <sheetName val="Watts&amp;Factors"/>
    </sheetNames>
    <sheetDataSet>
      <sheetData sheetId="0">
        <row r="11">
          <cell r="AB11">
            <v>355.78921145867793</v>
          </cell>
          <cell r="AC11">
            <v>30.316798708393947</v>
          </cell>
          <cell r="AD11">
            <v>573.47997131990894</v>
          </cell>
          <cell r="AE11">
            <v>48.866228356169444</v>
          </cell>
          <cell r="AF11">
            <v>930.27081623133336</v>
          </cell>
          <cell r="AG11">
            <v>79.268376251071913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9">
          <cell r="AF9">
            <v>77.924570323735551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7">
          <cell r="AB7">
            <v>0.89457400616654859</v>
          </cell>
          <cell r="AC7">
            <v>7.6226651065451595E-2</v>
          </cell>
          <cell r="AD7">
            <v>1.5238286120847737</v>
          </cell>
          <cell r="AE7">
            <v>0.12984543603574356</v>
          </cell>
          <cell r="AG7">
            <v>0.20625081792560651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7">
          <cell r="AF7">
            <v>2.420500151691193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7">
          <cell r="AB7">
            <v>5.4256657063037528</v>
          </cell>
          <cell r="AC7">
            <v>0.4623209748341427</v>
          </cell>
          <cell r="AD7">
            <v>7.9469109758250527</v>
          </cell>
          <cell r="AE7">
            <v>0.6771562842500527</v>
          </cell>
          <cell r="AG7">
            <v>1.1411284425363966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7">
          <cell r="AF7">
            <v>13.39195449520475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0.49992314987962017</v>
          </cell>
          <cell r="AC6">
            <v>4.2598451601242433E-2</v>
          </cell>
          <cell r="AD6">
            <v>0.34423617616483165</v>
          </cell>
          <cell r="AE6">
            <v>2.9332364571005302E-2</v>
          </cell>
          <cell r="AG6">
            <v>7.225285485595967E-2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0.84793867921558119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4.2079919651681411E-2</v>
          </cell>
          <cell r="AC6">
            <v>3.5856299535197726E-3</v>
          </cell>
          <cell r="AD6">
            <v>0.1929201016786006</v>
          </cell>
          <cell r="AE6">
            <v>1.6438721864033556E-2</v>
          </cell>
          <cell r="AG6">
            <v>1.9979669538013032E-2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0.23447564297632947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0.18408552078165491</v>
          </cell>
          <cell r="AC6">
            <v>1.5685927225804815E-2</v>
          </cell>
          <cell r="AD6">
            <v>0.62181669783544891</v>
          </cell>
          <cell r="AE6">
            <v>5.2985000822558595E-2</v>
          </cell>
          <cell r="AG6">
            <v>6.8572731872271489E-2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19">
          <cell r="AB19">
            <v>94.838085932233355</v>
          </cell>
          <cell r="AC19">
            <v>8.0811533022856015</v>
          </cell>
          <cell r="AD19">
            <v>177.58672121425843</v>
          </cell>
          <cell r="AE19">
            <v>15.132164514666959</v>
          </cell>
          <cell r="AF19">
            <v>272.56475723758246</v>
          </cell>
          <cell r="AG19">
            <v>23.225242964214406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0.80474981659748268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77">
          <cell r="AB77">
            <v>190.55535625749354</v>
          </cell>
          <cell r="AC77">
            <v>16.237221906701027</v>
          </cell>
          <cell r="AD77">
            <v>299.97332812009461</v>
          </cell>
          <cell r="AE77">
            <v>25.56072728911327</v>
          </cell>
          <cell r="AG77">
            <v>41.846802302552646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77">
          <cell r="AF77">
            <v>491.10201035738402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7">
          <cell r="AB7">
            <v>3.2080830824926183</v>
          </cell>
          <cell r="AC7">
            <v>0.27336075945919597</v>
          </cell>
          <cell r="AD7">
            <v>4.3819286461614331</v>
          </cell>
          <cell r="AE7">
            <v>0.37338413993941572</v>
          </cell>
          <cell r="AG7">
            <v>0.64785998215750573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7">
          <cell r="AF7">
            <v>7.6030980185131529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0.72210183250262272</v>
          </cell>
          <cell r="AC6">
            <v>6.1530297147548478E-2</v>
          </cell>
          <cell r="AD6">
            <v>1.0465303198186637</v>
          </cell>
          <cell r="AE6">
            <v>8.9174848551748329E-2</v>
          </cell>
          <cell r="AG6">
            <v>0.15092977276338504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1.7712683108013736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4.7673954788237456</v>
          </cell>
          <cell r="AC6">
            <v>0.40622976875057132</v>
          </cell>
          <cell r="AD6">
            <v>1.0664609140504822</v>
          </cell>
          <cell r="AE6">
            <v>9.0873134486241583E-2</v>
          </cell>
          <cell r="AG6">
            <v>0.50114441817695499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5.8812864473295976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3.8218897213909493</v>
          </cell>
          <cell r="AC6">
            <v>0.32566322315972279</v>
          </cell>
          <cell r="AD6">
            <v>5.6969665691068254</v>
          </cell>
          <cell r="AE6">
            <v>0.48543852135359256</v>
          </cell>
          <cell r="AG6">
            <v>0.81222146428974551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ulate"/>
      <sheetName val="Raw Info"/>
      <sheetName val="Conts"/>
      <sheetName val="Watts&amp;Factors"/>
    </sheetNames>
    <sheetDataSet>
      <sheetData sheetId="0" refreshError="1">
        <row r="9">
          <cell r="AB9">
            <v>7.7671172070884822</v>
          </cell>
          <cell r="AC9">
            <v>0.66183605721600958</v>
          </cell>
          <cell r="AD9">
            <v>7.6279733022445262</v>
          </cell>
          <cell r="AE9">
            <v>0.64997960508425601</v>
          </cell>
          <cell r="AG9">
            <v>1.315820803869469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9.5319969990581566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ulate"/>
      <sheetName val="Raw Info"/>
      <sheetName val="Const"/>
      <sheetName val="Watts&amp;Factors"/>
    </sheetNames>
    <sheetDataSet>
      <sheetData sheetId="0" refreshError="1">
        <row r="13">
          <cell r="AB13">
            <v>39.040343863577839</v>
          </cell>
          <cell r="AC13">
            <v>3.3266277006154676</v>
          </cell>
          <cell r="AD13">
            <v>24.067901516467831</v>
          </cell>
          <cell r="AE13">
            <v>2.050825888218224</v>
          </cell>
          <cell r="AG13">
            <v>5.4038348553330904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ulate"/>
      <sheetName val="Raw Info"/>
      <sheetName val="Const"/>
      <sheetName val="Watts&amp;Factors"/>
    </sheetNames>
    <sheetDataSet>
      <sheetData sheetId="0">
        <row r="13">
          <cell r="AF13">
            <v>63.41784831983442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8">
          <cell r="AB8">
            <v>2.8830759037825588</v>
          </cell>
          <cell r="AC8">
            <v>0.24566689776131179</v>
          </cell>
          <cell r="AD8">
            <v>2.4289343606561689</v>
          </cell>
          <cell r="AE8">
            <v>0.20696949687151212</v>
          </cell>
          <cell r="AG8">
            <v>0.45429930899411219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8">
          <cell r="AF8">
            <v>5.3315257480825284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Raw Info"/>
      <sheetName val="Calculate"/>
      <sheetName val="Const"/>
      <sheetName val="Watts&amp;Factors"/>
    </sheetNames>
    <sheetDataSet>
      <sheetData sheetId="0" refreshError="1">
        <row r="8">
          <cell r="AB8">
            <v>21.823701474011855</v>
          </cell>
          <cell r="AC8">
            <v>1.8595976026005498</v>
          </cell>
          <cell r="AD8">
            <v>36.156674226200842</v>
          </cell>
          <cell r="AE8">
            <v>3.0809102108145736</v>
          </cell>
          <cell r="AG8">
            <v>4.9453138745535083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Raw Info"/>
      <sheetName val="Calculate"/>
      <sheetName val="Const"/>
      <sheetName val="Watts&amp;Factors"/>
    </sheetNames>
    <sheetDataSet>
      <sheetData sheetId="0">
        <row r="8">
          <cell r="AF8">
            <v>58.0367782484862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8">
          <cell r="AB8">
            <v>1.2183182520967502</v>
          </cell>
          <cell r="AC8">
            <v>0.10381289826116409</v>
          </cell>
          <cell r="AD8">
            <v>1.5383374825113789</v>
          </cell>
          <cell r="AE8">
            <v>0.13108173688479458</v>
          </cell>
          <cell r="AG8">
            <v>0.23537317614880598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8">
          <cell r="AF8">
            <v>2.7622717538881121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31">
          <cell r="AB31">
            <v>188.23779435888946</v>
          </cell>
          <cell r="AC31">
            <v>16.039742457320969</v>
          </cell>
          <cell r="AD31">
            <v>211.36729894094202</v>
          </cell>
          <cell r="AE31">
            <v>18.010607542757668</v>
          </cell>
          <cell r="AG31">
            <v>34.135810762230207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ulate"/>
      <sheetName val="Raw Info"/>
      <sheetName val="Conts"/>
      <sheetName val="Watts&amp;Factors"/>
    </sheetNames>
    <sheetDataSet>
      <sheetData sheetId="0">
        <row r="9">
          <cell r="AF9">
            <v>15.442093696390906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31">
          <cell r="AF31">
            <v>400.60803617216527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11">
          <cell r="AB11">
            <v>1.5337205099739062</v>
          </cell>
          <cell r="AC11">
            <v>0.13068832465487656</v>
          </cell>
          <cell r="AD11">
            <v>0.63831835225975098</v>
          </cell>
          <cell r="AE11">
            <v>5.4391106796053371E-2</v>
          </cell>
          <cell r="AG11">
            <v>0.1862503529000813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11">
          <cell r="AF11">
            <v>2.1857804588672844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0.29455943756176989</v>
          </cell>
          <cell r="AC6">
            <v>2.5099409674638411E-2</v>
          </cell>
          <cell r="AD6">
            <v>0.21800800453215344</v>
          </cell>
          <cell r="AE6">
            <v>1.8576462066184792E-2</v>
          </cell>
          <cell r="AG6">
            <v>4.3858972508050056E-2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0.51471625992313175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7">
          <cell r="AB7">
            <v>84.079245751211417</v>
          </cell>
          <cell r="AC7">
            <v>7.1643925304607246</v>
          </cell>
          <cell r="AD7">
            <v>76.346498511248782</v>
          </cell>
          <cell r="AE7">
            <v>6.5054851381435084</v>
          </cell>
          <cell r="AF7">
            <v>160.96655244455829</v>
          </cell>
          <cell r="AG7">
            <v>13.715959933800811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8">
          <cell r="AB8">
            <v>16.874239584552445</v>
          </cell>
          <cell r="AC8">
            <v>1.437853954999714</v>
          </cell>
          <cell r="AD8">
            <v>10.494049557606905</v>
          </cell>
          <cell r="AE8">
            <v>0.89419796280368424</v>
          </cell>
          <cell r="AG8">
            <v>2.3434146068335329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8">
          <cell r="AF8">
            <v>27.501638385559588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12">
          <cell r="AB12">
            <v>112.93007769155685</v>
          </cell>
          <cell r="AC12">
            <v>9.6227719200975574</v>
          </cell>
          <cell r="AD12">
            <v>126.25637654590064</v>
          </cell>
          <cell r="AE12">
            <v>10.758305845476194</v>
          </cell>
          <cell r="AG12">
            <v>20.4325892772071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12">
          <cell r="AF12">
            <v>239.79097849087077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7">
          <cell r="AB7">
            <v>8.0963023228943527</v>
          </cell>
          <cell r="AC7">
            <v>0.68988592093382761</v>
          </cell>
          <cell r="AD7">
            <v>5.3342807548263549</v>
          </cell>
          <cell r="AE7">
            <v>0.45453406311875366</v>
          </cell>
          <cell r="AG7">
            <v>1.1497408108938358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13">
          <cell r="AB13">
            <v>432.04062960161207</v>
          </cell>
          <cell r="AC13">
            <v>36.814182048353359</v>
          </cell>
          <cell r="AD13">
            <v>746.12562335752659</v>
          </cell>
          <cell r="AE13">
            <v>63.577364366294823</v>
          </cell>
          <cell r="AG13">
            <v>100.47340705025825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13">
          <cell r="AF13">
            <v>1684.4670654057745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31">
          <cell r="AB31">
            <v>569.68887896693207</v>
          </cell>
          <cell r="AC31">
            <v>48.543189376772276</v>
          </cell>
          <cell r="AD31">
            <v>372.90853539094962</v>
          </cell>
          <cell r="AE31">
            <v>31.775536300662818</v>
          </cell>
          <cell r="AG31">
            <v>80.694186251432214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31">
          <cell r="AF31">
            <v>947.00371143565576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29">
          <cell r="AB29">
            <v>46.485566375539868</v>
          </cell>
          <cell r="AC29">
            <v>3.9610351108597519</v>
          </cell>
          <cell r="AD29">
            <v>74.972222703052907</v>
          </cell>
          <cell r="AE29">
            <v>6.3883830965271384</v>
          </cell>
          <cell r="AG29">
            <v>10.360550082988313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29">
          <cell r="AF29">
            <v>121.58842956212081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2.4465546775644302</v>
          </cell>
          <cell r="AC6">
            <v>0.20847092407526507</v>
          </cell>
          <cell r="AD6">
            <v>3.147270896814288</v>
          </cell>
          <cell r="AE6">
            <v>0.26817895311754547</v>
          </cell>
          <cell r="AG6">
            <v>0.47758542577988344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5.6048049029442959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5.5592671575250961E-2</v>
          </cell>
          <cell r="AC6">
            <v>4.7370515449271337E-3</v>
          </cell>
          <cell r="AD6">
            <v>7.4741340616061511E-2</v>
          </cell>
          <cell r="AE6">
            <v>6.368709633894601E-3</v>
          </cell>
          <cell r="AG6">
            <v>1.1125606701148207E-2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0.13056691352127928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7">
          <cell r="AF7">
            <v>13.493026767912637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8.3516746651941351E-2</v>
          </cell>
          <cell r="AC6">
            <v>7.1164619822119222E-3</v>
          </cell>
          <cell r="AD6">
            <v>0.1600485402596446</v>
          </cell>
          <cell r="AE6">
            <v>1.3637736115524315E-2</v>
          </cell>
          <cell r="AG6">
            <v>2.0763096436075369E-2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0.24366971524557413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0.12885986454715842</v>
          </cell>
          <cell r="AC6">
            <v>1.0980149058063368E-2</v>
          </cell>
          <cell r="AD6">
            <v>0.27678245953303837</v>
          </cell>
          <cell r="AE6">
            <v>2.3584633376810198E-2</v>
          </cell>
          <cell r="AG6">
            <v>3.4565445367485244E-2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0.40565010406625102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7">
          <cell r="AB7">
            <v>9.8763018430824445</v>
          </cell>
          <cell r="AC7">
            <v>0.84155968004905513</v>
          </cell>
          <cell r="AD7">
            <v>17.382830837246829</v>
          </cell>
          <cell r="AE7">
            <v>1.4811910156418022</v>
          </cell>
          <cell r="AF7">
            <v>27.279415152862509</v>
          </cell>
          <cell r="AG7">
            <v>2.3244789651754143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1.119485156644868</v>
          </cell>
          <cell r="AC6">
            <v>9.5391330197709193E-2</v>
          </cell>
          <cell r="AD6">
            <v>3.5749959270048595</v>
          </cell>
          <cell r="AE6">
            <v>0.30462540294008406</v>
          </cell>
          <cell r="AG6">
            <v>0.39950998339506094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4.6885340147290337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6">
          <cell r="AB6">
            <v>1.0565637164256898</v>
          </cell>
          <cell r="AC6">
            <v>9.0029794276633018E-2</v>
          </cell>
          <cell r="AD6">
            <v>1.5763947280947392</v>
          </cell>
          <cell r="AE6">
            <v>0.13432459478095271</v>
          </cell>
          <cell r="AG6">
            <v>0.22466329481048289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6">
          <cell r="AF6">
            <v>2.6365836734008088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7">
          <cell r="AB7">
            <v>4.1792512484091731</v>
          </cell>
          <cell r="AC7">
            <v>0.35611399887694561</v>
          </cell>
          <cell r="AD7">
            <v>1.4370092257620686</v>
          </cell>
          <cell r="AE7">
            <v>0.12244755612718586</v>
          </cell>
          <cell r="AG7">
            <v>0.4818846066920569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>
        <row r="7">
          <cell r="AF7">
            <v>5.6552588509805997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Info"/>
      <sheetName val="Calculate"/>
      <sheetName val="Raw Info"/>
      <sheetName val="Const"/>
      <sheetName val="Watts&amp;Factors"/>
    </sheetNames>
    <sheetDataSet>
      <sheetData sheetId="0" refreshError="1">
        <row r="9">
          <cell r="AB9">
            <v>28.066763448240174</v>
          </cell>
          <cell r="AC9">
            <v>2.3915689134245448</v>
          </cell>
          <cell r="AD9">
            <v>49.802239571788292</v>
          </cell>
          <cell r="AE9">
            <v>4.2436488339120801</v>
          </cell>
          <cell r="AG9">
            <v>6.6399526372855053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ตรงกลาง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H43"/>
  <sheetViews>
    <sheetView tabSelected="1" zoomScaleNormal="100" workbookViewId="0">
      <selection activeCell="N9" sqref="N9"/>
    </sheetView>
  </sheetViews>
  <sheetFormatPr defaultColWidth="9" defaultRowHeight="20.25"/>
  <cols>
    <col min="1" max="3" width="9" style="6"/>
    <col min="4" max="4" width="11.25" style="6" bestFit="1" customWidth="1"/>
    <col min="5" max="5" width="14.125" style="6" bestFit="1" customWidth="1"/>
    <col min="6" max="6" width="11.25" style="6" bestFit="1" customWidth="1"/>
    <col min="7" max="7" width="14.125" style="6" bestFit="1" customWidth="1"/>
    <col min="8" max="8" width="11.25" style="6" bestFit="1" customWidth="1"/>
    <col min="9" max="9" width="14.125" style="6" bestFit="1" customWidth="1"/>
    <col min="10" max="10" width="11.25" style="6" bestFit="1" customWidth="1"/>
    <col min="11" max="11" width="9" style="6"/>
    <col min="12" max="12" width="12.75" style="15" bestFit="1" customWidth="1"/>
    <col min="13" max="65" width="9" style="6"/>
    <col min="66" max="66" width="25.875" style="6" bestFit="1" customWidth="1"/>
    <col min="67" max="67" width="18.75" style="6" bestFit="1" customWidth="1"/>
    <col min="68" max="72" width="9.75" style="6" customWidth="1"/>
    <col min="73" max="73" width="13.125" style="6" bestFit="1" customWidth="1"/>
    <col min="74" max="74" width="7.125" style="6" bestFit="1" customWidth="1"/>
    <col min="75" max="75" width="15" style="6" bestFit="1" customWidth="1"/>
    <col min="76" max="76" width="7.125" style="6" bestFit="1" customWidth="1"/>
    <col min="77" max="77" width="9.875" style="6" bestFit="1" customWidth="1"/>
    <col min="78" max="78" width="6" style="6" bestFit="1" customWidth="1"/>
    <col min="79" max="16384" width="9" style="6"/>
  </cols>
  <sheetData>
    <row r="2" spans="1:86" s="8" customFormat="1">
      <c r="A2" s="36" t="s">
        <v>18</v>
      </c>
      <c r="B2" s="36"/>
      <c r="C2" s="36"/>
      <c r="D2" s="36" t="s">
        <v>0</v>
      </c>
      <c r="E2" s="39" t="s">
        <v>1</v>
      </c>
      <c r="F2" s="39"/>
      <c r="G2" s="39"/>
      <c r="H2" s="39"/>
      <c r="I2" s="39"/>
      <c r="J2" s="39"/>
      <c r="L2" s="14"/>
      <c r="BN2" s="38" t="s">
        <v>151</v>
      </c>
      <c r="BO2" s="38"/>
      <c r="BR2" s="36" t="s">
        <v>18</v>
      </c>
      <c r="BS2" s="36"/>
      <c r="BT2" s="36"/>
      <c r="BU2" s="35" t="s">
        <v>2</v>
      </c>
      <c r="BV2" s="35" t="s">
        <v>152</v>
      </c>
      <c r="BW2" s="35" t="s">
        <v>3</v>
      </c>
      <c r="BX2" s="35" t="s">
        <v>152</v>
      </c>
      <c r="BY2" s="35" t="s">
        <v>1</v>
      </c>
      <c r="BZ2" s="36" t="s">
        <v>152</v>
      </c>
      <c r="CC2" s="36" t="s">
        <v>18</v>
      </c>
      <c r="CD2" s="36"/>
      <c r="CE2" s="36"/>
      <c r="CF2" s="35" t="s">
        <v>189</v>
      </c>
      <c r="CG2" s="35" t="s">
        <v>190</v>
      </c>
      <c r="CH2" s="35" t="s">
        <v>191</v>
      </c>
    </row>
    <row r="3" spans="1:86" s="8" customFormat="1">
      <c r="A3" s="36"/>
      <c r="B3" s="36"/>
      <c r="C3" s="36"/>
      <c r="D3" s="36"/>
      <c r="E3" s="39" t="s">
        <v>189</v>
      </c>
      <c r="F3" s="39"/>
      <c r="G3" s="39" t="s">
        <v>190</v>
      </c>
      <c r="H3" s="39"/>
      <c r="I3" s="40" t="s">
        <v>191</v>
      </c>
      <c r="J3" s="40"/>
      <c r="L3" s="14"/>
      <c r="BN3" s="38"/>
      <c r="BO3" s="38"/>
      <c r="BR3" s="36"/>
      <c r="BS3" s="36"/>
      <c r="BT3" s="36"/>
      <c r="BU3" s="35"/>
      <c r="BV3" s="35"/>
      <c r="BW3" s="35"/>
      <c r="BX3" s="35"/>
      <c r="BY3" s="35"/>
      <c r="BZ3" s="36"/>
      <c r="CC3" s="36"/>
      <c r="CD3" s="36"/>
      <c r="CE3" s="36"/>
      <c r="CF3" s="35"/>
      <c r="CG3" s="35"/>
      <c r="CH3" s="35"/>
    </row>
    <row r="4" spans="1:86" s="8" customFormat="1">
      <c r="A4" s="36"/>
      <c r="B4" s="36"/>
      <c r="C4" s="36"/>
      <c r="D4" s="36"/>
      <c r="E4" s="12" t="s">
        <v>7</v>
      </c>
      <c r="F4" s="12" t="s">
        <v>8</v>
      </c>
      <c r="G4" s="12" t="s">
        <v>7</v>
      </c>
      <c r="H4" s="12" t="s">
        <v>8</v>
      </c>
      <c r="I4" s="12" t="s">
        <v>7</v>
      </c>
      <c r="J4" s="12" t="s">
        <v>8</v>
      </c>
      <c r="L4" s="14"/>
      <c r="BN4" s="38"/>
      <c r="BO4" s="38"/>
      <c r="BR4" s="36"/>
      <c r="BS4" s="36"/>
      <c r="BT4" s="36"/>
      <c r="BU4" s="35"/>
      <c r="BV4" s="35"/>
      <c r="BW4" s="35"/>
      <c r="BX4" s="35"/>
      <c r="BY4" s="35"/>
      <c r="BZ4" s="36"/>
      <c r="CC4" s="36"/>
      <c r="CD4" s="36"/>
      <c r="CE4" s="36"/>
      <c r="CF4" s="35"/>
      <c r="CG4" s="35"/>
      <c r="CH4" s="35"/>
    </row>
    <row r="5" spans="1:86">
      <c r="A5" s="37" t="s">
        <v>153</v>
      </c>
      <c r="B5" s="37"/>
      <c r="C5" s="37"/>
      <c r="D5" s="2" t="s">
        <v>149</v>
      </c>
      <c r="E5" s="11">
        <f>'[1]Result Info'!AB11</f>
        <v>355.78921145867793</v>
      </c>
      <c r="F5" s="11">
        <f>'[1]Result Info'!AC11</f>
        <v>30.316798708393947</v>
      </c>
      <c r="G5" s="11">
        <f>'[1]Result Info'!AD11</f>
        <v>573.47997131990894</v>
      </c>
      <c r="H5" s="11">
        <f>'[1]Result Info'!AE11</f>
        <v>48.866228356169444</v>
      </c>
      <c r="I5" s="11">
        <f>'[1]Result Info'!AF11</f>
        <v>930.27081623133336</v>
      </c>
      <c r="J5" s="11">
        <f>'[1]Result Info'!AG11</f>
        <v>79.268376251071913</v>
      </c>
      <c r="L5" s="15">
        <f>I5/$I$43</f>
        <v>0.16599812505381578</v>
      </c>
      <c r="BN5" s="1" t="s">
        <v>2</v>
      </c>
      <c r="BO5" s="19">
        <v>1413774</v>
      </c>
      <c r="BR5" s="37" t="s">
        <v>23</v>
      </c>
      <c r="BS5" s="37"/>
      <c r="BT5" s="37"/>
      <c r="BU5" s="20">
        <f>(E5*1000000)/$BO$5</f>
        <v>251.65918418267555</v>
      </c>
      <c r="BV5" s="20">
        <f>(BU5/$BU$43)*100</f>
        <v>15.878095789757202</v>
      </c>
      <c r="BW5" s="20">
        <f>(G5*1000000)/$BO$6</f>
        <v>187.82281723101474</v>
      </c>
      <c r="BX5" s="20">
        <f>(BW5/$BW$43)*100</f>
        <v>20.137826131849806</v>
      </c>
      <c r="BY5" s="20">
        <f>(I5*1000000)/$BO$7</f>
        <v>208.25045465554621</v>
      </c>
      <c r="BZ5" s="22">
        <f>(BY5/$BY$43)*100</f>
        <v>16.599812505381578</v>
      </c>
      <c r="CC5" s="37" t="s">
        <v>153</v>
      </c>
      <c r="CD5" s="37"/>
      <c r="CE5" s="37"/>
      <c r="CF5" s="20">
        <f>BU5</f>
        <v>251.65918418267555</v>
      </c>
      <c r="CG5" s="20">
        <f>BW5</f>
        <v>187.82281723101474</v>
      </c>
      <c r="CH5" s="20">
        <f>BY5</f>
        <v>208.25045465554621</v>
      </c>
    </row>
    <row r="6" spans="1:86">
      <c r="A6" s="34" t="s">
        <v>154</v>
      </c>
      <c r="B6" s="34"/>
      <c r="C6" s="34"/>
      <c r="D6" s="2" t="s">
        <v>149</v>
      </c>
      <c r="E6" s="11">
        <f>'[2]Result Info'!AB19</f>
        <v>94.838085932233355</v>
      </c>
      <c r="F6" s="11">
        <f>'[2]Result Info'!AC19</f>
        <v>8.0811533022856015</v>
      </c>
      <c r="G6" s="11">
        <f>'[2]Result Info'!AD19</f>
        <v>177.58672121425843</v>
      </c>
      <c r="H6" s="11">
        <f>'[2]Result Info'!AE19</f>
        <v>15.132164514666959</v>
      </c>
      <c r="I6" s="11">
        <f>'[2]Result Info'!AF19</f>
        <v>272.56475723758246</v>
      </c>
      <c r="J6" s="11">
        <f>'[2]Result Info'!AG19</f>
        <v>23.225242964214406</v>
      </c>
      <c r="L6" s="15">
        <f t="shared" ref="L6:L40" si="0">I6/$I$43</f>
        <v>4.8636631255920083E-2</v>
      </c>
      <c r="BN6" s="1" t="s">
        <v>3</v>
      </c>
      <c r="BO6" s="19">
        <v>3053303</v>
      </c>
      <c r="BR6" s="34" t="s">
        <v>24</v>
      </c>
      <c r="BS6" s="34"/>
      <c r="BT6" s="34"/>
      <c r="BU6" s="20">
        <f t="shared" ref="BU6:BU40" si="1">(E6*1000000)/$BO$5</f>
        <v>67.081503785069856</v>
      </c>
      <c r="BV6" s="20">
        <f t="shared" ref="BV6:BV40" si="2">(BU6/$BU$43)*100</f>
        <v>4.2324167356719258</v>
      </c>
      <c r="BW6" s="20">
        <f t="shared" ref="BW6:BW40" si="3">(G6*1000000)/$BO$6</f>
        <v>58.16216772926186</v>
      </c>
      <c r="BX6" s="20">
        <f t="shared" ref="BX6:BX40" si="4">(BW6/$BW$43)*100</f>
        <v>6.2359815407451658</v>
      </c>
      <c r="BY6" s="20">
        <f t="shared" ref="BY6:BY40" si="5">(I6*1000000)/$BO$7</f>
        <v>61.01635526712041</v>
      </c>
      <c r="BZ6" s="22">
        <f t="shared" ref="BZ6:BZ40" si="6">(BY6/$BY$43)*100</f>
        <v>4.8636631255920078</v>
      </c>
      <c r="CC6" s="34" t="s">
        <v>154</v>
      </c>
      <c r="CD6" s="34"/>
      <c r="CE6" s="34"/>
      <c r="CF6" s="20">
        <f t="shared" ref="CF6" si="7">BU6</f>
        <v>67.081503785069856</v>
      </c>
      <c r="CG6" s="20">
        <f>BW6</f>
        <v>58.16216772926186</v>
      </c>
      <c r="CH6" s="20">
        <f>BY6</f>
        <v>61.01635526712041</v>
      </c>
    </row>
    <row r="7" spans="1:86">
      <c r="A7" s="33" t="s">
        <v>157</v>
      </c>
      <c r="B7" s="33"/>
      <c r="C7" s="33"/>
      <c r="D7" s="2" t="s">
        <v>149</v>
      </c>
      <c r="E7" s="11">
        <f>'[3]Result Info'!AB9</f>
        <v>7.7671172070884822</v>
      </c>
      <c r="F7" s="11">
        <f>'[3]Result Info'!AC9</f>
        <v>0.66183605721600958</v>
      </c>
      <c r="G7" s="11">
        <f>'[3]Result Info'!AD9</f>
        <v>7.6279733022445262</v>
      </c>
      <c r="H7" s="11">
        <f>'[3]Result Info'!AE9</f>
        <v>0.64997960508425601</v>
      </c>
      <c r="I7" s="11">
        <f>'[4]Result Info'!AF9</f>
        <v>15.442093696390906</v>
      </c>
      <c r="J7" s="11">
        <f>'[3]Result Info'!AG9</f>
        <v>1.315820803869469</v>
      </c>
      <c r="L7" s="15">
        <f t="shared" si="0"/>
        <v>2.7554971689757917E-3</v>
      </c>
      <c r="BN7" s="1" t="s">
        <v>1</v>
      </c>
      <c r="BO7" s="19">
        <v>4467077</v>
      </c>
      <c r="BR7" s="33" t="s">
        <v>31</v>
      </c>
      <c r="BS7" s="33"/>
      <c r="BT7" s="33"/>
      <c r="BU7" s="20">
        <f t="shared" si="1"/>
        <v>5.4938888443898977</v>
      </c>
      <c r="BV7" s="20">
        <f t="shared" si="2"/>
        <v>0.3466294846850515</v>
      </c>
      <c r="BW7" s="20">
        <f t="shared" si="3"/>
        <v>2.4982693503541986</v>
      </c>
      <c r="BX7" s="20">
        <f t="shared" si="4"/>
        <v>0.26785730588889656</v>
      </c>
      <c r="BY7" s="20">
        <f t="shared" si="5"/>
        <v>3.4568675884456224</v>
      </c>
      <c r="BZ7" s="22">
        <f t="shared" si="6"/>
        <v>0.27554971689757918</v>
      </c>
      <c r="CC7" s="33" t="s">
        <v>165</v>
      </c>
      <c r="CD7" s="33"/>
      <c r="CE7" s="33"/>
      <c r="CF7" s="20">
        <f t="shared" ref="CF7" si="8">BU16</f>
        <v>134.78487810462886</v>
      </c>
      <c r="CG7" s="20">
        <f>BW16</f>
        <v>98.245515797185732</v>
      </c>
      <c r="CH7" s="20">
        <f>BY16</f>
        <v>109.93811173556759</v>
      </c>
    </row>
    <row r="8" spans="1:86">
      <c r="A8" s="33" t="s">
        <v>155</v>
      </c>
      <c r="B8" s="33"/>
      <c r="C8" s="33"/>
      <c r="D8" s="2" t="s">
        <v>149</v>
      </c>
      <c r="E8" s="11">
        <f>'[5]Result Info'!AB7</f>
        <v>8.0963023228943527</v>
      </c>
      <c r="F8" s="11">
        <f>'[5]Result Info'!AC7</f>
        <v>0.68988592093382761</v>
      </c>
      <c r="G8" s="11">
        <f>'[5]Result Info'!AD7</f>
        <v>5.3342807548263549</v>
      </c>
      <c r="H8" s="11">
        <f>'[5]Result Info'!AE7</f>
        <v>0.45453406311875366</v>
      </c>
      <c r="I8" s="11">
        <f>'[6]Result Info'!AF7</f>
        <v>13.493026767912637</v>
      </c>
      <c r="J8" s="11">
        <f>'[5]Result Info'!AG7</f>
        <v>1.1497408108938358</v>
      </c>
      <c r="L8" s="15">
        <f t="shared" si="0"/>
        <v>2.4077044078930489E-3</v>
      </c>
      <c r="BR8" s="33" t="s">
        <v>35</v>
      </c>
      <c r="BS8" s="33"/>
      <c r="BT8" s="33"/>
      <c r="BU8" s="20">
        <f t="shared" si="1"/>
        <v>5.7267302432314873</v>
      </c>
      <c r="BV8" s="20">
        <f t="shared" si="2"/>
        <v>0.36132029776479258</v>
      </c>
      <c r="BW8" s="20">
        <f t="shared" si="3"/>
        <v>1.7470525378013104</v>
      </c>
      <c r="BX8" s="20">
        <f t="shared" si="4"/>
        <v>0.18731398436100263</v>
      </c>
      <c r="BY8" s="20">
        <f t="shared" si="5"/>
        <v>3.0205494035389671</v>
      </c>
      <c r="BZ8" s="22">
        <f t="shared" si="6"/>
        <v>0.24077044078930487</v>
      </c>
      <c r="CC8" s="33" t="s">
        <v>173</v>
      </c>
      <c r="CD8" s="33"/>
      <c r="CE8" s="33"/>
      <c r="CF8" s="20">
        <f t="shared" ref="CF8" si="9">BU25</f>
        <v>133.1456048554362</v>
      </c>
      <c r="CG8" s="20">
        <f>BW25</f>
        <v>69.225785629838256</v>
      </c>
      <c r="CH8" s="20">
        <f>BY25</f>
        <v>89.680127782029558</v>
      </c>
    </row>
    <row r="9" spans="1:86">
      <c r="A9" s="33" t="s">
        <v>156</v>
      </c>
      <c r="B9" s="33"/>
      <c r="C9" s="33"/>
      <c r="D9" s="2" t="s">
        <v>149</v>
      </c>
      <c r="E9" s="11">
        <f>'[7]Result Info'!AB7</f>
        <v>4.1792512484091731</v>
      </c>
      <c r="F9" s="11">
        <f>'[7]Result Info'!AC7</f>
        <v>0.35611399887694561</v>
      </c>
      <c r="G9" s="11">
        <f>'[7]Result Info'!AD7</f>
        <v>1.4370092257620686</v>
      </c>
      <c r="H9" s="11">
        <f>'[7]Result Info'!AE7</f>
        <v>0.12244755612718586</v>
      </c>
      <c r="I9" s="11">
        <f>'[8]Result Info'!AF7</f>
        <v>5.6552588509805997</v>
      </c>
      <c r="J9" s="11">
        <f>'[7]Result Info'!AG7</f>
        <v>0.4818846066920569</v>
      </c>
      <c r="L9" s="15">
        <f t="shared" si="0"/>
        <v>1.009128040541832E-3</v>
      </c>
      <c r="BR9" s="33" t="s">
        <v>36</v>
      </c>
      <c r="BS9" s="33"/>
      <c r="BT9" s="33"/>
      <c r="BU9" s="20">
        <f t="shared" si="1"/>
        <v>2.9560957044118599</v>
      </c>
      <c r="BV9" s="20">
        <f t="shared" si="2"/>
        <v>0.1865108595610416</v>
      </c>
      <c r="BW9" s="20">
        <f t="shared" si="3"/>
        <v>0.47064088489156447</v>
      </c>
      <c r="BX9" s="20">
        <f t="shared" si="4"/>
        <v>5.0460771753993459E-2</v>
      </c>
      <c r="BY9" s="20">
        <f t="shared" si="5"/>
        <v>1.265986427138059</v>
      </c>
      <c r="BZ9" s="22">
        <f t="shared" si="6"/>
        <v>0.10091280405418321</v>
      </c>
      <c r="CC9" s="33" t="s">
        <v>176</v>
      </c>
      <c r="CD9" s="33"/>
      <c r="CE9" s="33"/>
      <c r="CF9" s="20">
        <f t="shared" ref="CF9" si="10">BU28</f>
        <v>59.471489609521335</v>
      </c>
      <c r="CG9" s="20">
        <f>BW28</f>
        <v>25.004560147240149</v>
      </c>
      <c r="CH9" s="20">
        <f>BY28</f>
        <v>36.033977575170141</v>
      </c>
    </row>
    <row r="10" spans="1:86">
      <c r="A10" s="33" t="s">
        <v>158</v>
      </c>
      <c r="B10" s="33"/>
      <c r="C10" s="33"/>
      <c r="D10" s="2" t="s">
        <v>149</v>
      </c>
      <c r="E10" s="11">
        <f>'[9]Result Info'!AB9</f>
        <v>28.066763448240174</v>
      </c>
      <c r="F10" s="11">
        <f>'[9]Result Info'!AC9</f>
        <v>2.3915689134245448</v>
      </c>
      <c r="G10" s="11">
        <f>'[9]Result Info'!AD9</f>
        <v>49.802239571788292</v>
      </c>
      <c r="H10" s="11">
        <f>'[9]Result Info'!AE9</f>
        <v>4.2436488339120801</v>
      </c>
      <c r="I10" s="11">
        <f>'[10]Result Info'!AF9</f>
        <v>77.924570323735551</v>
      </c>
      <c r="J10" s="11">
        <f>'[9]Result Info'!AG9</f>
        <v>6.6399526372855053</v>
      </c>
      <c r="L10" s="15">
        <f t="shared" si="0"/>
        <v>1.3904910638567906E-2</v>
      </c>
      <c r="BR10" s="33" t="s">
        <v>37</v>
      </c>
      <c r="BS10" s="33"/>
      <c r="BT10" s="33"/>
      <c r="BU10" s="20">
        <f t="shared" si="1"/>
        <v>19.852369224671108</v>
      </c>
      <c r="BV10" s="20">
        <f t="shared" si="2"/>
        <v>1.2525583805999465</v>
      </c>
      <c r="BW10" s="20">
        <f t="shared" si="3"/>
        <v>16.310939193322213</v>
      </c>
      <c r="BX10" s="20">
        <f t="shared" si="4"/>
        <v>1.748812324108076</v>
      </c>
      <c r="BY10" s="20">
        <f t="shared" si="5"/>
        <v>17.444196803353861</v>
      </c>
      <c r="BZ10" s="22">
        <f t="shared" si="6"/>
        <v>1.3904910638567907</v>
      </c>
      <c r="CC10" s="33" t="s">
        <v>178</v>
      </c>
      <c r="CD10" s="33"/>
      <c r="CE10" s="33"/>
      <c r="CF10" s="20">
        <f t="shared" ref="CF10:CF13" si="11">BU30</f>
        <v>79.878451358956127</v>
      </c>
      <c r="CG10" s="20">
        <f>BW30</f>
        <v>41.350752462464634</v>
      </c>
      <c r="CH10" s="20">
        <f>BY30</f>
        <v>53.679616109341922</v>
      </c>
    </row>
    <row r="11" spans="1:86">
      <c r="A11" s="33" t="s">
        <v>159</v>
      </c>
      <c r="B11" s="33"/>
      <c r="C11" s="33"/>
      <c r="D11" s="2" t="s">
        <v>149</v>
      </c>
      <c r="E11" s="11">
        <f>'[11]Result Info'!AB7</f>
        <v>0.89457400616654859</v>
      </c>
      <c r="F11" s="11">
        <f>'[11]Result Info'!AC7</f>
        <v>7.6226651065451595E-2</v>
      </c>
      <c r="G11" s="11">
        <f>'[11]Result Info'!AD7</f>
        <v>1.5238286120847737</v>
      </c>
      <c r="H11" s="11">
        <f>'[11]Result Info'!AE7</f>
        <v>0.12984543603574356</v>
      </c>
      <c r="I11" s="11">
        <f>'[12]Result Info'!AF7</f>
        <v>2.420500151691193</v>
      </c>
      <c r="J11" s="11">
        <f>'[11]Result Info'!AG7</f>
        <v>0.20625081792560651</v>
      </c>
      <c r="L11" s="15">
        <f t="shared" si="0"/>
        <v>4.3191560980162819E-4</v>
      </c>
      <c r="BR11" s="33" t="s">
        <v>40</v>
      </c>
      <c r="BS11" s="33"/>
      <c r="BT11" s="33"/>
      <c r="BU11" s="20">
        <f t="shared" si="1"/>
        <v>0.63275601769911494</v>
      </c>
      <c r="BV11" s="20">
        <f t="shared" si="2"/>
        <v>3.9922884965242975E-2</v>
      </c>
      <c r="BW11" s="20">
        <f t="shared" si="3"/>
        <v>0.49907546420541088</v>
      </c>
      <c r="BX11" s="20">
        <f t="shared" si="4"/>
        <v>5.3509446152537068E-2</v>
      </c>
      <c r="BY11" s="20">
        <f t="shared" si="5"/>
        <v>0.5418532413233963</v>
      </c>
      <c r="BZ11" s="22">
        <f t="shared" si="6"/>
        <v>4.3191560980162816E-2</v>
      </c>
      <c r="CC11" s="33" t="s">
        <v>192</v>
      </c>
      <c r="CD11" s="33"/>
      <c r="CE11" s="33"/>
      <c r="CF11" s="20">
        <f t="shared" si="11"/>
        <v>305.59384286428531</v>
      </c>
      <c r="CG11" s="20">
        <f>BW31</f>
        <v>244.36671478642197</v>
      </c>
      <c r="CH11" s="20">
        <f>BY31</f>
        <v>377.08485110191174</v>
      </c>
    </row>
    <row r="12" spans="1:86">
      <c r="A12" s="33" t="s">
        <v>160</v>
      </c>
      <c r="B12" s="33"/>
      <c r="C12" s="33"/>
      <c r="D12" s="2" t="s">
        <v>149</v>
      </c>
      <c r="E12" s="11">
        <f>'[13]Result Info'!AB7</f>
        <v>5.4256657063037528</v>
      </c>
      <c r="F12" s="11">
        <f>'[13]Result Info'!AC7</f>
        <v>0.4623209748341427</v>
      </c>
      <c r="G12" s="11">
        <f>'[13]Result Info'!AD7</f>
        <v>7.9469109758250527</v>
      </c>
      <c r="H12" s="11">
        <f>'[13]Result Info'!AE7</f>
        <v>0.6771562842500527</v>
      </c>
      <c r="I12" s="11">
        <f>'[14]Result Info'!AF7</f>
        <v>13.39195449520475</v>
      </c>
      <c r="J12" s="11">
        <f>'[13]Result Info'!AG7</f>
        <v>1.1411284425363966</v>
      </c>
      <c r="L12" s="15">
        <f t="shared" si="0"/>
        <v>2.3896690062963325E-3</v>
      </c>
      <c r="BR12" s="33" t="s">
        <v>41</v>
      </c>
      <c r="BS12" s="33"/>
      <c r="BT12" s="33"/>
      <c r="BU12" s="20">
        <f t="shared" si="1"/>
        <v>3.837717843377904</v>
      </c>
      <c r="BV12" s="20">
        <f t="shared" si="2"/>
        <v>0.24213561578973622</v>
      </c>
      <c r="BW12" s="20">
        <f t="shared" si="3"/>
        <v>2.6027259580280937</v>
      </c>
      <c r="BX12" s="20">
        <f t="shared" si="4"/>
        <v>0.27905684508584344</v>
      </c>
      <c r="BY12" s="20">
        <f t="shared" si="5"/>
        <v>2.9979233613400331</v>
      </c>
      <c r="BZ12" s="22">
        <f t="shared" si="6"/>
        <v>0.2389669006296333</v>
      </c>
      <c r="CC12" s="33" t="s">
        <v>180</v>
      </c>
      <c r="CD12" s="33"/>
      <c r="CE12" s="33"/>
      <c r="CF12" s="20">
        <f t="shared" si="11"/>
        <v>402.95611531046126</v>
      </c>
      <c r="CG12" s="20">
        <f>BW32</f>
        <v>122.13282972274602</v>
      </c>
      <c r="CH12" s="20">
        <f>BY32</f>
        <v>211.99628111081489</v>
      </c>
    </row>
    <row r="13" spans="1:86">
      <c r="A13" s="33" t="s">
        <v>161</v>
      </c>
      <c r="B13" s="33"/>
      <c r="C13" s="33"/>
      <c r="D13" s="2" t="s">
        <v>149</v>
      </c>
      <c r="E13" s="11">
        <f>'[15]Result Info'!AB6</f>
        <v>0.49992314987962017</v>
      </c>
      <c r="F13" s="11">
        <f>'[15]Result Info'!AC6</f>
        <v>4.2598451601242433E-2</v>
      </c>
      <c r="G13" s="11">
        <f>'[15]Result Info'!AD6</f>
        <v>0.34423617616483165</v>
      </c>
      <c r="H13" s="11">
        <f>'[15]Result Info'!AE6</f>
        <v>2.9332364571005302E-2</v>
      </c>
      <c r="I13" s="11">
        <f>'[16]Result Info'!AF6</f>
        <v>0.84793867921558119</v>
      </c>
      <c r="J13" s="11">
        <f>'[15]Result Info'!AG6</f>
        <v>7.225285485595967E-2</v>
      </c>
      <c r="L13" s="15">
        <f t="shared" si="0"/>
        <v>1.5130672536909203E-4</v>
      </c>
      <c r="BR13" s="33" t="s">
        <v>42</v>
      </c>
      <c r="BS13" s="33"/>
      <c r="BT13" s="33"/>
      <c r="BU13" s="20">
        <f t="shared" si="1"/>
        <v>0.35360895721637275</v>
      </c>
      <c r="BV13" s="20">
        <f t="shared" si="2"/>
        <v>2.2310478805026023E-2</v>
      </c>
      <c r="BW13" s="20">
        <f t="shared" si="3"/>
        <v>0.1127422257682358</v>
      </c>
      <c r="BX13" s="20">
        <f t="shared" si="4"/>
        <v>1.2087899509280634E-2</v>
      </c>
      <c r="BY13" s="20">
        <f t="shared" si="5"/>
        <v>0.18981957983163961</v>
      </c>
      <c r="BZ13" s="22">
        <f t="shared" si="6"/>
        <v>1.5130672536909202E-2</v>
      </c>
      <c r="CC13" s="33" t="s">
        <v>181</v>
      </c>
      <c r="CD13" s="33"/>
      <c r="CE13" s="33"/>
      <c r="CF13" s="20">
        <f t="shared" si="11"/>
        <v>32.880479040879145</v>
      </c>
      <c r="CG13" s="20">
        <f>BW33</f>
        <v>24.554465345579167</v>
      </c>
      <c r="CH13" s="20">
        <f>BY33</f>
        <v>27.218789728075162</v>
      </c>
    </row>
    <row r="14" spans="1:86">
      <c r="A14" s="33" t="s">
        <v>162</v>
      </c>
      <c r="B14" s="33"/>
      <c r="C14" s="33"/>
      <c r="D14" s="2" t="s">
        <v>149</v>
      </c>
      <c r="E14" s="11">
        <f>'[17]Result Info'!AB6</f>
        <v>4.2079919651681411E-2</v>
      </c>
      <c r="F14" s="11">
        <f>'[17]Result Info'!AC6</f>
        <v>3.5856299535197726E-3</v>
      </c>
      <c r="G14" s="11">
        <f>'[17]Result Info'!AD6</f>
        <v>0.1929201016786006</v>
      </c>
      <c r="H14" s="11">
        <f>'[17]Result Info'!AE6</f>
        <v>1.6438721864033556E-2</v>
      </c>
      <c r="I14" s="11">
        <f>'[18]Result Info'!AF6</f>
        <v>0.23447564297632947</v>
      </c>
      <c r="J14" s="11">
        <f>'[17]Result Info'!AG6</f>
        <v>1.9979669538013032E-2</v>
      </c>
      <c r="L14" s="15">
        <f t="shared" si="0"/>
        <v>4.1839985115882237E-5</v>
      </c>
      <c r="BR14" s="33" t="s">
        <v>43</v>
      </c>
      <c r="BS14" s="33"/>
      <c r="BT14" s="33"/>
      <c r="BU14" s="20">
        <f t="shared" si="1"/>
        <v>2.9764247787610616E-2</v>
      </c>
      <c r="BV14" s="20">
        <f t="shared" si="2"/>
        <v>1.8779349500660284E-3</v>
      </c>
      <c r="BW14" s="20">
        <f t="shared" si="3"/>
        <v>6.318406711636565E-2</v>
      </c>
      <c r="BX14" s="20">
        <f t="shared" si="4"/>
        <v>6.7744152529003463E-3</v>
      </c>
      <c r="BY14" s="20">
        <f t="shared" si="5"/>
        <v>5.2489724931164043E-2</v>
      </c>
      <c r="BZ14" s="22">
        <f t="shared" si="6"/>
        <v>4.1839985115882227E-3</v>
      </c>
      <c r="CC14" s="33" t="s">
        <v>186</v>
      </c>
      <c r="CD14" s="33"/>
      <c r="CE14" s="33"/>
      <c r="CF14" s="20">
        <f t="shared" ref="CF14" si="12">BU38</f>
        <v>6.9857713065047484</v>
      </c>
      <c r="CG14" s="20">
        <f>BW38</f>
        <v>5.6931234264161885</v>
      </c>
      <c r="CH14" s="20">
        <f>BY38</f>
        <v>6.1067707480445286</v>
      </c>
    </row>
    <row r="15" spans="1:86">
      <c r="A15" s="33" t="s">
        <v>163</v>
      </c>
      <c r="B15" s="33"/>
      <c r="C15" s="33"/>
      <c r="D15" s="2" t="s">
        <v>149</v>
      </c>
      <c r="E15" s="11">
        <f>'[19]Result Info'!AB6</f>
        <v>0.18408552078165491</v>
      </c>
      <c r="F15" s="11">
        <f>'[19]Result Info'!AC6</f>
        <v>1.5685927225804815E-2</v>
      </c>
      <c r="G15" s="11">
        <f>'[19]Result Info'!AD6</f>
        <v>0.62181669783544891</v>
      </c>
      <c r="H15" s="11">
        <f>'[19]Result Info'!AE6</f>
        <v>5.2985000822558595E-2</v>
      </c>
      <c r="I15" s="11">
        <f>'[20]Result Info'!AF6</f>
        <v>0.80474981659748268</v>
      </c>
      <c r="J15" s="11">
        <f>'[19]Result Info'!AG6</f>
        <v>6.8572731872271489E-2</v>
      </c>
      <c r="L15" s="15">
        <f t="shared" si="0"/>
        <v>1.4360007683973693E-4</v>
      </c>
      <c r="BR15" s="33" t="s">
        <v>44</v>
      </c>
      <c r="BS15" s="33"/>
      <c r="BT15" s="33"/>
      <c r="BU15" s="20">
        <f t="shared" si="1"/>
        <v>0.13020859117628059</v>
      </c>
      <c r="BV15" s="20">
        <f t="shared" si="2"/>
        <v>8.2153349183774552E-3</v>
      </c>
      <c r="BW15" s="20">
        <f t="shared" si="3"/>
        <v>0.20365378013104132</v>
      </c>
      <c r="BX15" s="20">
        <f t="shared" si="4"/>
        <v>2.1835176768372242E-2</v>
      </c>
      <c r="BY15" s="20">
        <f t="shared" si="5"/>
        <v>0.18015131966551789</v>
      </c>
      <c r="BZ15" s="22">
        <f t="shared" si="6"/>
        <v>1.4360007683973691E-2</v>
      </c>
    </row>
    <row r="16" spans="1:86">
      <c r="A16" s="33" t="s">
        <v>165</v>
      </c>
      <c r="B16" s="33"/>
      <c r="C16" s="33"/>
      <c r="D16" s="2" t="s">
        <v>149</v>
      </c>
      <c r="E16" s="11">
        <f>'[21]Result Info'!AB77</f>
        <v>190.55535625749354</v>
      </c>
      <c r="F16" s="11">
        <f>'[21]Result Info'!AC77</f>
        <v>16.237221906701027</v>
      </c>
      <c r="G16" s="11">
        <f>'[21]Result Info'!AD77</f>
        <v>299.97332812009461</v>
      </c>
      <c r="H16" s="11">
        <f>'[21]Result Info'!AE77</f>
        <v>25.56072728911327</v>
      </c>
      <c r="I16" s="11">
        <f>'[22]Result Info'!AF77</f>
        <v>491.10201035738402</v>
      </c>
      <c r="J16" s="11">
        <f>'[21]Result Info'!AG77</f>
        <v>41.846802302552646</v>
      </c>
      <c r="L16" s="15">
        <f t="shared" si="0"/>
        <v>8.7632559795590786E-2</v>
      </c>
      <c r="BR16" s="33" t="s">
        <v>45</v>
      </c>
      <c r="BS16" s="33"/>
      <c r="BT16" s="33"/>
      <c r="BU16" s="20">
        <f t="shared" si="1"/>
        <v>134.78487810462886</v>
      </c>
      <c r="BV16" s="20">
        <f t="shared" si="2"/>
        <v>8.5040695514714848</v>
      </c>
      <c r="BW16" s="20">
        <f t="shared" si="3"/>
        <v>98.245515797185732</v>
      </c>
      <c r="BX16" s="20">
        <f t="shared" si="4"/>
        <v>10.533603661818212</v>
      </c>
      <c r="BY16" s="20">
        <f t="shared" si="5"/>
        <v>109.93811173556759</v>
      </c>
      <c r="BZ16" s="22">
        <f t="shared" si="6"/>
        <v>8.7632559795590783</v>
      </c>
    </row>
    <row r="17" spans="1:78">
      <c r="A17" s="33" t="s">
        <v>164</v>
      </c>
      <c r="B17" s="33"/>
      <c r="C17" s="33"/>
      <c r="D17" s="2" t="s">
        <v>149</v>
      </c>
      <c r="E17" s="11">
        <f>'[23]Result Info'!AB7</f>
        <v>3.2080830824926183</v>
      </c>
      <c r="F17" s="11">
        <f>'[23]Result Info'!AC7</f>
        <v>0.27336075945919597</v>
      </c>
      <c r="G17" s="11">
        <f>'[23]Result Info'!AD7</f>
        <v>4.3819286461614331</v>
      </c>
      <c r="H17" s="11">
        <f>'[23]Result Info'!AE7</f>
        <v>0.37338413993941572</v>
      </c>
      <c r="I17" s="11">
        <f>'[24]Result Info'!AF7</f>
        <v>7.6030980185131529</v>
      </c>
      <c r="J17" s="11">
        <f>'[23]Result Info'!AG7</f>
        <v>0.64785998215750573</v>
      </c>
      <c r="L17" s="15">
        <f t="shared" si="0"/>
        <v>1.3567017191687492E-3</v>
      </c>
      <c r="BR17" s="33" t="s">
        <v>62</v>
      </c>
      <c r="BS17" s="33"/>
      <c r="BT17" s="33"/>
      <c r="BU17" s="20">
        <f t="shared" si="1"/>
        <v>2.2691625977650025</v>
      </c>
      <c r="BV17" s="20">
        <f t="shared" si="2"/>
        <v>0.14316974445762087</v>
      </c>
      <c r="BW17" s="20">
        <f t="shared" si="3"/>
        <v>1.4351437266990643</v>
      </c>
      <c r="BX17" s="20">
        <f t="shared" si="4"/>
        <v>0.15387201229621655</v>
      </c>
      <c r="BY17" s="20">
        <f t="shared" si="5"/>
        <v>1.7020297654401644</v>
      </c>
      <c r="BZ17" s="22">
        <f t="shared" si="6"/>
        <v>0.13567017191687492</v>
      </c>
    </row>
    <row r="18" spans="1:78">
      <c r="A18" s="33" t="s">
        <v>166</v>
      </c>
      <c r="B18" s="33"/>
      <c r="C18" s="33"/>
      <c r="D18" s="2" t="s">
        <v>149</v>
      </c>
      <c r="E18" s="11">
        <f>'[25]Result Info'!AB6</f>
        <v>0.72210183250262272</v>
      </c>
      <c r="F18" s="11">
        <f>'[25]Result Info'!AC6</f>
        <v>6.1530297147548478E-2</v>
      </c>
      <c r="G18" s="11">
        <f>'[25]Result Info'!AD6</f>
        <v>1.0465303198186637</v>
      </c>
      <c r="H18" s="11">
        <f>'[25]Result Info'!AE6</f>
        <v>8.9174848551748329E-2</v>
      </c>
      <c r="I18" s="11">
        <f>'[26]Result Info'!AF6</f>
        <v>1.7712683108013736</v>
      </c>
      <c r="J18" s="11">
        <f>'[25]Result Info'!AG6</f>
        <v>0.15092977276338504</v>
      </c>
      <c r="L18" s="15">
        <f t="shared" si="0"/>
        <v>3.1606626095335961E-4</v>
      </c>
      <c r="BR18" s="33" t="s">
        <v>66</v>
      </c>
      <c r="BS18" s="33"/>
      <c r="BT18" s="33"/>
      <c r="BU18" s="20">
        <f t="shared" si="1"/>
        <v>0.51076185621083903</v>
      </c>
      <c r="BV18" s="20">
        <f t="shared" si="2"/>
        <v>3.222582837582047E-2</v>
      </c>
      <c r="BW18" s="20">
        <f t="shared" si="3"/>
        <v>0.34275350982809888</v>
      </c>
      <c r="BX18" s="20">
        <f t="shared" si="4"/>
        <v>3.6749052584542787E-2</v>
      </c>
      <c r="BY18" s="20">
        <f t="shared" si="5"/>
        <v>0.39651618067057576</v>
      </c>
      <c r="BZ18" s="22">
        <f t="shared" si="6"/>
        <v>3.160662609533596E-2</v>
      </c>
    </row>
    <row r="19" spans="1:78">
      <c r="A19" s="33" t="s">
        <v>167</v>
      </c>
      <c r="B19" s="33"/>
      <c r="C19" s="33"/>
      <c r="D19" s="2" t="s">
        <v>149</v>
      </c>
      <c r="E19" s="11">
        <f>'[27]Result Info'!AB6</f>
        <v>4.7673954788237456</v>
      </c>
      <c r="F19" s="11">
        <f>'[27]Result Info'!AC6</f>
        <v>0.40622976875057132</v>
      </c>
      <c r="G19" s="11">
        <f>'[27]Result Info'!AD6</f>
        <v>1.0664609140504822</v>
      </c>
      <c r="H19" s="11">
        <f>'[27]Result Info'!AE6</f>
        <v>9.0873134486241583E-2</v>
      </c>
      <c r="I19" s="11">
        <f>'[28]Result Info'!AF6</f>
        <v>5.8812864473295976</v>
      </c>
      <c r="J19" s="11">
        <f>'[27]Result Info'!AG6</f>
        <v>0.50114441817695499</v>
      </c>
      <c r="L19" s="15">
        <f t="shared" si="0"/>
        <v>1.0494605507632686E-3</v>
      </c>
      <c r="BR19" s="33" t="s">
        <v>67</v>
      </c>
      <c r="BS19" s="33"/>
      <c r="BT19" s="33"/>
      <c r="BU19" s="20">
        <f t="shared" si="1"/>
        <v>3.3721057812802795</v>
      </c>
      <c r="BV19" s="20">
        <f t="shared" si="2"/>
        <v>0.21275845259633586</v>
      </c>
      <c r="BW19" s="20">
        <f t="shared" si="3"/>
        <v>0.3492810618698774</v>
      </c>
      <c r="BX19" s="20">
        <f t="shared" si="4"/>
        <v>3.744891807491213E-2</v>
      </c>
      <c r="BY19" s="20">
        <f t="shared" si="5"/>
        <v>1.316584972081206</v>
      </c>
      <c r="BZ19" s="22">
        <f t="shared" si="6"/>
        <v>0.10494605507632684</v>
      </c>
    </row>
    <row r="20" spans="1:78">
      <c r="A20" s="33" t="s">
        <v>168</v>
      </c>
      <c r="B20" s="33"/>
      <c r="C20" s="33"/>
      <c r="D20" s="2" t="s">
        <v>149</v>
      </c>
      <c r="E20" s="11">
        <f>'[29]Result Info'!AB6</f>
        <v>3.8218897213909493</v>
      </c>
      <c r="F20" s="11">
        <f>'[29]Result Info'!AC6</f>
        <v>0.32566322315972279</v>
      </c>
      <c r="G20" s="11">
        <f>'[29]Result Info'!AD6</f>
        <v>5.6969665691068254</v>
      </c>
      <c r="H20" s="11">
        <f>'[29]Result Info'!AE6</f>
        <v>0.48543852135359256</v>
      </c>
      <c r="I20" s="11">
        <f>'[30]Result Info'!AF6</f>
        <v>9.5319969990581566</v>
      </c>
      <c r="J20" s="11">
        <f>'[29]Result Info'!AG6</f>
        <v>0.81222146428974551</v>
      </c>
      <c r="L20" s="15">
        <f t="shared" si="0"/>
        <v>1.7008956986013617E-3</v>
      </c>
      <c r="BR20" s="33" t="s">
        <v>68</v>
      </c>
      <c r="BS20" s="33"/>
      <c r="BT20" s="33"/>
      <c r="BU20" s="20">
        <f t="shared" si="1"/>
        <v>2.7033243795620439</v>
      </c>
      <c r="BV20" s="20">
        <f t="shared" si="2"/>
        <v>0.1705625947603584</v>
      </c>
      <c r="BW20" s="20">
        <f t="shared" si="3"/>
        <v>1.8658372814970625</v>
      </c>
      <c r="BX20" s="20">
        <f t="shared" si="4"/>
        <v>0.20004974538794565</v>
      </c>
      <c r="BY20" s="20">
        <f t="shared" si="5"/>
        <v>2.1338331528778567</v>
      </c>
      <c r="BZ20" s="22">
        <f t="shared" si="6"/>
        <v>0.17008956986013618</v>
      </c>
    </row>
    <row r="21" spans="1:78">
      <c r="A21" s="33" t="s">
        <v>169</v>
      </c>
      <c r="B21" s="33"/>
      <c r="C21" s="33"/>
      <c r="D21" s="2" t="s">
        <v>149</v>
      </c>
      <c r="E21" s="11">
        <f>'[31]Result Info'!AB13</f>
        <v>39.040343863577839</v>
      </c>
      <c r="F21" s="11">
        <f>'[31]Result Info'!AC13</f>
        <v>3.3266277006154676</v>
      </c>
      <c r="G21" s="11">
        <f>'[31]Result Info'!AD13</f>
        <v>24.067901516467831</v>
      </c>
      <c r="H21" s="11">
        <f>'[31]Result Info'!AE13</f>
        <v>2.050825888218224</v>
      </c>
      <c r="I21" s="11">
        <f>'[32]Result Info'!AF13</f>
        <v>63.41784831983442</v>
      </c>
      <c r="J21" s="11">
        <f>'[31]Result Info'!AG13</f>
        <v>5.4038348553330904</v>
      </c>
      <c r="L21" s="15">
        <f t="shared" si="0"/>
        <v>1.1316321798298737E-2</v>
      </c>
      <c r="BR21" s="33" t="s">
        <v>69</v>
      </c>
      <c r="BS21" s="33"/>
      <c r="BT21" s="33"/>
      <c r="BU21" s="20">
        <f t="shared" si="1"/>
        <v>27.614274886635229</v>
      </c>
      <c r="BV21" s="20">
        <f t="shared" si="2"/>
        <v>1.7422853182914553</v>
      </c>
      <c r="BW21" s="20">
        <f t="shared" si="3"/>
        <v>7.8825788061217086</v>
      </c>
      <c r="BX21" s="20">
        <f t="shared" si="4"/>
        <v>0.84514759073729384</v>
      </c>
      <c r="BY21" s="20">
        <f t="shared" si="5"/>
        <v>14.196721551886036</v>
      </c>
      <c r="BZ21" s="22">
        <f t="shared" si="6"/>
        <v>1.1316321798298734</v>
      </c>
    </row>
    <row r="22" spans="1:78">
      <c r="A22" s="33" t="s">
        <v>170</v>
      </c>
      <c r="B22" s="33"/>
      <c r="C22" s="33"/>
      <c r="D22" s="2" t="s">
        <v>149</v>
      </c>
      <c r="E22" s="11">
        <f>'[33]Result Info'!AB8</f>
        <v>2.8830759037825588</v>
      </c>
      <c r="F22" s="11">
        <f>'[33]Result Info'!AC8</f>
        <v>0.24566689776131179</v>
      </c>
      <c r="G22" s="11">
        <f>'[33]Result Info'!AD8</f>
        <v>2.4289343606561689</v>
      </c>
      <c r="H22" s="11">
        <f>'[33]Result Info'!AE8</f>
        <v>0.20696949687151212</v>
      </c>
      <c r="I22" s="11">
        <f>'[34]Result Info'!AF8</f>
        <v>5.3315257480825284</v>
      </c>
      <c r="J22" s="11">
        <f>'[33]Result Info'!AG8</f>
        <v>0.45429930899411219</v>
      </c>
      <c r="L22" s="15">
        <f t="shared" si="0"/>
        <v>9.5136089665072421E-4</v>
      </c>
      <c r="BR22" s="33" t="s">
        <v>75</v>
      </c>
      <c r="BS22" s="33"/>
      <c r="BT22" s="33"/>
      <c r="BU22" s="20">
        <f t="shared" si="1"/>
        <v>2.0392763650926944</v>
      </c>
      <c r="BV22" s="20">
        <f t="shared" si="2"/>
        <v>0.12866538358967922</v>
      </c>
      <c r="BW22" s="20">
        <f t="shared" si="3"/>
        <v>0.79551042286211648</v>
      </c>
      <c r="BX22" s="20">
        <f t="shared" si="4"/>
        <v>8.5292355943994952E-2</v>
      </c>
      <c r="BY22" s="20">
        <f t="shared" si="5"/>
        <v>1.1935155243759015</v>
      </c>
      <c r="BZ22" s="22">
        <f t="shared" si="6"/>
        <v>9.5136089665072421E-2</v>
      </c>
    </row>
    <row r="23" spans="1:78">
      <c r="A23" s="33" t="s">
        <v>171</v>
      </c>
      <c r="B23" s="33"/>
      <c r="C23" s="33"/>
      <c r="D23" s="2" t="s">
        <v>149</v>
      </c>
      <c r="E23" s="11">
        <f>'[35]Result Info'!AB8</f>
        <v>21.823701474011855</v>
      </c>
      <c r="F23" s="11">
        <f>'[35]Result Info'!AC8</f>
        <v>1.8595976026005498</v>
      </c>
      <c r="G23" s="11">
        <f>'[35]Result Info'!AD8</f>
        <v>36.156674226200842</v>
      </c>
      <c r="H23" s="11">
        <f>'[35]Result Info'!AE8</f>
        <v>3.0809102108145736</v>
      </c>
      <c r="I23" s="11">
        <f>'[36]Result Info'!AF8</f>
        <v>58.0367782484862</v>
      </c>
      <c r="J23" s="11">
        <f>'[35]Result Info'!AG8</f>
        <v>4.9453138745535083</v>
      </c>
      <c r="L23" s="15">
        <f t="shared" si="0"/>
        <v>1.035612018061746E-2</v>
      </c>
      <c r="BR23" s="33" t="s">
        <v>79</v>
      </c>
      <c r="BS23" s="33"/>
      <c r="BT23" s="33"/>
      <c r="BU23" s="20">
        <f t="shared" si="1"/>
        <v>15.436485233150318</v>
      </c>
      <c r="BV23" s="20">
        <f t="shared" si="2"/>
        <v>0.97394415381724164</v>
      </c>
      <c r="BW23" s="20">
        <f t="shared" si="3"/>
        <v>11.841823175165008</v>
      </c>
      <c r="BX23" s="20">
        <f t="shared" si="4"/>
        <v>1.2696464662878286</v>
      </c>
      <c r="BY23" s="20">
        <f t="shared" si="5"/>
        <v>12.992115033720305</v>
      </c>
      <c r="BZ23" s="22">
        <f t="shared" si="6"/>
        <v>1.0356120180617461</v>
      </c>
    </row>
    <row r="24" spans="1:78">
      <c r="A24" s="33" t="s">
        <v>172</v>
      </c>
      <c r="B24" s="33"/>
      <c r="C24" s="33"/>
      <c r="D24" s="2" t="s">
        <v>149</v>
      </c>
      <c r="E24" s="11">
        <f>'[37]Result Info'!AB8</f>
        <v>1.2183182520967502</v>
      </c>
      <c r="F24" s="11">
        <f>'[37]Result Info'!AC8</f>
        <v>0.10381289826116409</v>
      </c>
      <c r="G24" s="11">
        <f>'[37]Result Info'!AD8</f>
        <v>1.5383374825113789</v>
      </c>
      <c r="H24" s="11">
        <f>'[37]Result Info'!AE8</f>
        <v>0.13108173688479458</v>
      </c>
      <c r="I24" s="11">
        <f>'[38]Result Info'!AF8</f>
        <v>2.7622717538881121</v>
      </c>
      <c r="J24" s="11">
        <f>'[37]Result Info'!AG8</f>
        <v>0.23537317614880598</v>
      </c>
      <c r="L24" s="15">
        <f t="shared" si="0"/>
        <v>4.9290155515371707E-4</v>
      </c>
      <c r="BR24" s="33" t="s">
        <v>83</v>
      </c>
      <c r="BS24" s="33"/>
      <c r="BT24" s="33"/>
      <c r="BU24" s="20">
        <f t="shared" si="1"/>
        <v>0.86174894438343752</v>
      </c>
      <c r="BV24" s="20">
        <f t="shared" si="2"/>
        <v>5.4370883900307573E-2</v>
      </c>
      <c r="BW24" s="20">
        <f t="shared" si="3"/>
        <v>0.50382732487125548</v>
      </c>
      <c r="BX24" s="20">
        <f t="shared" si="4"/>
        <v>5.4018927084099597E-2</v>
      </c>
      <c r="BY24" s="20">
        <f t="shared" si="5"/>
        <v>0.61836224311515386</v>
      </c>
      <c r="BZ24" s="22">
        <f t="shared" si="6"/>
        <v>4.9290155515371699E-2</v>
      </c>
    </row>
    <row r="25" spans="1:78">
      <c r="A25" s="33" t="s">
        <v>173</v>
      </c>
      <c r="B25" s="33"/>
      <c r="C25" s="33"/>
      <c r="D25" s="2" t="s">
        <v>149</v>
      </c>
      <c r="E25" s="11">
        <f>'[39]Result Info'!AB31</f>
        <v>188.23779435888946</v>
      </c>
      <c r="F25" s="11">
        <f>'[39]Result Info'!AC31</f>
        <v>16.039742457320969</v>
      </c>
      <c r="G25" s="11">
        <f>'[39]Result Info'!AD31</f>
        <v>211.36729894094202</v>
      </c>
      <c r="H25" s="11">
        <f>'[39]Result Info'!AE31</f>
        <v>18.010607542757668</v>
      </c>
      <c r="I25" s="11">
        <f>'[40]Result Info'!AF31</f>
        <v>400.60803617216527</v>
      </c>
      <c r="J25" s="11">
        <f>'[39]Result Info'!AG31</f>
        <v>34.135810762230207</v>
      </c>
      <c r="L25" s="15">
        <f t="shared" si="0"/>
        <v>7.1484756616866554E-2</v>
      </c>
      <c r="BR25" s="33" t="s">
        <v>87</v>
      </c>
      <c r="BS25" s="33"/>
      <c r="BT25" s="33"/>
      <c r="BU25" s="20">
        <f t="shared" si="1"/>
        <v>133.1456048554362</v>
      </c>
      <c r="BV25" s="20">
        <f t="shared" si="2"/>
        <v>8.4006418233684883</v>
      </c>
      <c r="BW25" s="20">
        <f t="shared" si="3"/>
        <v>69.225785629838256</v>
      </c>
      <c r="BX25" s="20">
        <f t="shared" si="4"/>
        <v>7.4221910596717011</v>
      </c>
      <c r="BY25" s="20">
        <f t="shared" si="5"/>
        <v>89.680127782029558</v>
      </c>
      <c r="BZ25" s="22">
        <f t="shared" si="6"/>
        <v>7.1484756616866543</v>
      </c>
    </row>
    <row r="26" spans="1:78">
      <c r="A26" s="33" t="s">
        <v>174</v>
      </c>
      <c r="B26" s="33"/>
      <c r="C26" s="33"/>
      <c r="D26" s="2" t="s">
        <v>149</v>
      </c>
      <c r="E26" s="11">
        <f>'[41]Result Info'!AB11</f>
        <v>1.5337205099739062</v>
      </c>
      <c r="F26" s="11">
        <f>'[41]Result Info'!AC11</f>
        <v>0.13068832465487656</v>
      </c>
      <c r="G26" s="11">
        <f>'[41]Result Info'!AD11</f>
        <v>0.63831835225975098</v>
      </c>
      <c r="H26" s="11">
        <f>'[41]Result Info'!AE11</f>
        <v>5.4391106796053371E-2</v>
      </c>
      <c r="I26" s="11">
        <f>'[42]Result Info'!AF11</f>
        <v>2.1857804588672844</v>
      </c>
      <c r="J26" s="11">
        <f>'[41]Result Info'!AG11</f>
        <v>0.1862503529000813</v>
      </c>
      <c r="L26" s="15">
        <f t="shared" si="0"/>
        <v>3.9003207627337944E-4</v>
      </c>
      <c r="BR26" s="33" t="s">
        <v>100</v>
      </c>
      <c r="BS26" s="33"/>
      <c r="BT26" s="33"/>
      <c r="BU26" s="20">
        <f t="shared" si="1"/>
        <v>1.0848413607648084</v>
      </c>
      <c r="BV26" s="20">
        <f t="shared" si="2"/>
        <v>6.8446598119823274E-2</v>
      </c>
      <c r="BW26" s="20">
        <f t="shared" si="3"/>
        <v>0.20905830579531443</v>
      </c>
      <c r="BX26" s="20">
        <f t="shared" si="4"/>
        <v>2.2414634577368836E-2</v>
      </c>
      <c r="BY26" s="20">
        <f t="shared" si="5"/>
        <v>0.48930888338555267</v>
      </c>
      <c r="BZ26" s="22">
        <f t="shared" si="6"/>
        <v>3.9003207627337944E-2</v>
      </c>
    </row>
    <row r="27" spans="1:78">
      <c r="A27" s="33" t="s">
        <v>175</v>
      </c>
      <c r="B27" s="33"/>
      <c r="C27" s="33"/>
      <c r="D27" s="2" t="s">
        <v>149</v>
      </c>
      <c r="E27" s="11">
        <f>'[43]Result Info'!AB6</f>
        <v>0.29455943756176989</v>
      </c>
      <c r="F27" s="11">
        <f>'[43]Result Info'!AC6</f>
        <v>2.5099409674638411E-2</v>
      </c>
      <c r="G27" s="11">
        <f>'[43]Result Info'!AD6</f>
        <v>0.21800800453215344</v>
      </c>
      <c r="H27" s="11">
        <f>'[43]Result Info'!AE6</f>
        <v>1.8576462066184792E-2</v>
      </c>
      <c r="I27" s="11">
        <f>'[44]Result Info'!AF6</f>
        <v>0.51471625992313175</v>
      </c>
      <c r="J27" s="11">
        <f>'[43]Result Info'!AG6</f>
        <v>4.3858972508050056E-2</v>
      </c>
      <c r="L27" s="15">
        <f t="shared" si="0"/>
        <v>9.1846301734037483E-5</v>
      </c>
      <c r="BR27" s="33" t="s">
        <v>104</v>
      </c>
      <c r="BS27" s="33"/>
      <c r="BT27" s="33"/>
      <c r="BU27" s="20">
        <f t="shared" si="1"/>
        <v>0.20834973451327435</v>
      </c>
      <c r="BV27" s="20">
        <f t="shared" si="2"/>
        <v>1.31455446504622E-2</v>
      </c>
      <c r="BW27" s="20">
        <f t="shared" si="3"/>
        <v>7.1400710814535417E-2</v>
      </c>
      <c r="BX27" s="20">
        <f t="shared" si="4"/>
        <v>7.6553803274343225E-3</v>
      </c>
      <c r="BY27" s="20">
        <f t="shared" si="5"/>
        <v>0.11522439839813187</v>
      </c>
      <c r="BZ27" s="22">
        <f t="shared" si="6"/>
        <v>9.1846301734037471E-3</v>
      </c>
    </row>
    <row r="28" spans="1:78">
      <c r="A28" s="33" t="s">
        <v>176</v>
      </c>
      <c r="B28" s="33"/>
      <c r="C28" s="33"/>
      <c r="D28" s="2" t="s">
        <v>149</v>
      </c>
      <c r="E28" s="11">
        <f>'[45]Result Info'!AB7</f>
        <v>84.079245751211417</v>
      </c>
      <c r="F28" s="11">
        <f>'[45]Result Info'!AC7</f>
        <v>7.1643925304607246</v>
      </c>
      <c r="G28" s="11">
        <f>'[45]Result Info'!AD7</f>
        <v>76.346498511248782</v>
      </c>
      <c r="H28" s="11">
        <f>'[45]Result Info'!AE7</f>
        <v>6.5054851381435084</v>
      </c>
      <c r="I28" s="11">
        <f>'[45]Result Info'!AF7</f>
        <v>160.96655244455829</v>
      </c>
      <c r="J28" s="11">
        <f>'[45]Result Info'!AG7</f>
        <v>13.715959933800811</v>
      </c>
      <c r="L28" s="15">
        <f t="shared" si="0"/>
        <v>2.8722975542133745E-2</v>
      </c>
      <c r="BR28" s="33" t="s">
        <v>105</v>
      </c>
      <c r="BS28" s="33"/>
      <c r="BT28" s="33"/>
      <c r="BU28" s="20">
        <f t="shared" si="1"/>
        <v>59.471489609521335</v>
      </c>
      <c r="BV28" s="20">
        <f t="shared" si="2"/>
        <v>3.7522731858420131</v>
      </c>
      <c r="BW28" s="20">
        <f t="shared" si="3"/>
        <v>25.004560147240149</v>
      </c>
      <c r="BX28" s="20">
        <f t="shared" si="4"/>
        <v>2.6809175379856618</v>
      </c>
      <c r="BY28" s="20">
        <f t="shared" si="5"/>
        <v>36.033977575170141</v>
      </c>
      <c r="BZ28" s="22">
        <f t="shared" si="6"/>
        <v>2.8722975542133748</v>
      </c>
    </row>
    <row r="29" spans="1:78">
      <c r="A29" s="33" t="s">
        <v>177</v>
      </c>
      <c r="B29" s="33"/>
      <c r="C29" s="33"/>
      <c r="D29" s="2" t="s">
        <v>149</v>
      </c>
      <c r="E29" s="11">
        <f>'[46]Result Info'!AB8</f>
        <v>16.874239584552445</v>
      </c>
      <c r="F29" s="11">
        <f>'[46]Result Info'!AC8</f>
        <v>1.437853954999714</v>
      </c>
      <c r="G29" s="11">
        <f>'[46]Result Info'!AD8</f>
        <v>10.494049557606905</v>
      </c>
      <c r="H29" s="11">
        <f>'[46]Result Info'!AE8</f>
        <v>0.89419796280368424</v>
      </c>
      <c r="I29" s="11">
        <f>'[47]Result Info'!AF8</f>
        <v>27.501638385559588</v>
      </c>
      <c r="J29" s="11">
        <f>'[46]Result Info'!AG8</f>
        <v>2.3434146068335329</v>
      </c>
      <c r="L29" s="15">
        <f t="shared" si="0"/>
        <v>4.9074101092468252E-3</v>
      </c>
      <c r="BR29" s="33" t="s">
        <v>106</v>
      </c>
      <c r="BS29" s="33"/>
      <c r="BT29" s="33"/>
      <c r="BU29" s="20">
        <f t="shared" si="1"/>
        <v>11.935599031070344</v>
      </c>
      <c r="BV29" s="20">
        <f t="shared" si="2"/>
        <v>0.75306047478045723</v>
      </c>
      <c r="BW29" s="20">
        <f t="shared" si="3"/>
        <v>3.4369499383477189</v>
      </c>
      <c r="BX29" s="20">
        <f t="shared" si="4"/>
        <v>0.36849995811312614</v>
      </c>
      <c r="BY29" s="20">
        <f t="shared" si="5"/>
        <v>6.1565176480189594</v>
      </c>
      <c r="BZ29" s="22">
        <f t="shared" si="6"/>
        <v>0.49074101092468253</v>
      </c>
    </row>
    <row r="30" spans="1:78">
      <c r="A30" s="33" t="s">
        <v>178</v>
      </c>
      <c r="B30" s="33"/>
      <c r="C30" s="33"/>
      <c r="D30" s="2" t="s">
        <v>149</v>
      </c>
      <c r="E30" s="11">
        <f>'[48]Result Info'!AB12</f>
        <v>112.93007769155685</v>
      </c>
      <c r="F30" s="11">
        <f>'[48]Result Info'!AC12</f>
        <v>9.6227719200975574</v>
      </c>
      <c r="G30" s="11">
        <f>'[48]Result Info'!AD12</f>
        <v>126.25637654590064</v>
      </c>
      <c r="H30" s="11">
        <f>'[48]Result Info'!AE12</f>
        <v>10.758305845476194</v>
      </c>
      <c r="I30" s="11">
        <f>'[49]Result Info'!AF12</f>
        <v>239.79097849087077</v>
      </c>
      <c r="J30" s="11">
        <f>'[48]Result Info'!AG12</f>
        <v>20.4325892772071</v>
      </c>
      <c r="L30" s="15">
        <f>I30/$I$43</f>
        <v>4.2788457016807051E-2</v>
      </c>
      <c r="BR30" s="33" t="s">
        <v>110</v>
      </c>
      <c r="BS30" s="33"/>
      <c r="BT30" s="33"/>
      <c r="BU30" s="20">
        <f t="shared" si="1"/>
        <v>79.878451358956127</v>
      </c>
      <c r="BV30" s="20">
        <f t="shared" si="2"/>
        <v>5.039822831557438</v>
      </c>
      <c r="BW30" s="20">
        <f t="shared" si="3"/>
        <v>41.350752462464634</v>
      </c>
      <c r="BX30" s="20">
        <f t="shared" si="4"/>
        <v>4.433509601158133</v>
      </c>
      <c r="BY30" s="20">
        <f t="shared" si="5"/>
        <v>53.679616109341922</v>
      </c>
      <c r="BZ30" s="22">
        <f t="shared" si="6"/>
        <v>4.2788457016807051</v>
      </c>
    </row>
    <row r="31" spans="1:78">
      <c r="A31" s="33" t="s">
        <v>179</v>
      </c>
      <c r="B31" s="33"/>
      <c r="C31" s="33"/>
      <c r="D31" s="2" t="s">
        <v>149</v>
      </c>
      <c r="E31" s="11">
        <f>'[50]Result Info'!AB13</f>
        <v>432.04062960161207</v>
      </c>
      <c r="F31" s="11">
        <f>'[50]Result Info'!AC13</f>
        <v>36.814182048353359</v>
      </c>
      <c r="G31" s="11">
        <f>'[50]Result Info'!AD13</f>
        <v>746.12562335752659</v>
      </c>
      <c r="H31" s="11">
        <f>'[50]Result Info'!AE13</f>
        <v>63.577364366294823</v>
      </c>
      <c r="I31" s="11">
        <f>'[51]Result Info'!AF13</f>
        <v>1684.4670654057745</v>
      </c>
      <c r="J31" s="11">
        <f>'[50]Result Info'!AG13</f>
        <v>100.47340705025825</v>
      </c>
      <c r="L31" s="15">
        <f t="shared" si="0"/>
        <v>0.30057739068397077</v>
      </c>
      <c r="BR31" s="33" t="s">
        <v>116</v>
      </c>
      <c r="BS31" s="33"/>
      <c r="BT31" s="33"/>
      <c r="BU31" s="20">
        <f t="shared" si="1"/>
        <v>305.59384286428531</v>
      </c>
      <c r="BV31" s="20">
        <f t="shared" si="2"/>
        <v>19.281030118244999</v>
      </c>
      <c r="BW31" s="20">
        <f t="shared" si="3"/>
        <v>244.36671478642197</v>
      </c>
      <c r="BX31" s="20">
        <f t="shared" si="4"/>
        <v>26.200301365555823</v>
      </c>
      <c r="BY31" s="20">
        <f t="shared" si="5"/>
        <v>377.08485110191174</v>
      </c>
      <c r="BZ31" s="22">
        <f t="shared" si="6"/>
        <v>30.057739068397076</v>
      </c>
    </row>
    <row r="32" spans="1:78">
      <c r="A32" s="33" t="s">
        <v>180</v>
      </c>
      <c r="B32" s="33"/>
      <c r="C32" s="33"/>
      <c r="D32" s="2" t="s">
        <v>149</v>
      </c>
      <c r="E32" s="11">
        <f>'[52]Result Info'!AB31</f>
        <v>569.68887896693207</v>
      </c>
      <c r="F32" s="11">
        <f>'[52]Result Info'!AC31</f>
        <v>48.543189376772276</v>
      </c>
      <c r="G32" s="11">
        <f>'[52]Result Info'!AD31</f>
        <v>372.90853539094962</v>
      </c>
      <c r="H32" s="11">
        <f>'[52]Result Info'!AE31</f>
        <v>31.775536300662818</v>
      </c>
      <c r="I32" s="11">
        <f>'[53]Result Info'!AF31</f>
        <v>947.00371143565576</v>
      </c>
      <c r="J32" s="11">
        <f>'[52]Result Info'!AG31</f>
        <v>80.694186251432214</v>
      </c>
      <c r="L32" s="15">
        <f t="shared" si="0"/>
        <v>0.16898395367723978</v>
      </c>
      <c r="BR32" s="33" t="s">
        <v>123</v>
      </c>
      <c r="BS32" s="33"/>
      <c r="BT32" s="33"/>
      <c r="BU32" s="20">
        <f t="shared" si="1"/>
        <v>402.95611531046126</v>
      </c>
      <c r="BV32" s="20">
        <f t="shared" si="2"/>
        <v>25.423970989763738</v>
      </c>
      <c r="BW32" s="20">
        <f t="shared" si="3"/>
        <v>122.13282972274602</v>
      </c>
      <c r="BX32" s="20">
        <f t="shared" si="4"/>
        <v>13.094733250233389</v>
      </c>
      <c r="BY32" s="20">
        <f t="shared" si="5"/>
        <v>211.99628111081489</v>
      </c>
      <c r="BZ32" s="22">
        <f t="shared" si="6"/>
        <v>16.898395367723975</v>
      </c>
    </row>
    <row r="33" spans="1:78">
      <c r="A33" s="33" t="s">
        <v>181</v>
      </c>
      <c r="B33" s="33"/>
      <c r="C33" s="33"/>
      <c r="D33" s="2" t="s">
        <v>149</v>
      </c>
      <c r="E33" s="11">
        <f>'[54]Result Info'!AB29</f>
        <v>46.485566375539868</v>
      </c>
      <c r="F33" s="11">
        <f>'[54]Result Info'!AC29</f>
        <v>3.9610351108597519</v>
      </c>
      <c r="G33" s="11">
        <f>'[54]Result Info'!AD29</f>
        <v>74.972222703052907</v>
      </c>
      <c r="H33" s="11">
        <f>'[54]Result Info'!AE29</f>
        <v>6.3883830965271384</v>
      </c>
      <c r="I33" s="11">
        <f>'[55]Result Info'!AF29</f>
        <v>121.58842956212081</v>
      </c>
      <c r="J33" s="11">
        <f>'[54]Result Info'!AG29</f>
        <v>10.360550082988313</v>
      </c>
      <c r="L33" s="15">
        <f t="shared" si="0"/>
        <v>2.1696317871516376E-2</v>
      </c>
      <c r="BR33" s="33" t="s">
        <v>134</v>
      </c>
      <c r="BS33" s="33"/>
      <c r="BT33" s="33"/>
      <c r="BU33" s="20">
        <f t="shared" si="1"/>
        <v>32.880479040879145</v>
      </c>
      <c r="BV33" s="20">
        <f t="shared" si="2"/>
        <v>2.0745493454560897</v>
      </c>
      <c r="BW33" s="20">
        <f t="shared" si="3"/>
        <v>24.554465345579167</v>
      </c>
      <c r="BX33" s="20">
        <f t="shared" si="4"/>
        <v>2.6326596586059159</v>
      </c>
      <c r="BY33" s="20">
        <f t="shared" si="5"/>
        <v>27.218789728075162</v>
      </c>
      <c r="BZ33" s="22">
        <f t="shared" si="6"/>
        <v>2.1696317871516371</v>
      </c>
    </row>
    <row r="34" spans="1:78">
      <c r="A34" s="33" t="s">
        <v>182</v>
      </c>
      <c r="B34" s="33"/>
      <c r="C34" s="33"/>
      <c r="D34" s="2" t="s">
        <v>149</v>
      </c>
      <c r="E34" s="11">
        <f>'[56]Result Info'!AB6</f>
        <v>2.4465546775644302</v>
      </c>
      <c r="F34" s="11">
        <f>'[56]Result Info'!AC6</f>
        <v>0.20847092407526507</v>
      </c>
      <c r="G34" s="11">
        <f>'[56]Result Info'!AD6</f>
        <v>3.147270896814288</v>
      </c>
      <c r="H34" s="11">
        <f>'[56]Result Info'!AE6</f>
        <v>0.26817895311754547</v>
      </c>
      <c r="I34" s="11">
        <f>'[57]Result Info'!AF6</f>
        <v>5.6048049029442959</v>
      </c>
      <c r="J34" s="11">
        <f>'[56]Result Info'!AG6</f>
        <v>0.47758542577988344</v>
      </c>
      <c r="L34" s="15">
        <f t="shared" si="0"/>
        <v>1.0001250054799363E-3</v>
      </c>
      <c r="BR34" s="33" t="s">
        <v>142</v>
      </c>
      <c r="BS34" s="33"/>
      <c r="BT34" s="33"/>
      <c r="BU34" s="20">
        <f t="shared" si="1"/>
        <v>1.7305132769200948</v>
      </c>
      <c r="BV34" s="20">
        <f t="shared" si="2"/>
        <v>0.10918439422595672</v>
      </c>
      <c r="BW34" s="20">
        <f t="shared" si="3"/>
        <v>1.030775817799376</v>
      </c>
      <c r="BX34" s="20">
        <f t="shared" si="4"/>
        <v>0.1105168397843171</v>
      </c>
      <c r="BY34" s="20">
        <f t="shared" si="5"/>
        <v>1.254691804718006</v>
      </c>
      <c r="BZ34" s="22">
        <f t="shared" si="6"/>
        <v>0.10001250054799363</v>
      </c>
    </row>
    <row r="35" spans="1:78">
      <c r="A35" s="33" t="s">
        <v>183</v>
      </c>
      <c r="B35" s="33"/>
      <c r="C35" s="33"/>
      <c r="D35" s="2" t="s">
        <v>149</v>
      </c>
      <c r="E35" s="11">
        <f>'[58]Result Info'!AB6</f>
        <v>5.5592671575250961E-2</v>
      </c>
      <c r="F35" s="11">
        <f>'[58]Result Info'!AC6</f>
        <v>4.7370515449271337E-3</v>
      </c>
      <c r="G35" s="11">
        <f>'[58]Result Info'!AD6</f>
        <v>7.4741340616061511E-2</v>
      </c>
      <c r="H35" s="11">
        <f>'[58]Result Info'!AE6</f>
        <v>6.368709633894601E-3</v>
      </c>
      <c r="I35" s="11">
        <f>'[59]Result Info'!AF6</f>
        <v>0.13056691352127928</v>
      </c>
      <c r="J35" s="11">
        <f>'[58]Result Info'!AG6</f>
        <v>1.1125606701148207E-2</v>
      </c>
      <c r="L35" s="15">
        <f t="shared" si="0"/>
        <v>2.3298444345916537E-5</v>
      </c>
      <c r="BR35" s="33" t="s">
        <v>143</v>
      </c>
      <c r="BS35" s="33"/>
      <c r="BT35" s="33"/>
      <c r="BU35" s="20">
        <f t="shared" si="1"/>
        <v>3.9322177077277531E-2</v>
      </c>
      <c r="BV35" s="20">
        <f t="shared" si="2"/>
        <v>2.4809795689458851E-3</v>
      </c>
      <c r="BW35" s="20">
        <f t="shared" si="3"/>
        <v>2.4478848190324219E-2</v>
      </c>
      <c r="BX35" s="20">
        <f t="shared" si="4"/>
        <v>2.624552203145719E-3</v>
      </c>
      <c r="BY35" s="20">
        <f t="shared" si="5"/>
        <v>2.9228713434149282E-2</v>
      </c>
      <c r="BZ35" s="22">
        <f t="shared" si="6"/>
        <v>2.3298444345916532E-3</v>
      </c>
    </row>
    <row r="36" spans="1:78">
      <c r="A36" s="33" t="s">
        <v>184</v>
      </c>
      <c r="B36" s="33"/>
      <c r="C36" s="33"/>
      <c r="D36" s="2" t="s">
        <v>149</v>
      </c>
      <c r="E36" s="11">
        <f>'[60]Result Info'!AB6</f>
        <v>8.3516746651941351E-2</v>
      </c>
      <c r="F36" s="11">
        <f>'[60]Result Info'!AC6</f>
        <v>7.1164619822119222E-3</v>
      </c>
      <c r="G36" s="11">
        <f>'[60]Result Info'!AD6</f>
        <v>0.1600485402596446</v>
      </c>
      <c r="H36" s="11">
        <f>'[60]Result Info'!AE6</f>
        <v>1.3637736115524315E-2</v>
      </c>
      <c r="I36" s="11">
        <f>'[61]Result Info'!AF6</f>
        <v>0.24366971524557413</v>
      </c>
      <c r="J36" s="11">
        <f>'[60]Result Info'!AG6</f>
        <v>2.0763096436075369E-2</v>
      </c>
      <c r="L36" s="15">
        <f t="shared" si="0"/>
        <v>4.3480581307523239E-5</v>
      </c>
      <c r="BR36" s="33" t="s">
        <v>144</v>
      </c>
      <c r="BS36" s="33"/>
      <c r="BT36" s="33"/>
      <c r="BU36" s="20">
        <f t="shared" si="1"/>
        <v>5.9073619016859383E-2</v>
      </c>
      <c r="BV36" s="20">
        <f t="shared" si="2"/>
        <v>3.7271700790242291E-3</v>
      </c>
      <c r="BW36" s="20">
        <f t="shared" si="3"/>
        <v>5.2418164937985061E-2</v>
      </c>
      <c r="BX36" s="20">
        <f t="shared" si="4"/>
        <v>5.6201259635746863E-3</v>
      </c>
      <c r="BY36" s="20">
        <f t="shared" si="5"/>
        <v>5.4547910243224848E-2</v>
      </c>
      <c r="BZ36" s="22">
        <f t="shared" si="6"/>
        <v>4.3480581307523232E-3</v>
      </c>
    </row>
    <row r="37" spans="1:78">
      <c r="A37" s="33" t="s">
        <v>185</v>
      </c>
      <c r="B37" s="33"/>
      <c r="C37" s="33"/>
      <c r="D37" s="2" t="s">
        <v>149</v>
      </c>
      <c r="E37" s="11">
        <f>'[62]Result Info'!AB6</f>
        <v>0.12885986454715842</v>
      </c>
      <c r="F37" s="11">
        <f>'[62]Result Info'!AC6</f>
        <v>1.0980149058063368E-2</v>
      </c>
      <c r="G37" s="11">
        <f>'[62]Result Info'!AD6</f>
        <v>0.27678245953303837</v>
      </c>
      <c r="H37" s="11">
        <f>'[62]Result Info'!AE6</f>
        <v>2.3584633376810198E-2</v>
      </c>
      <c r="I37" s="11">
        <f>'[63]Result Info'!AF6</f>
        <v>0.40565010406625102</v>
      </c>
      <c r="J37" s="11">
        <f>'[62]Result Info'!AG6</f>
        <v>3.4565445367485244E-2</v>
      </c>
      <c r="L37" s="15">
        <f t="shared" si="0"/>
        <v>7.238446646716904E-5</v>
      </c>
      <c r="BR37" s="33" t="s">
        <v>145</v>
      </c>
      <c r="BS37" s="33"/>
      <c r="BT37" s="33"/>
      <c r="BU37" s="20">
        <f t="shared" si="1"/>
        <v>9.1146013823396391E-2</v>
      </c>
      <c r="BV37" s="20">
        <f t="shared" si="2"/>
        <v>5.7507344428642162E-3</v>
      </c>
      <c r="BW37" s="20">
        <f t="shared" si="3"/>
        <v>9.0650177703633858E-2</v>
      </c>
      <c r="BX37" s="20">
        <f t="shared" si="4"/>
        <v>9.7192532000612893E-3</v>
      </c>
      <c r="BY37" s="20">
        <f t="shared" si="5"/>
        <v>9.0808845261957885E-2</v>
      </c>
      <c r="BZ37" s="22">
        <f t="shared" si="6"/>
        <v>7.2384466467169039E-3</v>
      </c>
    </row>
    <row r="38" spans="1:78">
      <c r="A38" s="33" t="s">
        <v>186</v>
      </c>
      <c r="B38" s="33"/>
      <c r="C38" s="33"/>
      <c r="D38" s="2" t="s">
        <v>149</v>
      </c>
      <c r="E38" s="11">
        <f>'[64]Result Info'!AB7</f>
        <v>9.8763018430824445</v>
      </c>
      <c r="F38" s="11">
        <f>'[64]Result Info'!AC7</f>
        <v>0.84155968004905513</v>
      </c>
      <c r="G38" s="11">
        <f>'[64]Result Info'!AD7</f>
        <v>17.382830837246829</v>
      </c>
      <c r="H38" s="11">
        <f>'[64]Result Info'!AE7</f>
        <v>1.4811910156418022</v>
      </c>
      <c r="I38" s="11">
        <f>'[64]Result Info'!AF7</f>
        <v>27.279415152862509</v>
      </c>
      <c r="J38" s="11">
        <f>'[64]Result Info'!AG7</f>
        <v>2.3244789651754143</v>
      </c>
      <c r="L38" s="15">
        <f t="shared" si="0"/>
        <v>4.8677564521316273E-3</v>
      </c>
      <c r="BR38" s="33" t="s">
        <v>146</v>
      </c>
      <c r="BS38" s="33"/>
      <c r="BT38" s="33"/>
      <c r="BU38" s="20">
        <f t="shared" si="1"/>
        <v>6.9857713065047484</v>
      </c>
      <c r="BV38" s="20">
        <f t="shared" si="2"/>
        <v>0.44075779046277141</v>
      </c>
      <c r="BW38" s="20">
        <f t="shared" si="3"/>
        <v>5.6931234264161885</v>
      </c>
      <c r="BX38" s="20">
        <f t="shared" si="4"/>
        <v>0.6104004369571282</v>
      </c>
      <c r="BY38" s="20">
        <f t="shared" si="5"/>
        <v>6.1067707480445286</v>
      </c>
      <c r="BZ38" s="22">
        <f t="shared" si="6"/>
        <v>0.48677564521316274</v>
      </c>
    </row>
    <row r="39" spans="1:78">
      <c r="A39" s="33" t="s">
        <v>187</v>
      </c>
      <c r="B39" s="33"/>
      <c r="C39" s="33"/>
      <c r="D39" s="2" t="s">
        <v>149</v>
      </c>
      <c r="E39" s="11">
        <f>'[65]Result Info'!AB6</f>
        <v>1.119485156644868</v>
      </c>
      <c r="F39" s="11">
        <f>'[65]Result Info'!AC6</f>
        <v>9.5391330197709193E-2</v>
      </c>
      <c r="G39" s="11">
        <f>'[65]Result Info'!AD6</f>
        <v>3.5749959270048595</v>
      </c>
      <c r="H39" s="11">
        <f>'[65]Result Info'!AE6</f>
        <v>0.30462540294008406</v>
      </c>
      <c r="I39" s="11">
        <f>'[66]Result Info'!AF6</f>
        <v>4.6885340147290337</v>
      </c>
      <c r="J39" s="11">
        <f>'[65]Result Info'!AG6</f>
        <v>0.39950998339506094</v>
      </c>
      <c r="L39" s="15">
        <f t="shared" si="0"/>
        <v>8.3662503662000284E-4</v>
      </c>
      <c r="BR39" s="33" t="s">
        <v>147</v>
      </c>
      <c r="BS39" s="33"/>
      <c r="BT39" s="33"/>
      <c r="BU39" s="20">
        <f t="shared" si="1"/>
        <v>0.7918416639751954</v>
      </c>
      <c r="BV39" s="20">
        <f t="shared" si="2"/>
        <v>4.9960178611214059E-2</v>
      </c>
      <c r="BW39" s="20">
        <f t="shared" si="3"/>
        <v>1.1708618263581634</v>
      </c>
      <c r="BX39" s="20">
        <f t="shared" si="4"/>
        <v>0.1255364616037041</v>
      </c>
      <c r="BY39" s="20">
        <f t="shared" si="5"/>
        <v>1.0495753743956135</v>
      </c>
      <c r="BZ39" s="22">
        <f t="shared" si="6"/>
        <v>8.3662503662000287E-2</v>
      </c>
    </row>
    <row r="40" spans="1:78">
      <c r="A40" s="33" t="s">
        <v>188</v>
      </c>
      <c r="B40" s="33"/>
      <c r="C40" s="33"/>
      <c r="D40" s="2" t="s">
        <v>149</v>
      </c>
      <c r="E40" s="11">
        <f>'[67]Result Info'!AB6</f>
        <v>1.0565637164256898</v>
      </c>
      <c r="F40" s="11">
        <f>'[67]Result Info'!AC6</f>
        <v>9.0029794276633018E-2</v>
      </c>
      <c r="G40" s="11">
        <f>'[67]Result Info'!AD6</f>
        <v>1.5763947280947392</v>
      </c>
      <c r="H40" s="11">
        <f>'[67]Result Info'!AE6</f>
        <v>0.13432459478095271</v>
      </c>
      <c r="I40" s="11">
        <f>'[68]Result Info'!AF6</f>
        <v>2.6365836734008088</v>
      </c>
      <c r="J40" s="11">
        <f>'[67]Result Info'!AG6</f>
        <v>0.22466329481048289</v>
      </c>
      <c r="L40" s="15">
        <f t="shared" si="0"/>
        <v>4.7047369292427661E-4</v>
      </c>
      <c r="BR40" s="33" t="s">
        <v>148</v>
      </c>
      <c r="BS40" s="33"/>
      <c r="BT40" s="33"/>
      <c r="BU40" s="20">
        <f t="shared" si="1"/>
        <v>0.74733565366578381</v>
      </c>
      <c r="BV40" s="20">
        <f t="shared" si="2"/>
        <v>4.7152132097005396E-2</v>
      </c>
      <c r="BW40" s="20">
        <f t="shared" si="3"/>
        <v>0.5162916120983535</v>
      </c>
      <c r="BX40" s="20">
        <f t="shared" si="4"/>
        <v>5.5355312368577637E-2</v>
      </c>
      <c r="BY40" s="20">
        <f t="shared" si="5"/>
        <v>0.59022570539993124</v>
      </c>
      <c r="BZ40" s="22">
        <f t="shared" si="6"/>
        <v>4.7047369292427657E-2</v>
      </c>
    </row>
    <row r="43" spans="1:78">
      <c r="I43" s="13">
        <f>SUM(I5:I40)</f>
        <v>5604.1043591892621</v>
      </c>
      <c r="BU43" s="21">
        <f>SUM(BU5:BU40)</f>
        <v>1584.9456226672869</v>
      </c>
      <c r="BV43" s="21"/>
      <c r="BW43" s="21">
        <f t="shared" ref="BW43:BY43" si="13">SUM(BW5:BW40)</f>
        <v>932.68665645074691</v>
      </c>
      <c r="BX43" s="21"/>
      <c r="BY43" s="21">
        <f t="shared" si="13"/>
        <v>1254.5349809706129</v>
      </c>
    </row>
  </sheetData>
  <mergeCells count="100">
    <mergeCell ref="A2:C4"/>
    <mergeCell ref="D2:D4"/>
    <mergeCell ref="E2:J2"/>
    <mergeCell ref="E3:F3"/>
    <mergeCell ref="G3:H3"/>
    <mergeCell ref="I3:J3"/>
    <mergeCell ref="A16:C16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28:C28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BN2:BO4"/>
    <mergeCell ref="BR2:BT4"/>
    <mergeCell ref="BR5:BT5"/>
    <mergeCell ref="BR6:BT6"/>
    <mergeCell ref="A40:C40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BR7:BT7"/>
    <mergeCell ref="BR8:BT8"/>
    <mergeCell ref="BR9:BT9"/>
    <mergeCell ref="BR10:BT10"/>
    <mergeCell ref="BR11:BT11"/>
    <mergeCell ref="BR12:BT12"/>
    <mergeCell ref="BR13:BT13"/>
    <mergeCell ref="BR14:BT14"/>
    <mergeCell ref="BR15:BT15"/>
    <mergeCell ref="BR16:BT16"/>
    <mergeCell ref="BR23:BT23"/>
    <mergeCell ref="BR24:BT24"/>
    <mergeCell ref="BR25:BT25"/>
    <mergeCell ref="BR26:BT26"/>
    <mergeCell ref="BR17:BT17"/>
    <mergeCell ref="BR18:BT18"/>
    <mergeCell ref="BR19:BT19"/>
    <mergeCell ref="BR20:BT20"/>
    <mergeCell ref="BR21:BT21"/>
    <mergeCell ref="BR37:BT37"/>
    <mergeCell ref="BR38:BT38"/>
    <mergeCell ref="BR39:BT39"/>
    <mergeCell ref="BR40:BT40"/>
    <mergeCell ref="BU2:BU4"/>
    <mergeCell ref="BR32:BT32"/>
    <mergeCell ref="BR33:BT33"/>
    <mergeCell ref="BR34:BT34"/>
    <mergeCell ref="BR35:BT35"/>
    <mergeCell ref="BR36:BT36"/>
    <mergeCell ref="BR27:BT27"/>
    <mergeCell ref="BR28:BT28"/>
    <mergeCell ref="BR29:BT29"/>
    <mergeCell ref="BR30:BT30"/>
    <mergeCell ref="BR31:BT31"/>
    <mergeCell ref="BR22:BT22"/>
    <mergeCell ref="BW2:BW4"/>
    <mergeCell ref="BY2:BY4"/>
    <mergeCell ref="BV2:BV4"/>
    <mergeCell ref="BX2:BX4"/>
    <mergeCell ref="BZ2:BZ4"/>
    <mergeCell ref="CC6:CE6"/>
    <mergeCell ref="CH2:CH4"/>
    <mergeCell ref="CC7:CE7"/>
    <mergeCell ref="CC2:CE4"/>
    <mergeCell ref="CF2:CF4"/>
    <mergeCell ref="CG2:CG4"/>
    <mergeCell ref="CC5:CE5"/>
    <mergeCell ref="CC13:CE13"/>
    <mergeCell ref="CC14:CE14"/>
    <mergeCell ref="CC8:CE8"/>
    <mergeCell ref="CC9:CE9"/>
    <mergeCell ref="CC10:CE10"/>
    <mergeCell ref="CC11:CE11"/>
    <mergeCell ref="CC12:CE12"/>
  </mergeCells>
  <conditionalFormatting sqref="I5:I40">
    <cfRule type="top10" dxfId="4" priority="8" rank="10"/>
  </conditionalFormatting>
  <conditionalFormatting sqref="L5:L40">
    <cfRule type="top10" dxfId="3" priority="7" rank="10"/>
  </conditionalFormatting>
  <conditionalFormatting sqref="BV5:BV40">
    <cfRule type="top10" dxfId="2" priority="6" rank="10"/>
  </conditionalFormatting>
  <conditionalFormatting sqref="BX5:BX40">
    <cfRule type="top10" dxfId="1" priority="5" rank="10"/>
  </conditionalFormatting>
  <conditionalFormatting sqref="BZ5:BZ40">
    <cfRule type="top10" dxfId="0" priority="4" rank="10"/>
  </conditionalFormatting>
  <pageMargins left="0.7" right="0.7" top="0.75" bottom="0.75" header="0.3" footer="0.3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49"/>
  <sheetViews>
    <sheetView topLeftCell="A229" zoomScale="70" zoomScaleNormal="70" workbookViewId="0">
      <selection activeCell="L26" sqref="L26:L27"/>
    </sheetView>
  </sheetViews>
  <sheetFormatPr defaultColWidth="9" defaultRowHeight="20.25"/>
  <cols>
    <col min="1" max="1" width="19.25" style="9" customWidth="1"/>
    <col min="2" max="2" width="26.75" style="9" bestFit="1" customWidth="1"/>
    <col min="3" max="3" width="25" style="10" bestFit="1" customWidth="1"/>
    <col min="4" max="4" width="16.25" style="10" bestFit="1" customWidth="1"/>
    <col min="5" max="5" width="28.25" style="7" bestFit="1" customWidth="1"/>
    <col min="6" max="6" width="16.375" style="6" bestFit="1" customWidth="1"/>
    <col min="7" max="7" width="15.375" style="6" bestFit="1" customWidth="1"/>
    <col min="8" max="8" width="18.625" style="7" bestFit="1" customWidth="1"/>
    <col min="9" max="16384" width="9" style="6"/>
  </cols>
  <sheetData>
    <row r="2" spans="1:8">
      <c r="A2" s="29" t="s">
        <v>195</v>
      </c>
      <c r="B2" s="29"/>
      <c r="C2" s="29"/>
      <c r="D2" s="29"/>
      <c r="E2" s="29" t="s">
        <v>19</v>
      </c>
      <c r="F2" s="29" t="s">
        <v>20</v>
      </c>
      <c r="G2" s="29" t="s">
        <v>21</v>
      </c>
      <c r="H2" s="29" t="s">
        <v>22</v>
      </c>
    </row>
    <row r="3" spans="1:8">
      <c r="A3" s="29"/>
      <c r="B3" s="29"/>
      <c r="C3" s="29"/>
      <c r="D3" s="29"/>
      <c r="E3" s="29"/>
      <c r="F3" s="29"/>
      <c r="G3" s="29"/>
      <c r="H3" s="29"/>
    </row>
    <row r="4" spans="1:8">
      <c r="A4" s="29" t="s">
        <v>4</v>
      </c>
      <c r="B4" s="29" t="s">
        <v>5</v>
      </c>
      <c r="C4" s="29" t="s">
        <v>6</v>
      </c>
      <c r="D4" s="29" t="s">
        <v>150</v>
      </c>
      <c r="E4" s="29"/>
      <c r="F4" s="29"/>
      <c r="G4" s="29"/>
      <c r="H4" s="29"/>
    </row>
    <row r="5" spans="1:8">
      <c r="A5" s="28" t="s">
        <v>9</v>
      </c>
      <c r="B5" s="28" t="s">
        <v>10</v>
      </c>
      <c r="C5" s="25" t="s">
        <v>11</v>
      </c>
      <c r="D5" s="25" t="s">
        <v>11</v>
      </c>
      <c r="E5" s="3">
        <v>0.06</v>
      </c>
      <c r="F5" s="16">
        <v>1</v>
      </c>
      <c r="G5" s="16">
        <v>1</v>
      </c>
      <c r="H5" s="16">
        <v>0.7</v>
      </c>
    </row>
    <row r="6" spans="1:8">
      <c r="A6" s="28"/>
      <c r="B6" s="28" t="s">
        <v>12</v>
      </c>
      <c r="C6" s="28" t="s">
        <v>13</v>
      </c>
      <c r="D6" s="25" t="s">
        <v>11</v>
      </c>
      <c r="E6" s="3">
        <v>3.4000000000000002E-2</v>
      </c>
      <c r="F6" s="16">
        <v>1</v>
      </c>
      <c r="G6" s="16">
        <v>1</v>
      </c>
      <c r="H6" s="16">
        <v>0.7</v>
      </c>
    </row>
    <row r="7" spans="1:8">
      <c r="A7" s="28"/>
      <c r="B7" s="28"/>
      <c r="C7" s="28" t="s">
        <v>14</v>
      </c>
      <c r="D7" s="25" t="s">
        <v>11</v>
      </c>
      <c r="E7" s="3">
        <v>4.5999999999999999E-2</v>
      </c>
      <c r="F7" s="16">
        <v>1</v>
      </c>
      <c r="G7" s="16">
        <v>1</v>
      </c>
      <c r="H7" s="16">
        <v>0.7</v>
      </c>
    </row>
    <row r="8" spans="1:8">
      <c r="A8" s="28"/>
      <c r="B8" s="28"/>
      <c r="C8" s="28" t="s">
        <v>15</v>
      </c>
      <c r="D8" s="25" t="s">
        <v>11</v>
      </c>
      <c r="E8" s="3">
        <v>2.8000000000000001E-2</v>
      </c>
      <c r="F8" s="16">
        <v>1</v>
      </c>
      <c r="G8" s="16">
        <v>1</v>
      </c>
      <c r="H8" s="16">
        <v>0.7</v>
      </c>
    </row>
    <row r="9" spans="1:8">
      <c r="A9" s="28"/>
      <c r="B9" s="28" t="s">
        <v>16</v>
      </c>
      <c r="C9" s="25" t="s">
        <v>11</v>
      </c>
      <c r="D9" s="25" t="s">
        <v>11</v>
      </c>
      <c r="E9" s="3">
        <v>1.7999999999999999E-2</v>
      </c>
      <c r="F9" s="16">
        <v>1</v>
      </c>
      <c r="G9" s="16">
        <v>1</v>
      </c>
      <c r="H9" s="16">
        <v>0.7</v>
      </c>
    </row>
    <row r="10" spans="1:8">
      <c r="A10" s="28"/>
      <c r="B10" s="28" t="s">
        <v>17</v>
      </c>
      <c r="C10" s="25" t="s">
        <v>11</v>
      </c>
      <c r="D10" s="25" t="s">
        <v>11</v>
      </c>
      <c r="E10" s="3">
        <v>0.01</v>
      </c>
      <c r="F10" s="16">
        <v>1</v>
      </c>
      <c r="G10" s="16">
        <v>1</v>
      </c>
      <c r="H10" s="16">
        <v>0.7</v>
      </c>
    </row>
    <row r="11" spans="1:8">
      <c r="A11" s="23" t="s">
        <v>24</v>
      </c>
      <c r="B11" s="23" t="s">
        <v>25</v>
      </c>
      <c r="C11" s="23" t="s">
        <v>26</v>
      </c>
      <c r="D11" s="24" t="s">
        <v>193</v>
      </c>
      <c r="E11" s="3">
        <v>0.38</v>
      </c>
      <c r="F11" s="16">
        <v>1</v>
      </c>
      <c r="G11" s="16">
        <v>1</v>
      </c>
      <c r="H11" s="16">
        <v>0.7</v>
      </c>
    </row>
    <row r="12" spans="1:8">
      <c r="A12" s="23"/>
      <c r="B12" s="23"/>
      <c r="C12" s="23"/>
      <c r="D12" s="24" t="s">
        <v>194</v>
      </c>
      <c r="E12" s="3">
        <v>0.4</v>
      </c>
      <c r="F12" s="16">
        <v>1</v>
      </c>
      <c r="G12" s="16">
        <v>1</v>
      </c>
      <c r="H12" s="16">
        <v>0.7</v>
      </c>
    </row>
    <row r="13" spans="1:8">
      <c r="A13" s="23"/>
      <c r="B13" s="23"/>
      <c r="C13" s="23" t="s">
        <v>27</v>
      </c>
      <c r="D13" s="24" t="s">
        <v>193</v>
      </c>
      <c r="E13" s="3">
        <v>0.66499999999999992</v>
      </c>
      <c r="F13" s="16">
        <v>1</v>
      </c>
      <c r="G13" s="16">
        <v>1</v>
      </c>
      <c r="H13" s="16">
        <v>0.7</v>
      </c>
    </row>
    <row r="14" spans="1:8">
      <c r="A14" s="23"/>
      <c r="B14" s="23"/>
      <c r="C14" s="23"/>
      <c r="D14" s="24" t="s">
        <v>194</v>
      </c>
      <c r="E14" s="3">
        <v>0.7</v>
      </c>
      <c r="F14" s="16">
        <v>1</v>
      </c>
      <c r="G14" s="16">
        <v>1</v>
      </c>
      <c r="H14" s="16">
        <v>0.7</v>
      </c>
    </row>
    <row r="15" spans="1:8">
      <c r="A15" s="23"/>
      <c r="B15" s="23"/>
      <c r="C15" s="23" t="s">
        <v>28</v>
      </c>
      <c r="D15" s="24" t="s">
        <v>193</v>
      </c>
      <c r="E15" s="3">
        <v>1.2349999999999999</v>
      </c>
      <c r="F15" s="16">
        <v>1</v>
      </c>
      <c r="G15" s="16">
        <v>1</v>
      </c>
      <c r="H15" s="16">
        <v>0.7</v>
      </c>
    </row>
    <row r="16" spans="1:8">
      <c r="A16" s="23"/>
      <c r="B16" s="23"/>
      <c r="C16" s="23"/>
      <c r="D16" s="24" t="s">
        <v>194</v>
      </c>
      <c r="E16" s="3">
        <v>1.3</v>
      </c>
      <c r="F16" s="16">
        <v>1</v>
      </c>
      <c r="G16" s="16">
        <v>1</v>
      </c>
      <c r="H16" s="16">
        <v>0.7</v>
      </c>
    </row>
    <row r="17" spans="1:8">
      <c r="A17" s="23"/>
      <c r="B17" s="23" t="s">
        <v>29</v>
      </c>
      <c r="C17" s="23" t="s">
        <v>26</v>
      </c>
      <c r="D17" s="24" t="s">
        <v>193</v>
      </c>
      <c r="E17" s="3">
        <v>0.38</v>
      </c>
      <c r="F17" s="16">
        <v>1</v>
      </c>
      <c r="G17" s="16">
        <v>1</v>
      </c>
      <c r="H17" s="16">
        <v>0.7</v>
      </c>
    </row>
    <row r="18" spans="1:8">
      <c r="A18" s="23"/>
      <c r="B18" s="23"/>
      <c r="C18" s="23"/>
      <c r="D18" s="24" t="s">
        <v>194</v>
      </c>
      <c r="E18" s="5">
        <v>0.4</v>
      </c>
      <c r="F18" s="17">
        <v>1</v>
      </c>
      <c r="G18" s="17">
        <v>1</v>
      </c>
      <c r="H18" s="16">
        <v>0.7</v>
      </c>
    </row>
    <row r="19" spans="1:8">
      <c r="A19" s="23"/>
      <c r="B19" s="23"/>
      <c r="C19" s="23" t="s">
        <v>27</v>
      </c>
      <c r="D19" s="24" t="s">
        <v>193</v>
      </c>
      <c r="E19" s="5">
        <v>0.66499999999999992</v>
      </c>
      <c r="F19" s="17">
        <v>1</v>
      </c>
      <c r="G19" s="17">
        <v>1</v>
      </c>
      <c r="H19" s="16">
        <v>0.7</v>
      </c>
    </row>
    <row r="20" spans="1:8">
      <c r="A20" s="23"/>
      <c r="B20" s="23"/>
      <c r="C20" s="23"/>
      <c r="D20" s="24" t="s">
        <v>194</v>
      </c>
      <c r="E20" s="5">
        <v>0.7</v>
      </c>
      <c r="F20" s="17">
        <v>1</v>
      </c>
      <c r="G20" s="17">
        <v>1</v>
      </c>
      <c r="H20" s="16">
        <v>0.7</v>
      </c>
    </row>
    <row r="21" spans="1:8">
      <c r="A21" s="23"/>
      <c r="B21" s="23" t="s">
        <v>30</v>
      </c>
      <c r="C21" s="23" t="s">
        <v>26</v>
      </c>
      <c r="D21" s="24" t="s">
        <v>193</v>
      </c>
      <c r="E21" s="5">
        <v>0.66499999999999992</v>
      </c>
      <c r="F21" s="17">
        <v>1</v>
      </c>
      <c r="G21" s="17">
        <v>1</v>
      </c>
      <c r="H21" s="16">
        <v>0.7</v>
      </c>
    </row>
    <row r="22" spans="1:8">
      <c r="A22" s="23"/>
      <c r="B22" s="23"/>
      <c r="C22" s="23"/>
      <c r="D22" s="24" t="s">
        <v>194</v>
      </c>
      <c r="E22" s="5">
        <v>0.7</v>
      </c>
      <c r="F22" s="17">
        <v>1</v>
      </c>
      <c r="G22" s="17">
        <v>1</v>
      </c>
      <c r="H22" s="16">
        <v>0.7</v>
      </c>
    </row>
    <row r="23" spans="1:8">
      <c r="A23" s="23"/>
      <c r="B23" s="23"/>
      <c r="C23" s="23" t="s">
        <v>27</v>
      </c>
      <c r="D23" s="24" t="s">
        <v>193</v>
      </c>
      <c r="E23" s="5">
        <v>0.76</v>
      </c>
      <c r="F23" s="17">
        <v>1</v>
      </c>
      <c r="G23" s="17">
        <v>1</v>
      </c>
      <c r="H23" s="16">
        <v>0.7</v>
      </c>
    </row>
    <row r="24" spans="1:8">
      <c r="A24" s="23"/>
      <c r="B24" s="23"/>
      <c r="C24" s="23"/>
      <c r="D24" s="24" t="s">
        <v>194</v>
      </c>
      <c r="E24" s="5">
        <v>0.8</v>
      </c>
      <c r="F24" s="17">
        <v>1</v>
      </c>
      <c r="G24" s="17">
        <v>1</v>
      </c>
      <c r="H24" s="16">
        <v>0.7</v>
      </c>
    </row>
    <row r="25" spans="1:8">
      <c r="A25" s="23" t="s">
        <v>31</v>
      </c>
      <c r="B25" s="23" t="s">
        <v>32</v>
      </c>
      <c r="C25" s="27" t="s">
        <v>11</v>
      </c>
      <c r="D25" s="27" t="s">
        <v>11</v>
      </c>
      <c r="E25" s="4">
        <v>1.5</v>
      </c>
      <c r="F25" s="16">
        <v>1</v>
      </c>
      <c r="G25" s="16">
        <v>1</v>
      </c>
      <c r="H25" s="16">
        <v>0.7</v>
      </c>
    </row>
    <row r="26" spans="1:8">
      <c r="A26" s="23"/>
      <c r="B26" s="23" t="s">
        <v>33</v>
      </c>
      <c r="C26" s="27" t="s">
        <v>11</v>
      </c>
      <c r="D26" s="27" t="s">
        <v>11</v>
      </c>
      <c r="E26" s="4">
        <v>1.8</v>
      </c>
      <c r="F26" s="16">
        <v>1</v>
      </c>
      <c r="G26" s="16">
        <v>1</v>
      </c>
      <c r="H26" s="16">
        <v>0.7</v>
      </c>
    </row>
    <row r="27" spans="1:8">
      <c r="A27" s="23"/>
      <c r="B27" s="23" t="s">
        <v>34</v>
      </c>
      <c r="C27" s="27" t="s">
        <v>11</v>
      </c>
      <c r="D27" s="23" t="s">
        <v>193</v>
      </c>
      <c r="E27" s="4">
        <v>1.9</v>
      </c>
      <c r="F27" s="16">
        <v>1</v>
      </c>
      <c r="G27" s="16">
        <v>1</v>
      </c>
      <c r="H27" s="16">
        <v>0.7</v>
      </c>
    </row>
    <row r="28" spans="1:8">
      <c r="A28" s="23"/>
      <c r="B28" s="23"/>
      <c r="C28" s="27"/>
      <c r="D28" s="23" t="s">
        <v>194</v>
      </c>
      <c r="E28" s="4">
        <v>2</v>
      </c>
      <c r="F28" s="16">
        <v>1</v>
      </c>
      <c r="G28" s="16">
        <v>1</v>
      </c>
      <c r="H28" s="16">
        <v>0.7</v>
      </c>
    </row>
    <row r="29" spans="1:8">
      <c r="A29" s="23" t="s">
        <v>35</v>
      </c>
      <c r="B29" s="23" t="s">
        <v>35</v>
      </c>
      <c r="C29" s="27" t="s">
        <v>11</v>
      </c>
      <c r="D29" s="28" t="s">
        <v>193</v>
      </c>
      <c r="E29" s="4">
        <v>0.76</v>
      </c>
      <c r="F29" s="18">
        <v>1</v>
      </c>
      <c r="G29" s="18">
        <v>1</v>
      </c>
      <c r="H29" s="16">
        <v>0.7</v>
      </c>
    </row>
    <row r="30" spans="1:8">
      <c r="A30" s="23"/>
      <c r="B30" s="23"/>
      <c r="C30" s="27"/>
      <c r="D30" s="23" t="s">
        <v>194</v>
      </c>
      <c r="E30" s="4">
        <v>0.8</v>
      </c>
      <c r="F30" s="18">
        <v>1</v>
      </c>
      <c r="G30" s="18">
        <v>1</v>
      </c>
      <c r="H30" s="16">
        <v>0.7</v>
      </c>
    </row>
    <row r="31" spans="1:8">
      <c r="A31" s="23" t="s">
        <v>36</v>
      </c>
      <c r="B31" s="23" t="s">
        <v>36</v>
      </c>
      <c r="C31" s="27" t="s">
        <v>11</v>
      </c>
      <c r="D31" s="28" t="s">
        <v>193</v>
      </c>
      <c r="E31" s="4">
        <v>1.1399999999999999</v>
      </c>
      <c r="F31" s="18">
        <v>1</v>
      </c>
      <c r="G31" s="18">
        <v>1</v>
      </c>
      <c r="H31" s="16">
        <v>0.7</v>
      </c>
    </row>
    <row r="32" spans="1:8">
      <c r="A32" s="23"/>
      <c r="B32" s="23"/>
      <c r="C32" s="27"/>
      <c r="D32" s="23" t="s">
        <v>194</v>
      </c>
      <c r="E32" s="4">
        <v>1.2</v>
      </c>
      <c r="F32" s="18">
        <v>1</v>
      </c>
      <c r="G32" s="18">
        <v>1</v>
      </c>
      <c r="H32" s="16">
        <v>0.7</v>
      </c>
    </row>
    <row r="33" spans="1:8">
      <c r="A33" s="23" t="s">
        <v>37</v>
      </c>
      <c r="B33" s="23" t="s">
        <v>37</v>
      </c>
      <c r="C33" s="23" t="s">
        <v>38</v>
      </c>
      <c r="D33" s="23" t="s">
        <v>193</v>
      </c>
      <c r="E33" s="4">
        <v>0.56999999999999995</v>
      </c>
      <c r="F33" s="18">
        <v>1</v>
      </c>
      <c r="G33" s="18">
        <v>1</v>
      </c>
      <c r="H33" s="16">
        <v>0.7</v>
      </c>
    </row>
    <row r="34" spans="1:8">
      <c r="A34" s="23"/>
      <c r="B34" s="23"/>
      <c r="C34" s="23"/>
      <c r="D34" s="23" t="s">
        <v>194</v>
      </c>
      <c r="E34" s="4">
        <v>0.6</v>
      </c>
      <c r="F34" s="18">
        <v>1</v>
      </c>
      <c r="G34" s="18">
        <v>1</v>
      </c>
      <c r="H34" s="16">
        <v>0.7</v>
      </c>
    </row>
    <row r="35" spans="1:8">
      <c r="A35" s="23"/>
      <c r="B35" s="23"/>
      <c r="C35" s="23" t="s">
        <v>39</v>
      </c>
      <c r="D35" s="23" t="s">
        <v>193</v>
      </c>
      <c r="E35" s="4">
        <v>0.66499999999999992</v>
      </c>
      <c r="F35" s="18">
        <v>1</v>
      </c>
      <c r="G35" s="18">
        <v>1</v>
      </c>
      <c r="H35" s="16">
        <v>0.7</v>
      </c>
    </row>
    <row r="36" spans="1:8">
      <c r="A36" s="23"/>
      <c r="B36" s="23"/>
      <c r="C36" s="23"/>
      <c r="D36" s="23" t="s">
        <v>194</v>
      </c>
      <c r="E36" s="4">
        <v>0.7</v>
      </c>
      <c r="F36" s="18">
        <v>1</v>
      </c>
      <c r="G36" s="18">
        <v>1</v>
      </c>
      <c r="H36" s="16">
        <v>0.7</v>
      </c>
    </row>
    <row r="37" spans="1:8">
      <c r="A37" s="23" t="s">
        <v>40</v>
      </c>
      <c r="B37" s="23" t="s">
        <v>40</v>
      </c>
      <c r="C37" s="27" t="s">
        <v>11</v>
      </c>
      <c r="D37" s="28" t="s">
        <v>193</v>
      </c>
      <c r="E37" s="4">
        <v>1.4249999999999998</v>
      </c>
      <c r="F37" s="18">
        <v>1</v>
      </c>
      <c r="G37" s="18">
        <v>1</v>
      </c>
      <c r="H37" s="16">
        <v>0.7</v>
      </c>
    </row>
    <row r="38" spans="1:8">
      <c r="A38" s="23"/>
      <c r="B38" s="23"/>
      <c r="C38" s="27"/>
      <c r="D38" s="23" t="s">
        <v>194</v>
      </c>
      <c r="E38" s="4">
        <v>1.5</v>
      </c>
      <c r="F38" s="18">
        <v>1</v>
      </c>
      <c r="G38" s="18">
        <v>1</v>
      </c>
      <c r="H38" s="16">
        <v>0.7</v>
      </c>
    </row>
    <row r="39" spans="1:8">
      <c r="A39" s="23" t="s">
        <v>41</v>
      </c>
      <c r="B39" s="23" t="s">
        <v>41</v>
      </c>
      <c r="C39" s="27" t="s">
        <v>11</v>
      </c>
      <c r="D39" s="28" t="s">
        <v>193</v>
      </c>
      <c r="E39" s="4">
        <v>0.95</v>
      </c>
      <c r="F39" s="18">
        <v>1</v>
      </c>
      <c r="G39" s="18">
        <v>1</v>
      </c>
      <c r="H39" s="16">
        <v>0.7</v>
      </c>
    </row>
    <row r="40" spans="1:8">
      <c r="A40" s="23"/>
      <c r="B40" s="23"/>
      <c r="C40" s="27"/>
      <c r="D40" s="23" t="s">
        <v>194</v>
      </c>
      <c r="E40" s="4">
        <v>1</v>
      </c>
      <c r="F40" s="18">
        <v>1</v>
      </c>
      <c r="G40" s="18">
        <v>1</v>
      </c>
      <c r="H40" s="16">
        <v>0.7</v>
      </c>
    </row>
    <row r="41" spans="1:8">
      <c r="A41" s="23" t="s">
        <v>42</v>
      </c>
      <c r="B41" s="23" t="s">
        <v>42</v>
      </c>
      <c r="C41" s="27" t="s">
        <v>11</v>
      </c>
      <c r="D41" s="27" t="s">
        <v>11</v>
      </c>
      <c r="E41" s="4">
        <v>0.8</v>
      </c>
      <c r="F41" s="18">
        <v>1</v>
      </c>
      <c r="G41" s="18">
        <v>1</v>
      </c>
      <c r="H41" s="16">
        <v>0.7</v>
      </c>
    </row>
    <row r="42" spans="1:8">
      <c r="A42" s="23" t="s">
        <v>43</v>
      </c>
      <c r="B42" s="23" t="s">
        <v>43</v>
      </c>
      <c r="C42" s="27" t="s">
        <v>11</v>
      </c>
      <c r="D42" s="27" t="s">
        <v>11</v>
      </c>
      <c r="E42" s="4">
        <v>0.7</v>
      </c>
      <c r="F42" s="18">
        <v>1</v>
      </c>
      <c r="G42" s="18">
        <v>1</v>
      </c>
      <c r="H42" s="16">
        <v>0.7</v>
      </c>
    </row>
    <row r="43" spans="1:8">
      <c r="A43" s="23" t="s">
        <v>44</v>
      </c>
      <c r="B43" s="23" t="s">
        <v>44</v>
      </c>
      <c r="C43" s="27" t="s">
        <v>11</v>
      </c>
      <c r="D43" s="27" t="s">
        <v>11</v>
      </c>
      <c r="E43" s="4">
        <v>2</v>
      </c>
      <c r="F43" s="18">
        <v>1</v>
      </c>
      <c r="G43" s="18">
        <v>1</v>
      </c>
      <c r="H43" s="16">
        <v>0.7</v>
      </c>
    </row>
    <row r="44" spans="1:8">
      <c r="A44" s="30" t="s">
        <v>45</v>
      </c>
      <c r="B44" s="23" t="s">
        <v>46</v>
      </c>
      <c r="C44" s="23" t="s">
        <v>47</v>
      </c>
      <c r="D44" s="23" t="s">
        <v>193</v>
      </c>
      <c r="E44" s="4">
        <v>6.1749999999999999E-2</v>
      </c>
      <c r="F44" s="18">
        <v>1</v>
      </c>
      <c r="G44" s="18">
        <v>1</v>
      </c>
      <c r="H44" s="16">
        <v>0.7</v>
      </c>
    </row>
    <row r="45" spans="1:8">
      <c r="A45" s="31"/>
      <c r="B45" s="23"/>
      <c r="C45" s="23"/>
      <c r="D45" s="23" t="s">
        <v>194</v>
      </c>
      <c r="E45" s="4">
        <v>6.5000000000000002E-2</v>
      </c>
      <c r="F45" s="18">
        <v>1</v>
      </c>
      <c r="G45" s="18">
        <v>1</v>
      </c>
      <c r="H45" s="16">
        <v>0.7</v>
      </c>
    </row>
    <row r="46" spans="1:8">
      <c r="A46" s="31"/>
      <c r="B46" s="23"/>
      <c r="C46" s="23" t="s">
        <v>48</v>
      </c>
      <c r="D46" s="23" t="s">
        <v>193</v>
      </c>
      <c r="E46" s="4">
        <v>7.1249999999999994E-2</v>
      </c>
      <c r="F46" s="18">
        <v>1</v>
      </c>
      <c r="G46" s="18">
        <v>1</v>
      </c>
      <c r="H46" s="16">
        <v>0.7</v>
      </c>
    </row>
    <row r="47" spans="1:8">
      <c r="A47" s="31"/>
      <c r="B47" s="23"/>
      <c r="C47" s="23"/>
      <c r="D47" s="23" t="s">
        <v>194</v>
      </c>
      <c r="E47" s="4">
        <v>7.4999999999999997E-2</v>
      </c>
      <c r="F47" s="18">
        <v>1</v>
      </c>
      <c r="G47" s="18">
        <v>1</v>
      </c>
      <c r="H47" s="16">
        <v>0.7</v>
      </c>
    </row>
    <row r="48" spans="1:8">
      <c r="A48" s="31"/>
      <c r="B48" s="23"/>
      <c r="C48" s="23" t="s">
        <v>49</v>
      </c>
      <c r="D48" s="23" t="s">
        <v>193</v>
      </c>
      <c r="E48" s="4">
        <v>7.5999999999999998E-2</v>
      </c>
      <c r="F48" s="18">
        <v>1</v>
      </c>
      <c r="G48" s="18">
        <v>1</v>
      </c>
      <c r="H48" s="16">
        <v>0.7</v>
      </c>
    </row>
    <row r="49" spans="1:8">
      <c r="A49" s="31"/>
      <c r="B49" s="23"/>
      <c r="C49" s="23"/>
      <c r="D49" s="23" t="s">
        <v>194</v>
      </c>
      <c r="E49" s="4">
        <v>0.08</v>
      </c>
      <c r="F49" s="18">
        <v>1</v>
      </c>
      <c r="G49" s="18">
        <v>1</v>
      </c>
      <c r="H49" s="16">
        <v>0.7</v>
      </c>
    </row>
    <row r="50" spans="1:8">
      <c r="A50" s="31"/>
      <c r="B50" s="23"/>
      <c r="C50" s="23" t="s">
        <v>50</v>
      </c>
      <c r="D50" s="23" t="s">
        <v>193</v>
      </c>
      <c r="E50" s="4">
        <v>8.5499999999999993E-2</v>
      </c>
      <c r="F50" s="18">
        <v>1</v>
      </c>
      <c r="G50" s="18">
        <v>1</v>
      </c>
      <c r="H50" s="16">
        <v>0.7</v>
      </c>
    </row>
    <row r="51" spans="1:8">
      <c r="A51" s="31"/>
      <c r="B51" s="23"/>
      <c r="C51" s="23"/>
      <c r="D51" s="23" t="s">
        <v>194</v>
      </c>
      <c r="E51" s="4">
        <v>0.09</v>
      </c>
      <c r="F51" s="18">
        <v>1</v>
      </c>
      <c r="G51" s="18">
        <v>1</v>
      </c>
      <c r="H51" s="16">
        <v>0.7</v>
      </c>
    </row>
    <row r="52" spans="1:8">
      <c r="A52" s="31"/>
      <c r="B52" s="23"/>
      <c r="C52" s="23" t="s">
        <v>51</v>
      </c>
      <c r="D52" s="23" t="s">
        <v>193</v>
      </c>
      <c r="E52" s="4">
        <v>9.5000000000000001E-2</v>
      </c>
      <c r="F52" s="18">
        <v>1</v>
      </c>
      <c r="G52" s="18">
        <v>1</v>
      </c>
      <c r="H52" s="16">
        <v>0.7</v>
      </c>
    </row>
    <row r="53" spans="1:8">
      <c r="A53" s="31"/>
      <c r="B53" s="23"/>
      <c r="C53" s="23"/>
      <c r="D53" s="23" t="s">
        <v>194</v>
      </c>
      <c r="E53" s="4">
        <v>0.1</v>
      </c>
      <c r="F53" s="18">
        <v>1</v>
      </c>
      <c r="G53" s="18">
        <v>1</v>
      </c>
      <c r="H53" s="16">
        <v>0.7</v>
      </c>
    </row>
    <row r="54" spans="1:8">
      <c r="A54" s="31"/>
      <c r="B54" s="23"/>
      <c r="C54" s="23" t="s">
        <v>52</v>
      </c>
      <c r="D54" s="23" t="s">
        <v>193</v>
      </c>
      <c r="E54" s="4">
        <v>0.1045</v>
      </c>
      <c r="F54" s="18">
        <v>1</v>
      </c>
      <c r="G54" s="18">
        <v>1</v>
      </c>
      <c r="H54" s="16">
        <v>0.7</v>
      </c>
    </row>
    <row r="55" spans="1:8">
      <c r="A55" s="31"/>
      <c r="B55" s="23"/>
      <c r="C55" s="23"/>
      <c r="D55" s="23" t="s">
        <v>194</v>
      </c>
      <c r="E55" s="4">
        <v>0.11</v>
      </c>
      <c r="F55" s="18">
        <v>1</v>
      </c>
      <c r="G55" s="18">
        <v>1</v>
      </c>
      <c r="H55" s="16">
        <v>0.7</v>
      </c>
    </row>
    <row r="56" spans="1:8">
      <c r="A56" s="31"/>
      <c r="B56" s="23"/>
      <c r="C56" s="23" t="s">
        <v>53</v>
      </c>
      <c r="D56" s="23" t="s">
        <v>193</v>
      </c>
      <c r="E56" s="4">
        <v>0.11399999999999999</v>
      </c>
      <c r="F56" s="18">
        <v>1</v>
      </c>
      <c r="G56" s="18">
        <v>1</v>
      </c>
      <c r="H56" s="16">
        <v>0.7</v>
      </c>
    </row>
    <row r="57" spans="1:8">
      <c r="A57" s="31"/>
      <c r="B57" s="23"/>
      <c r="C57" s="23"/>
      <c r="D57" s="23" t="s">
        <v>194</v>
      </c>
      <c r="E57" s="4">
        <v>0.12</v>
      </c>
      <c r="F57" s="18">
        <v>1</v>
      </c>
      <c r="G57" s="18">
        <v>1</v>
      </c>
      <c r="H57" s="16">
        <v>0.7</v>
      </c>
    </row>
    <row r="58" spans="1:8">
      <c r="A58" s="31"/>
      <c r="B58" s="23" t="s">
        <v>54</v>
      </c>
      <c r="C58" s="23" t="s">
        <v>55</v>
      </c>
      <c r="D58" s="23" t="s">
        <v>193</v>
      </c>
      <c r="E58" s="4">
        <v>0.14249999999999999</v>
      </c>
      <c r="F58" s="18">
        <v>1</v>
      </c>
      <c r="G58" s="18">
        <v>1</v>
      </c>
      <c r="H58" s="16">
        <v>0.7</v>
      </c>
    </row>
    <row r="59" spans="1:8">
      <c r="A59" s="31"/>
      <c r="B59" s="23"/>
      <c r="C59" s="23"/>
      <c r="D59" s="23" t="s">
        <v>194</v>
      </c>
      <c r="E59" s="4">
        <v>0.15</v>
      </c>
      <c r="F59" s="18">
        <v>1</v>
      </c>
      <c r="G59" s="18">
        <v>1</v>
      </c>
      <c r="H59" s="16">
        <v>0.7</v>
      </c>
    </row>
    <row r="60" spans="1:8">
      <c r="A60" s="31"/>
      <c r="B60" s="23"/>
      <c r="C60" s="23" t="s">
        <v>56</v>
      </c>
      <c r="D60" s="23" t="s">
        <v>193</v>
      </c>
      <c r="E60" s="4">
        <v>0.152</v>
      </c>
      <c r="F60" s="18">
        <v>1</v>
      </c>
      <c r="G60" s="18">
        <v>1</v>
      </c>
      <c r="H60" s="16">
        <v>0.7</v>
      </c>
    </row>
    <row r="61" spans="1:8">
      <c r="A61" s="31"/>
      <c r="B61" s="23"/>
      <c r="C61" s="23"/>
      <c r="D61" s="23" t="s">
        <v>194</v>
      </c>
      <c r="E61" s="4">
        <v>0.16</v>
      </c>
      <c r="F61" s="18">
        <v>1</v>
      </c>
      <c r="G61" s="18">
        <v>1</v>
      </c>
      <c r="H61" s="16">
        <v>0.7</v>
      </c>
    </row>
    <row r="62" spans="1:8">
      <c r="A62" s="31"/>
      <c r="B62" s="23"/>
      <c r="C62" s="23" t="s">
        <v>57</v>
      </c>
      <c r="D62" s="23" t="s">
        <v>193</v>
      </c>
      <c r="E62" s="4">
        <v>0.17099999999999999</v>
      </c>
      <c r="F62" s="18">
        <v>1</v>
      </c>
      <c r="G62" s="18">
        <v>1</v>
      </c>
      <c r="H62" s="16">
        <v>0.7</v>
      </c>
    </row>
    <row r="63" spans="1:8">
      <c r="A63" s="31"/>
      <c r="B63" s="23"/>
      <c r="C63" s="23"/>
      <c r="D63" s="23" t="s">
        <v>194</v>
      </c>
      <c r="E63" s="4">
        <v>0.18</v>
      </c>
      <c r="F63" s="18">
        <v>1</v>
      </c>
      <c r="G63" s="18">
        <v>1</v>
      </c>
      <c r="H63" s="16">
        <v>0.7</v>
      </c>
    </row>
    <row r="64" spans="1:8">
      <c r="A64" s="31"/>
      <c r="B64" s="23"/>
      <c r="C64" s="23" t="s">
        <v>58</v>
      </c>
      <c r="D64" s="23" t="s">
        <v>193</v>
      </c>
      <c r="E64" s="4">
        <v>0.20899999999999999</v>
      </c>
      <c r="F64" s="18">
        <v>1</v>
      </c>
      <c r="G64" s="18">
        <v>1</v>
      </c>
      <c r="H64" s="16">
        <v>0.7</v>
      </c>
    </row>
    <row r="65" spans="1:8">
      <c r="A65" s="31"/>
      <c r="B65" s="23"/>
      <c r="C65" s="23"/>
      <c r="D65" s="23" t="s">
        <v>194</v>
      </c>
      <c r="E65" s="4">
        <v>0.22</v>
      </c>
      <c r="F65" s="18">
        <v>1</v>
      </c>
      <c r="G65" s="18">
        <v>1</v>
      </c>
      <c r="H65" s="16">
        <v>0.7</v>
      </c>
    </row>
    <row r="66" spans="1:8">
      <c r="A66" s="31"/>
      <c r="B66" s="23"/>
      <c r="C66" s="23" t="s">
        <v>59</v>
      </c>
      <c r="D66" s="23" t="s">
        <v>193</v>
      </c>
      <c r="E66" s="4">
        <v>0.28499999999999998</v>
      </c>
      <c r="F66" s="18">
        <v>1</v>
      </c>
      <c r="G66" s="18">
        <v>1</v>
      </c>
      <c r="H66" s="16">
        <v>0.7</v>
      </c>
    </row>
    <row r="67" spans="1:8">
      <c r="A67" s="31"/>
      <c r="B67" s="23"/>
      <c r="C67" s="23"/>
      <c r="D67" s="23" t="s">
        <v>194</v>
      </c>
      <c r="E67" s="4">
        <v>0.3</v>
      </c>
      <c r="F67" s="18">
        <v>1</v>
      </c>
      <c r="G67" s="18">
        <v>1</v>
      </c>
      <c r="H67" s="16">
        <v>0.7</v>
      </c>
    </row>
    <row r="68" spans="1:8">
      <c r="A68" s="31"/>
      <c r="B68" s="23" t="s">
        <v>60</v>
      </c>
      <c r="C68" s="23" t="s">
        <v>47</v>
      </c>
      <c r="D68" s="23" t="s">
        <v>193</v>
      </c>
      <c r="E68" s="4">
        <v>1.7099999999999997E-2</v>
      </c>
      <c r="F68" s="18">
        <v>1</v>
      </c>
      <c r="G68" s="18">
        <v>1</v>
      </c>
      <c r="H68" s="16">
        <v>0.7</v>
      </c>
    </row>
    <row r="69" spans="1:8">
      <c r="A69" s="31"/>
      <c r="B69" s="23"/>
      <c r="C69" s="23"/>
      <c r="D69" s="23" t="s">
        <v>194</v>
      </c>
      <c r="E69" s="4">
        <v>1.7999999999999999E-2</v>
      </c>
      <c r="F69" s="18">
        <v>1</v>
      </c>
      <c r="G69" s="18">
        <v>1</v>
      </c>
      <c r="H69" s="16">
        <v>0.7</v>
      </c>
    </row>
    <row r="70" spans="1:8">
      <c r="A70" s="31"/>
      <c r="B70" s="23"/>
      <c r="C70" s="23" t="s">
        <v>48</v>
      </c>
      <c r="D70" s="23" t="s">
        <v>193</v>
      </c>
      <c r="E70" s="4">
        <v>1.9E-2</v>
      </c>
      <c r="F70" s="18">
        <v>1</v>
      </c>
      <c r="G70" s="18">
        <v>1</v>
      </c>
      <c r="H70" s="16">
        <v>0.7</v>
      </c>
    </row>
    <row r="71" spans="1:8">
      <c r="A71" s="31"/>
      <c r="B71" s="23"/>
      <c r="C71" s="23"/>
      <c r="D71" s="23" t="s">
        <v>194</v>
      </c>
      <c r="E71" s="4">
        <v>0.02</v>
      </c>
      <c r="F71" s="18">
        <v>1</v>
      </c>
      <c r="G71" s="18">
        <v>1</v>
      </c>
      <c r="H71" s="16">
        <v>0.7</v>
      </c>
    </row>
    <row r="72" spans="1:8">
      <c r="A72" s="31"/>
      <c r="B72" s="23"/>
      <c r="C72" s="23" t="s">
        <v>49</v>
      </c>
      <c r="D72" s="23" t="s">
        <v>193</v>
      </c>
      <c r="E72" s="4">
        <v>2.0899999999999998E-2</v>
      </c>
      <c r="F72" s="18">
        <v>1</v>
      </c>
      <c r="G72" s="18">
        <v>1</v>
      </c>
      <c r="H72" s="16">
        <v>0.7</v>
      </c>
    </row>
    <row r="73" spans="1:8">
      <c r="A73" s="31"/>
      <c r="B73" s="23"/>
      <c r="C73" s="23"/>
      <c r="D73" s="23" t="s">
        <v>194</v>
      </c>
      <c r="E73" s="4">
        <v>2.1999999999999999E-2</v>
      </c>
      <c r="F73" s="18">
        <v>1</v>
      </c>
      <c r="G73" s="18">
        <v>1</v>
      </c>
      <c r="H73" s="16">
        <v>0.7</v>
      </c>
    </row>
    <row r="74" spans="1:8">
      <c r="A74" s="31"/>
      <c r="B74" s="23"/>
      <c r="C74" s="23" t="s">
        <v>50</v>
      </c>
      <c r="D74" s="23" t="s">
        <v>193</v>
      </c>
      <c r="E74" s="4">
        <v>2.4699999999999996E-2</v>
      </c>
      <c r="F74" s="18">
        <v>1</v>
      </c>
      <c r="G74" s="18">
        <v>1</v>
      </c>
      <c r="H74" s="16">
        <v>0.7</v>
      </c>
    </row>
    <row r="75" spans="1:8">
      <c r="A75" s="31"/>
      <c r="B75" s="23"/>
      <c r="C75" s="23"/>
      <c r="D75" s="23" t="s">
        <v>194</v>
      </c>
      <c r="E75" s="4">
        <v>2.5999999999999999E-2</v>
      </c>
      <c r="F75" s="18">
        <v>1</v>
      </c>
      <c r="G75" s="18">
        <v>1</v>
      </c>
      <c r="H75" s="16">
        <v>0.7</v>
      </c>
    </row>
    <row r="76" spans="1:8">
      <c r="A76" s="31"/>
      <c r="B76" s="23"/>
      <c r="C76" s="23" t="s">
        <v>51</v>
      </c>
      <c r="D76" s="23" t="s">
        <v>193</v>
      </c>
      <c r="E76" s="4">
        <v>2.8499999999999998E-2</v>
      </c>
      <c r="F76" s="18">
        <v>1</v>
      </c>
      <c r="G76" s="18">
        <v>1</v>
      </c>
      <c r="H76" s="16">
        <v>0.7</v>
      </c>
    </row>
    <row r="77" spans="1:8">
      <c r="A77" s="31"/>
      <c r="B77" s="23"/>
      <c r="C77" s="23"/>
      <c r="D77" s="23" t="s">
        <v>194</v>
      </c>
      <c r="E77" s="4">
        <v>0.03</v>
      </c>
      <c r="F77" s="18">
        <v>1</v>
      </c>
      <c r="G77" s="18">
        <v>1</v>
      </c>
      <c r="H77" s="16">
        <v>0.7</v>
      </c>
    </row>
    <row r="78" spans="1:8">
      <c r="A78" s="31"/>
      <c r="B78" s="23"/>
      <c r="C78" s="23" t="s">
        <v>52</v>
      </c>
      <c r="D78" s="23" t="s">
        <v>193</v>
      </c>
      <c r="E78" s="4">
        <v>3.7999999999999999E-2</v>
      </c>
      <c r="F78" s="18">
        <v>1</v>
      </c>
      <c r="G78" s="18">
        <v>1</v>
      </c>
      <c r="H78" s="16">
        <v>0.7</v>
      </c>
    </row>
    <row r="79" spans="1:8">
      <c r="A79" s="31"/>
      <c r="B79" s="23"/>
      <c r="C79" s="23"/>
      <c r="D79" s="23" t="s">
        <v>194</v>
      </c>
      <c r="E79" s="4">
        <v>0.04</v>
      </c>
      <c r="F79" s="18">
        <v>1</v>
      </c>
      <c r="G79" s="18">
        <v>1</v>
      </c>
      <c r="H79" s="16">
        <v>0.7</v>
      </c>
    </row>
    <row r="80" spans="1:8">
      <c r="A80" s="31"/>
      <c r="B80" s="23"/>
      <c r="C80" s="23" t="s">
        <v>53</v>
      </c>
      <c r="D80" s="23" t="s">
        <v>193</v>
      </c>
      <c r="E80" s="4">
        <v>4.7500000000000001E-2</v>
      </c>
      <c r="F80" s="17">
        <v>1</v>
      </c>
      <c r="G80" s="17">
        <v>1</v>
      </c>
      <c r="H80" s="16">
        <v>0.7</v>
      </c>
    </row>
    <row r="81" spans="1:8">
      <c r="A81" s="31"/>
      <c r="B81" s="23"/>
      <c r="C81" s="23"/>
      <c r="D81" s="23" t="s">
        <v>194</v>
      </c>
      <c r="E81" s="4">
        <v>0.05</v>
      </c>
      <c r="F81" s="17">
        <v>1</v>
      </c>
      <c r="G81" s="17">
        <v>1</v>
      </c>
      <c r="H81" s="16">
        <v>0.7</v>
      </c>
    </row>
    <row r="82" spans="1:8">
      <c r="A82" s="31"/>
      <c r="B82" s="23"/>
      <c r="C82" s="23" t="s">
        <v>55</v>
      </c>
      <c r="D82" s="23" t="s">
        <v>193</v>
      </c>
      <c r="E82" s="4">
        <v>5.6999999999999995E-2</v>
      </c>
      <c r="F82" s="17">
        <v>1</v>
      </c>
      <c r="G82" s="17">
        <v>1</v>
      </c>
      <c r="H82" s="16">
        <v>0.7</v>
      </c>
    </row>
    <row r="83" spans="1:8">
      <c r="A83" s="31"/>
      <c r="B83" s="23"/>
      <c r="C83" s="23"/>
      <c r="D83" s="23" t="s">
        <v>194</v>
      </c>
      <c r="E83" s="4">
        <v>0.06</v>
      </c>
      <c r="F83" s="17">
        <v>1</v>
      </c>
      <c r="G83" s="17">
        <v>1</v>
      </c>
      <c r="H83" s="16">
        <v>0.7</v>
      </c>
    </row>
    <row r="84" spans="1:8">
      <c r="A84" s="31"/>
      <c r="B84" s="23"/>
      <c r="C84" s="23" t="s">
        <v>56</v>
      </c>
      <c r="D84" s="23" t="s">
        <v>193</v>
      </c>
      <c r="E84" s="4">
        <v>6.6500000000000004E-2</v>
      </c>
      <c r="F84" s="17">
        <v>1</v>
      </c>
      <c r="G84" s="17">
        <v>1</v>
      </c>
      <c r="H84" s="16">
        <v>0.7</v>
      </c>
    </row>
    <row r="85" spans="1:8">
      <c r="A85" s="31"/>
      <c r="B85" s="23"/>
      <c r="C85" s="23"/>
      <c r="D85" s="23" t="s">
        <v>194</v>
      </c>
      <c r="E85" s="4">
        <v>7.0000000000000007E-2</v>
      </c>
      <c r="F85" s="17">
        <v>1</v>
      </c>
      <c r="G85" s="17">
        <v>1</v>
      </c>
      <c r="H85" s="16">
        <v>0.7</v>
      </c>
    </row>
    <row r="86" spans="1:8">
      <c r="A86" s="31"/>
      <c r="B86" s="23"/>
      <c r="C86" s="23" t="s">
        <v>57</v>
      </c>
      <c r="D86" s="23" t="s">
        <v>193</v>
      </c>
      <c r="E86" s="4">
        <v>7.5999999999999998E-2</v>
      </c>
      <c r="F86" s="17">
        <v>1</v>
      </c>
      <c r="G86" s="17">
        <v>1</v>
      </c>
      <c r="H86" s="16">
        <v>0.7</v>
      </c>
    </row>
    <row r="87" spans="1:8">
      <c r="A87" s="31"/>
      <c r="B87" s="23"/>
      <c r="C87" s="23"/>
      <c r="D87" s="23" t="s">
        <v>194</v>
      </c>
      <c r="E87" s="4">
        <v>0.08</v>
      </c>
      <c r="F87" s="17">
        <v>1</v>
      </c>
      <c r="G87" s="17">
        <v>1</v>
      </c>
      <c r="H87" s="16">
        <v>0.7</v>
      </c>
    </row>
    <row r="88" spans="1:8">
      <c r="A88" s="31"/>
      <c r="B88" s="23"/>
      <c r="C88" s="23" t="s">
        <v>58</v>
      </c>
      <c r="D88" s="23" t="s">
        <v>193</v>
      </c>
      <c r="E88" s="4">
        <v>0.11399999999999999</v>
      </c>
      <c r="F88" s="17">
        <v>1</v>
      </c>
      <c r="G88" s="17">
        <v>1</v>
      </c>
      <c r="H88" s="16">
        <v>0.7</v>
      </c>
    </row>
    <row r="89" spans="1:8">
      <c r="A89" s="31"/>
      <c r="B89" s="23"/>
      <c r="C89" s="23"/>
      <c r="D89" s="23" t="s">
        <v>194</v>
      </c>
      <c r="E89" s="4">
        <v>0.12</v>
      </c>
      <c r="F89" s="17">
        <v>1</v>
      </c>
      <c r="G89" s="17">
        <v>1</v>
      </c>
      <c r="H89" s="16">
        <v>0.7</v>
      </c>
    </row>
    <row r="90" spans="1:8">
      <c r="A90" s="31"/>
      <c r="B90" s="23"/>
      <c r="C90" s="23" t="s">
        <v>59</v>
      </c>
      <c r="D90" s="23" t="s">
        <v>193</v>
      </c>
      <c r="E90" s="4">
        <v>0.14249999999999999</v>
      </c>
      <c r="F90" s="17">
        <v>1</v>
      </c>
      <c r="G90" s="17">
        <v>1</v>
      </c>
      <c r="H90" s="16">
        <v>0.7</v>
      </c>
    </row>
    <row r="91" spans="1:8">
      <c r="A91" s="32"/>
      <c r="B91" s="23"/>
      <c r="C91" s="23"/>
      <c r="D91" s="23" t="s">
        <v>194</v>
      </c>
      <c r="E91" s="4">
        <v>0.15</v>
      </c>
      <c r="F91" s="17">
        <v>1</v>
      </c>
      <c r="G91" s="17">
        <v>1</v>
      </c>
      <c r="H91" s="16">
        <v>0.7</v>
      </c>
    </row>
    <row r="92" spans="1:8">
      <c r="A92" s="30" t="s">
        <v>45</v>
      </c>
      <c r="B92" s="23" t="s">
        <v>61</v>
      </c>
      <c r="C92" s="23" t="s">
        <v>47</v>
      </c>
      <c r="D92" s="23" t="s">
        <v>193</v>
      </c>
      <c r="E92" s="4">
        <v>1.4249999999999999E-2</v>
      </c>
      <c r="F92" s="17">
        <v>1</v>
      </c>
      <c r="G92" s="17">
        <v>1</v>
      </c>
      <c r="H92" s="16">
        <v>0.7</v>
      </c>
    </row>
    <row r="93" spans="1:8">
      <c r="A93" s="31"/>
      <c r="B93" s="23"/>
      <c r="C93" s="23"/>
      <c r="D93" s="23" t="s">
        <v>194</v>
      </c>
      <c r="E93" s="4">
        <v>1.4999999999999999E-2</v>
      </c>
      <c r="F93" s="17">
        <v>1</v>
      </c>
      <c r="G93" s="17">
        <v>1</v>
      </c>
      <c r="H93" s="16">
        <v>0.7</v>
      </c>
    </row>
    <row r="94" spans="1:8">
      <c r="A94" s="31"/>
      <c r="B94" s="23"/>
      <c r="C94" s="23" t="s">
        <v>48</v>
      </c>
      <c r="D94" s="23" t="s">
        <v>193</v>
      </c>
      <c r="E94" s="4">
        <v>1.7099999999999997E-2</v>
      </c>
      <c r="F94" s="17">
        <v>1</v>
      </c>
      <c r="G94" s="17">
        <v>1</v>
      </c>
      <c r="H94" s="16">
        <v>0.7</v>
      </c>
    </row>
    <row r="95" spans="1:8">
      <c r="A95" s="31"/>
      <c r="B95" s="23"/>
      <c r="C95" s="23"/>
      <c r="D95" s="23" t="s">
        <v>194</v>
      </c>
      <c r="E95" s="4">
        <v>1.7999999999999999E-2</v>
      </c>
      <c r="F95" s="17">
        <v>1</v>
      </c>
      <c r="G95" s="17">
        <v>1</v>
      </c>
      <c r="H95" s="16">
        <v>0.7</v>
      </c>
    </row>
    <row r="96" spans="1:8">
      <c r="A96" s="31"/>
      <c r="B96" s="23"/>
      <c r="C96" s="23" t="s">
        <v>49</v>
      </c>
      <c r="D96" s="23" t="s">
        <v>193</v>
      </c>
      <c r="E96" s="4">
        <v>1.9E-2</v>
      </c>
      <c r="F96" s="17">
        <v>1</v>
      </c>
      <c r="G96" s="17">
        <v>1</v>
      </c>
      <c r="H96" s="16">
        <v>0.7</v>
      </c>
    </row>
    <row r="97" spans="1:8">
      <c r="A97" s="31"/>
      <c r="B97" s="23"/>
      <c r="C97" s="23"/>
      <c r="D97" s="23" t="s">
        <v>194</v>
      </c>
      <c r="E97" s="4">
        <v>0.02</v>
      </c>
      <c r="F97" s="17">
        <v>1</v>
      </c>
      <c r="G97" s="17">
        <v>1</v>
      </c>
      <c r="H97" s="16">
        <v>0.7</v>
      </c>
    </row>
    <row r="98" spans="1:8">
      <c r="A98" s="31"/>
      <c r="B98" s="23"/>
      <c r="C98" s="23" t="s">
        <v>50</v>
      </c>
      <c r="D98" s="23" t="s">
        <v>193</v>
      </c>
      <c r="E98" s="4">
        <v>2.2800000000000001E-2</v>
      </c>
      <c r="F98" s="17">
        <v>1</v>
      </c>
      <c r="G98" s="17">
        <v>1</v>
      </c>
      <c r="H98" s="16">
        <v>0.7</v>
      </c>
    </row>
    <row r="99" spans="1:8">
      <c r="A99" s="31"/>
      <c r="B99" s="23"/>
      <c r="C99" s="23"/>
      <c r="D99" s="23" t="s">
        <v>194</v>
      </c>
      <c r="E99" s="4">
        <v>2.4E-2</v>
      </c>
      <c r="F99" s="17">
        <v>1</v>
      </c>
      <c r="G99" s="17">
        <v>1</v>
      </c>
      <c r="H99" s="16">
        <v>0.7</v>
      </c>
    </row>
    <row r="100" spans="1:8">
      <c r="A100" s="31"/>
      <c r="B100" s="23"/>
      <c r="C100" s="23" t="s">
        <v>51</v>
      </c>
      <c r="D100" s="23" t="s">
        <v>193</v>
      </c>
      <c r="E100" s="4">
        <v>2.4699999999999996E-2</v>
      </c>
      <c r="F100" s="17">
        <v>1</v>
      </c>
      <c r="G100" s="17">
        <v>1</v>
      </c>
      <c r="H100" s="16">
        <v>0.7</v>
      </c>
    </row>
    <row r="101" spans="1:8">
      <c r="A101" s="31"/>
      <c r="B101" s="23"/>
      <c r="C101" s="23"/>
      <c r="D101" s="23" t="s">
        <v>194</v>
      </c>
      <c r="E101" s="4">
        <v>2.5999999999999999E-2</v>
      </c>
      <c r="F101" s="17">
        <v>1</v>
      </c>
      <c r="G101" s="17">
        <v>1</v>
      </c>
      <c r="H101" s="16">
        <v>0.7</v>
      </c>
    </row>
    <row r="102" spans="1:8">
      <c r="A102" s="31"/>
      <c r="B102" s="23"/>
      <c r="C102" s="23" t="s">
        <v>52</v>
      </c>
      <c r="D102" s="23" t="s">
        <v>193</v>
      </c>
      <c r="E102" s="4">
        <v>2.8499999999999998E-2</v>
      </c>
      <c r="F102" s="17">
        <v>1</v>
      </c>
      <c r="G102" s="17">
        <v>1</v>
      </c>
      <c r="H102" s="16">
        <v>0.7</v>
      </c>
    </row>
    <row r="103" spans="1:8">
      <c r="A103" s="31"/>
      <c r="B103" s="23"/>
      <c r="C103" s="23"/>
      <c r="D103" s="23" t="s">
        <v>194</v>
      </c>
      <c r="E103" s="4">
        <v>0.03</v>
      </c>
      <c r="F103" s="17">
        <v>1</v>
      </c>
      <c r="G103" s="17">
        <v>1</v>
      </c>
      <c r="H103" s="16">
        <v>0.7</v>
      </c>
    </row>
    <row r="104" spans="1:8">
      <c r="A104" s="31"/>
      <c r="B104" s="23"/>
      <c r="C104" s="23" t="s">
        <v>53</v>
      </c>
      <c r="D104" s="23" t="s">
        <v>193</v>
      </c>
      <c r="E104" s="4">
        <v>3.7999999999999999E-2</v>
      </c>
      <c r="F104" s="17">
        <v>1</v>
      </c>
      <c r="G104" s="17">
        <v>1</v>
      </c>
      <c r="H104" s="16">
        <v>0.7</v>
      </c>
    </row>
    <row r="105" spans="1:8">
      <c r="A105" s="31"/>
      <c r="B105" s="23"/>
      <c r="C105" s="23"/>
      <c r="D105" s="23" t="s">
        <v>194</v>
      </c>
      <c r="E105" s="4">
        <v>0.04</v>
      </c>
      <c r="F105" s="17">
        <v>1</v>
      </c>
      <c r="G105" s="17">
        <v>1</v>
      </c>
      <c r="H105" s="16">
        <v>0.7</v>
      </c>
    </row>
    <row r="106" spans="1:8">
      <c r="A106" s="31"/>
      <c r="B106" s="23"/>
      <c r="C106" s="23" t="s">
        <v>55</v>
      </c>
      <c r="D106" s="23" t="s">
        <v>193</v>
      </c>
      <c r="E106" s="4">
        <v>4.7500000000000001E-2</v>
      </c>
      <c r="F106" s="17">
        <v>1</v>
      </c>
      <c r="G106" s="17">
        <v>1</v>
      </c>
      <c r="H106" s="16">
        <v>0.7</v>
      </c>
    </row>
    <row r="107" spans="1:8">
      <c r="A107" s="31"/>
      <c r="B107" s="23"/>
      <c r="C107" s="23"/>
      <c r="D107" s="23" t="s">
        <v>194</v>
      </c>
      <c r="E107" s="4">
        <v>0.05</v>
      </c>
      <c r="F107" s="17">
        <v>1</v>
      </c>
      <c r="G107" s="17">
        <v>1</v>
      </c>
      <c r="H107" s="16">
        <v>0.7</v>
      </c>
    </row>
    <row r="108" spans="1:8">
      <c r="A108" s="31"/>
      <c r="B108" s="23"/>
      <c r="C108" s="23" t="s">
        <v>56</v>
      </c>
      <c r="D108" s="23" t="s">
        <v>193</v>
      </c>
      <c r="E108" s="4">
        <v>5.2249999999999998E-2</v>
      </c>
      <c r="F108" s="17">
        <v>1</v>
      </c>
      <c r="G108" s="17">
        <v>1</v>
      </c>
      <c r="H108" s="16">
        <v>0.7</v>
      </c>
    </row>
    <row r="109" spans="1:8">
      <c r="A109" s="31"/>
      <c r="B109" s="23"/>
      <c r="C109" s="23"/>
      <c r="D109" s="23" t="s">
        <v>194</v>
      </c>
      <c r="E109" s="4">
        <v>5.5E-2</v>
      </c>
      <c r="F109" s="17">
        <v>1</v>
      </c>
      <c r="G109" s="17">
        <v>1</v>
      </c>
      <c r="H109" s="16">
        <v>0.7</v>
      </c>
    </row>
    <row r="110" spans="1:8">
      <c r="A110" s="31"/>
      <c r="B110" s="23"/>
      <c r="C110" s="23" t="s">
        <v>57</v>
      </c>
      <c r="D110" s="23" t="s">
        <v>193</v>
      </c>
      <c r="E110" s="4">
        <v>5.6999999999999995E-2</v>
      </c>
      <c r="F110" s="17">
        <v>1</v>
      </c>
      <c r="G110" s="17">
        <v>1</v>
      </c>
      <c r="H110" s="16">
        <v>0.7</v>
      </c>
    </row>
    <row r="111" spans="1:8">
      <c r="A111" s="31"/>
      <c r="B111" s="23"/>
      <c r="C111" s="23"/>
      <c r="D111" s="23" t="s">
        <v>194</v>
      </c>
      <c r="E111" s="4">
        <v>0.06</v>
      </c>
      <c r="F111" s="17">
        <v>1</v>
      </c>
      <c r="G111" s="17">
        <v>1</v>
      </c>
      <c r="H111" s="16">
        <v>0.7</v>
      </c>
    </row>
    <row r="112" spans="1:8">
      <c r="A112" s="31"/>
      <c r="B112" s="23"/>
      <c r="C112" s="23" t="s">
        <v>58</v>
      </c>
      <c r="D112" s="23" t="s">
        <v>193</v>
      </c>
      <c r="E112" s="4">
        <v>7.5999999999999998E-2</v>
      </c>
      <c r="F112" s="17">
        <v>1</v>
      </c>
      <c r="G112" s="17">
        <v>1</v>
      </c>
      <c r="H112" s="16">
        <v>0.7</v>
      </c>
    </row>
    <row r="113" spans="1:8">
      <c r="A113" s="31"/>
      <c r="B113" s="23"/>
      <c r="C113" s="23"/>
      <c r="D113" s="23" t="s">
        <v>194</v>
      </c>
      <c r="E113" s="4">
        <v>0.08</v>
      </c>
      <c r="F113" s="17">
        <v>1</v>
      </c>
      <c r="G113" s="17">
        <v>1</v>
      </c>
      <c r="H113" s="16">
        <v>0.7</v>
      </c>
    </row>
    <row r="114" spans="1:8">
      <c r="A114" s="31"/>
      <c r="B114" s="23"/>
      <c r="C114" s="23" t="s">
        <v>59</v>
      </c>
      <c r="D114" s="23" t="s">
        <v>193</v>
      </c>
      <c r="E114" s="4">
        <v>9.5000000000000001E-2</v>
      </c>
      <c r="F114" s="17">
        <v>1</v>
      </c>
      <c r="G114" s="17">
        <v>1</v>
      </c>
      <c r="H114" s="16">
        <v>0.7</v>
      </c>
    </row>
    <row r="115" spans="1:8">
      <c r="A115" s="32"/>
      <c r="B115" s="23"/>
      <c r="C115" s="23"/>
      <c r="D115" s="23" t="s">
        <v>194</v>
      </c>
      <c r="E115" s="4">
        <v>0.1</v>
      </c>
      <c r="F115" s="17">
        <v>1</v>
      </c>
      <c r="G115" s="17">
        <v>1</v>
      </c>
      <c r="H115" s="16">
        <v>0.7</v>
      </c>
    </row>
    <row r="116" spans="1:8">
      <c r="A116" s="23" t="s">
        <v>62</v>
      </c>
      <c r="B116" s="23" t="s">
        <v>63</v>
      </c>
      <c r="C116" s="27" t="s">
        <v>11</v>
      </c>
      <c r="D116" s="27" t="s">
        <v>11</v>
      </c>
      <c r="E116" s="4">
        <v>0.2</v>
      </c>
      <c r="F116" s="18">
        <v>1</v>
      </c>
      <c r="G116" s="18">
        <v>1</v>
      </c>
      <c r="H116" s="16">
        <v>0.7</v>
      </c>
    </row>
    <row r="117" spans="1:8">
      <c r="A117" s="23"/>
      <c r="B117" s="23" t="s">
        <v>64</v>
      </c>
      <c r="C117" s="27" t="s">
        <v>11</v>
      </c>
      <c r="D117" s="27" t="s">
        <v>11</v>
      </c>
      <c r="E117" s="4">
        <v>0.22</v>
      </c>
      <c r="F117" s="18">
        <v>1</v>
      </c>
      <c r="G117" s="18">
        <v>1</v>
      </c>
      <c r="H117" s="16">
        <v>0.7</v>
      </c>
    </row>
    <row r="118" spans="1:8">
      <c r="A118" s="23"/>
      <c r="B118" s="23" t="s">
        <v>65</v>
      </c>
      <c r="C118" s="27" t="s">
        <v>11</v>
      </c>
      <c r="D118" s="27" t="s">
        <v>11</v>
      </c>
      <c r="E118" s="4">
        <v>0.5</v>
      </c>
      <c r="F118" s="18">
        <v>1</v>
      </c>
      <c r="G118" s="18">
        <v>1</v>
      </c>
      <c r="H118" s="16">
        <v>0.7</v>
      </c>
    </row>
    <row r="119" spans="1:8">
      <c r="A119" s="23" t="s">
        <v>66</v>
      </c>
      <c r="B119" s="23" t="s">
        <v>66</v>
      </c>
      <c r="C119" s="27" t="s">
        <v>11</v>
      </c>
      <c r="D119" s="27" t="s">
        <v>11</v>
      </c>
      <c r="E119" s="4">
        <v>0.03</v>
      </c>
      <c r="F119" s="18">
        <v>1</v>
      </c>
      <c r="G119" s="18">
        <v>1</v>
      </c>
      <c r="H119" s="16">
        <v>0.7</v>
      </c>
    </row>
    <row r="120" spans="1:8">
      <c r="A120" s="23" t="s">
        <v>67</v>
      </c>
      <c r="B120" s="23" t="s">
        <v>67</v>
      </c>
      <c r="C120" s="27" t="s">
        <v>11</v>
      </c>
      <c r="D120" s="27" t="s">
        <v>11</v>
      </c>
      <c r="E120" s="4">
        <v>0.5</v>
      </c>
      <c r="F120" s="18">
        <v>1</v>
      </c>
      <c r="G120" s="18">
        <v>1</v>
      </c>
      <c r="H120" s="16">
        <v>0.7</v>
      </c>
    </row>
    <row r="121" spans="1:8">
      <c r="A121" s="23" t="s">
        <v>68</v>
      </c>
      <c r="B121" s="23" t="s">
        <v>68</v>
      </c>
      <c r="C121" s="27" t="s">
        <v>11</v>
      </c>
      <c r="D121" s="27" t="s">
        <v>11</v>
      </c>
      <c r="E121" s="4">
        <v>0.05</v>
      </c>
      <c r="F121" s="18">
        <v>1</v>
      </c>
      <c r="G121" s="18">
        <v>1</v>
      </c>
      <c r="H121" s="16">
        <v>0.7</v>
      </c>
    </row>
    <row r="122" spans="1:8">
      <c r="A122" s="23" t="s">
        <v>69</v>
      </c>
      <c r="B122" s="23" t="s">
        <v>70</v>
      </c>
      <c r="C122" s="23" t="s">
        <v>47</v>
      </c>
      <c r="D122" s="27" t="s">
        <v>11</v>
      </c>
      <c r="E122" s="4">
        <v>0.2</v>
      </c>
      <c r="F122" s="16">
        <v>1</v>
      </c>
      <c r="G122" s="16">
        <v>1</v>
      </c>
      <c r="H122" s="16">
        <v>0.7</v>
      </c>
    </row>
    <row r="123" spans="1:8">
      <c r="A123" s="23"/>
      <c r="B123" s="23"/>
      <c r="C123" s="23" t="s">
        <v>49</v>
      </c>
      <c r="D123" s="27" t="s">
        <v>11</v>
      </c>
      <c r="E123" s="4">
        <v>0.2</v>
      </c>
      <c r="F123" s="16">
        <v>1</v>
      </c>
      <c r="G123" s="16">
        <v>1</v>
      </c>
      <c r="H123" s="16">
        <v>0.7</v>
      </c>
    </row>
    <row r="124" spans="1:8">
      <c r="A124" s="23"/>
      <c r="B124" s="23"/>
      <c r="C124" s="23" t="s">
        <v>51</v>
      </c>
      <c r="D124" s="27" t="s">
        <v>11</v>
      </c>
      <c r="E124" s="4">
        <v>0.2</v>
      </c>
      <c r="F124" s="16">
        <v>1</v>
      </c>
      <c r="G124" s="16">
        <v>1</v>
      </c>
      <c r="H124" s="16">
        <v>0.7</v>
      </c>
    </row>
    <row r="125" spans="1:8">
      <c r="A125" s="23"/>
      <c r="B125" s="23"/>
      <c r="C125" s="23" t="s">
        <v>53</v>
      </c>
      <c r="D125" s="27" t="s">
        <v>11</v>
      </c>
      <c r="E125" s="4">
        <v>0.2</v>
      </c>
      <c r="F125" s="16">
        <v>1</v>
      </c>
      <c r="G125" s="16">
        <v>1</v>
      </c>
      <c r="H125" s="16">
        <v>0.7</v>
      </c>
    </row>
    <row r="126" spans="1:8">
      <c r="A126" s="23"/>
      <c r="B126" s="23"/>
      <c r="C126" s="23" t="s">
        <v>71</v>
      </c>
      <c r="D126" s="27" t="s">
        <v>11</v>
      </c>
      <c r="E126" s="4">
        <v>0.2</v>
      </c>
      <c r="F126" s="16">
        <v>1</v>
      </c>
      <c r="G126" s="16">
        <v>1</v>
      </c>
      <c r="H126" s="16">
        <v>0.7</v>
      </c>
    </row>
    <row r="127" spans="1:8">
      <c r="A127" s="23"/>
      <c r="B127" s="23" t="s">
        <v>72</v>
      </c>
      <c r="C127" s="23" t="s">
        <v>73</v>
      </c>
      <c r="D127" s="27" t="s">
        <v>11</v>
      </c>
      <c r="E127" s="4">
        <v>5.5E-2</v>
      </c>
      <c r="F127" s="16">
        <v>1</v>
      </c>
      <c r="G127" s="16">
        <v>1</v>
      </c>
      <c r="H127" s="16">
        <v>0.7</v>
      </c>
    </row>
    <row r="128" spans="1:8">
      <c r="A128" s="23"/>
      <c r="B128" s="23"/>
      <c r="C128" s="23" t="s">
        <v>74</v>
      </c>
      <c r="D128" s="27" t="s">
        <v>11</v>
      </c>
      <c r="E128" s="4">
        <v>5.5E-2</v>
      </c>
      <c r="F128" s="16">
        <v>1</v>
      </c>
      <c r="G128" s="16">
        <v>1</v>
      </c>
      <c r="H128" s="16">
        <v>0.7</v>
      </c>
    </row>
    <row r="129" spans="1:8">
      <c r="A129" s="23"/>
      <c r="B129" s="23"/>
      <c r="C129" s="23" t="s">
        <v>47</v>
      </c>
      <c r="D129" s="27" t="s">
        <v>11</v>
      </c>
      <c r="E129" s="4">
        <v>5.5E-2</v>
      </c>
      <c r="F129" s="16">
        <v>1</v>
      </c>
      <c r="G129" s="16">
        <v>1</v>
      </c>
      <c r="H129" s="16">
        <v>0.7</v>
      </c>
    </row>
    <row r="130" spans="1:8">
      <c r="A130" s="23" t="s">
        <v>75</v>
      </c>
      <c r="B130" s="23" t="s">
        <v>76</v>
      </c>
      <c r="C130" s="27" t="s">
        <v>11</v>
      </c>
      <c r="D130" s="27" t="s">
        <v>11</v>
      </c>
      <c r="E130" s="4">
        <v>0.04</v>
      </c>
      <c r="F130" s="18">
        <v>1</v>
      </c>
      <c r="G130" s="18">
        <v>1</v>
      </c>
      <c r="H130" s="16">
        <v>0.7</v>
      </c>
    </row>
    <row r="131" spans="1:8">
      <c r="A131" s="23"/>
      <c r="B131" s="23" t="s">
        <v>77</v>
      </c>
      <c r="C131" s="27" t="s">
        <v>11</v>
      </c>
      <c r="D131" s="27" t="s">
        <v>11</v>
      </c>
      <c r="E131" s="4">
        <v>0.05</v>
      </c>
      <c r="F131" s="18">
        <v>1</v>
      </c>
      <c r="G131" s="18">
        <v>1</v>
      </c>
      <c r="H131" s="16">
        <v>0.7</v>
      </c>
    </row>
    <row r="132" spans="1:8">
      <c r="A132" s="23"/>
      <c r="B132" s="23" t="s">
        <v>78</v>
      </c>
      <c r="C132" s="27" t="s">
        <v>11</v>
      </c>
      <c r="D132" s="27" t="s">
        <v>11</v>
      </c>
      <c r="E132" s="4">
        <v>0.28999999999999998</v>
      </c>
      <c r="F132" s="18">
        <v>1</v>
      </c>
      <c r="G132" s="18">
        <v>1</v>
      </c>
      <c r="H132" s="16">
        <v>0.7</v>
      </c>
    </row>
    <row r="133" spans="1:8">
      <c r="A133" s="23" t="s">
        <v>79</v>
      </c>
      <c r="B133" s="23" t="s">
        <v>80</v>
      </c>
      <c r="C133" s="27" t="s">
        <v>11</v>
      </c>
      <c r="D133" s="27" t="s">
        <v>11</v>
      </c>
      <c r="E133" s="4">
        <v>1.0999999999999999E-2</v>
      </c>
      <c r="F133" s="18">
        <v>1</v>
      </c>
      <c r="G133" s="18">
        <v>1</v>
      </c>
      <c r="H133" s="16">
        <v>0.7</v>
      </c>
    </row>
    <row r="134" spans="1:8">
      <c r="A134" s="23"/>
      <c r="B134" s="23" t="s">
        <v>81</v>
      </c>
      <c r="C134" s="27" t="s">
        <v>11</v>
      </c>
      <c r="D134" s="27" t="s">
        <v>11</v>
      </c>
      <c r="E134" s="4">
        <v>1.0999999999999999E-2</v>
      </c>
      <c r="F134" s="18">
        <v>1</v>
      </c>
      <c r="G134" s="18">
        <v>1</v>
      </c>
      <c r="H134" s="16">
        <v>0.7</v>
      </c>
    </row>
    <row r="135" spans="1:8">
      <c r="A135" s="23"/>
      <c r="B135" s="23" t="s">
        <v>82</v>
      </c>
      <c r="C135" s="27" t="s">
        <v>11</v>
      </c>
      <c r="D135" s="27" t="s">
        <v>11</v>
      </c>
      <c r="E135" s="4">
        <v>1.0999999999999999E-2</v>
      </c>
      <c r="F135" s="18">
        <v>1</v>
      </c>
      <c r="G135" s="18">
        <v>1</v>
      </c>
      <c r="H135" s="16">
        <v>0.7</v>
      </c>
    </row>
    <row r="136" spans="1:8">
      <c r="A136" s="23" t="s">
        <v>83</v>
      </c>
      <c r="B136" s="23" t="s">
        <v>84</v>
      </c>
      <c r="C136" s="27" t="s">
        <v>11</v>
      </c>
      <c r="D136" s="27" t="s">
        <v>11</v>
      </c>
      <c r="E136" s="4">
        <v>1.0999999999999999E-2</v>
      </c>
      <c r="F136" s="18">
        <v>1</v>
      </c>
      <c r="G136" s="18">
        <v>1</v>
      </c>
      <c r="H136" s="16">
        <v>0.7</v>
      </c>
    </row>
    <row r="137" spans="1:8">
      <c r="A137" s="23"/>
      <c r="B137" s="23" t="s">
        <v>85</v>
      </c>
      <c r="C137" s="27" t="s">
        <v>11</v>
      </c>
      <c r="D137" s="27" t="s">
        <v>11</v>
      </c>
      <c r="E137" s="4">
        <v>1.0999999999999999E-2</v>
      </c>
      <c r="F137" s="18">
        <v>1</v>
      </c>
      <c r="G137" s="18">
        <v>1</v>
      </c>
      <c r="H137" s="16">
        <v>0.7</v>
      </c>
    </row>
    <row r="138" spans="1:8">
      <c r="A138" s="23"/>
      <c r="B138" s="23" t="s">
        <v>86</v>
      </c>
      <c r="C138" s="27" t="s">
        <v>11</v>
      </c>
      <c r="D138" s="27" t="s">
        <v>11</v>
      </c>
      <c r="E138" s="4">
        <v>1.0999999999999999E-2</v>
      </c>
      <c r="F138" s="18">
        <v>1</v>
      </c>
      <c r="G138" s="18">
        <v>1</v>
      </c>
      <c r="H138" s="16">
        <v>0.7</v>
      </c>
    </row>
    <row r="139" spans="1:8">
      <c r="A139" s="23" t="s">
        <v>87</v>
      </c>
      <c r="B139" s="23" t="s">
        <v>88</v>
      </c>
      <c r="C139" s="23" t="s">
        <v>89</v>
      </c>
      <c r="D139" s="23" t="s">
        <v>193</v>
      </c>
      <c r="E139" s="4">
        <v>3.7999999999999999E-2</v>
      </c>
      <c r="F139" s="18">
        <v>0.7</v>
      </c>
      <c r="G139" s="18">
        <v>1</v>
      </c>
      <c r="H139" s="16">
        <v>0.7</v>
      </c>
    </row>
    <row r="140" spans="1:8">
      <c r="A140" s="23"/>
      <c r="B140" s="23"/>
      <c r="C140" s="23"/>
      <c r="D140" s="23" t="s">
        <v>194</v>
      </c>
      <c r="E140" s="4">
        <v>0.04</v>
      </c>
      <c r="F140" s="18">
        <v>0.7</v>
      </c>
      <c r="G140" s="18">
        <v>1</v>
      </c>
      <c r="H140" s="16">
        <v>0.7</v>
      </c>
    </row>
    <row r="141" spans="1:8">
      <c r="A141" s="23"/>
      <c r="B141" s="23"/>
      <c r="C141" s="23" t="s">
        <v>90</v>
      </c>
      <c r="D141" s="23" t="s">
        <v>193</v>
      </c>
      <c r="E141" s="4">
        <v>4.7500000000000001E-2</v>
      </c>
      <c r="F141" s="18">
        <v>0.7</v>
      </c>
      <c r="G141" s="18">
        <v>1</v>
      </c>
      <c r="H141" s="16">
        <v>0.7</v>
      </c>
    </row>
    <row r="142" spans="1:8">
      <c r="A142" s="23"/>
      <c r="B142" s="23"/>
      <c r="C142" s="23"/>
      <c r="D142" s="23" t="s">
        <v>194</v>
      </c>
      <c r="E142" s="4">
        <v>0.05</v>
      </c>
      <c r="F142" s="18">
        <v>0.7</v>
      </c>
      <c r="G142" s="18">
        <v>1</v>
      </c>
      <c r="H142" s="16">
        <v>0.7</v>
      </c>
    </row>
    <row r="143" spans="1:8">
      <c r="A143" s="23"/>
      <c r="B143" s="23"/>
      <c r="C143" s="23" t="s">
        <v>91</v>
      </c>
      <c r="D143" s="23" t="s">
        <v>193</v>
      </c>
      <c r="E143" s="4">
        <v>7.4099999999999999E-2</v>
      </c>
      <c r="F143" s="18">
        <v>0.7</v>
      </c>
      <c r="G143" s="18">
        <v>1</v>
      </c>
      <c r="H143" s="16">
        <v>0.7</v>
      </c>
    </row>
    <row r="144" spans="1:8">
      <c r="A144" s="23"/>
      <c r="B144" s="23"/>
      <c r="C144" s="23"/>
      <c r="D144" s="23" t="s">
        <v>194</v>
      </c>
      <c r="E144" s="4">
        <v>7.8E-2</v>
      </c>
      <c r="F144" s="18">
        <v>0.7</v>
      </c>
      <c r="G144" s="18">
        <v>1</v>
      </c>
      <c r="H144" s="16">
        <v>0.7</v>
      </c>
    </row>
    <row r="145" spans="1:8">
      <c r="A145" s="23"/>
      <c r="B145" s="23" t="s">
        <v>92</v>
      </c>
      <c r="C145" s="23" t="s">
        <v>89</v>
      </c>
      <c r="D145" s="23" t="s">
        <v>193</v>
      </c>
      <c r="E145" s="4">
        <v>3.7999999999999999E-2</v>
      </c>
      <c r="F145" s="18">
        <v>0.7</v>
      </c>
      <c r="G145" s="18">
        <v>1</v>
      </c>
      <c r="H145" s="16">
        <v>0.7</v>
      </c>
    </row>
    <row r="146" spans="1:8">
      <c r="A146" s="23"/>
      <c r="B146" s="23"/>
      <c r="C146" s="23"/>
      <c r="D146" s="23" t="s">
        <v>194</v>
      </c>
      <c r="E146" s="4">
        <v>0.04</v>
      </c>
      <c r="F146" s="18">
        <v>0.7</v>
      </c>
      <c r="G146" s="18">
        <v>1</v>
      </c>
      <c r="H146" s="16">
        <v>0.7</v>
      </c>
    </row>
    <row r="147" spans="1:8">
      <c r="A147" s="23"/>
      <c r="B147" s="23"/>
      <c r="C147" s="23" t="s">
        <v>90</v>
      </c>
      <c r="D147" s="23" t="s">
        <v>193</v>
      </c>
      <c r="E147" s="4">
        <v>4.7500000000000001E-2</v>
      </c>
      <c r="F147" s="18">
        <v>0.7</v>
      </c>
      <c r="G147" s="18">
        <v>1</v>
      </c>
      <c r="H147" s="16">
        <v>0.7</v>
      </c>
    </row>
    <row r="148" spans="1:8">
      <c r="A148" s="23"/>
      <c r="B148" s="23"/>
      <c r="C148" s="23"/>
      <c r="D148" s="23" t="s">
        <v>194</v>
      </c>
      <c r="E148" s="4">
        <v>0.05</v>
      </c>
      <c r="F148" s="18">
        <v>0.7</v>
      </c>
      <c r="G148" s="18">
        <v>1</v>
      </c>
      <c r="H148" s="16">
        <v>0.7</v>
      </c>
    </row>
    <row r="149" spans="1:8">
      <c r="A149" s="23"/>
      <c r="B149" s="23"/>
      <c r="C149" s="23" t="s">
        <v>91</v>
      </c>
      <c r="D149" s="23" t="s">
        <v>193</v>
      </c>
      <c r="E149" s="4">
        <v>7.4099999999999999E-2</v>
      </c>
      <c r="F149" s="17">
        <v>0.7</v>
      </c>
      <c r="G149" s="17">
        <v>1</v>
      </c>
      <c r="H149" s="16">
        <v>0.7</v>
      </c>
    </row>
    <row r="150" spans="1:8">
      <c r="A150" s="23"/>
      <c r="B150" s="23"/>
      <c r="C150" s="23"/>
      <c r="D150" s="23" t="s">
        <v>194</v>
      </c>
      <c r="E150" s="4">
        <v>7.8E-2</v>
      </c>
      <c r="F150" s="17">
        <v>0.7</v>
      </c>
      <c r="G150" s="17">
        <v>1</v>
      </c>
      <c r="H150" s="16">
        <v>0.7</v>
      </c>
    </row>
    <row r="151" spans="1:8">
      <c r="A151" s="23"/>
      <c r="B151" s="23" t="s">
        <v>93</v>
      </c>
      <c r="C151" s="23" t="s">
        <v>89</v>
      </c>
      <c r="D151" s="23" t="s">
        <v>193</v>
      </c>
      <c r="E151" s="4">
        <v>3.7999999999999999E-2</v>
      </c>
      <c r="F151" s="17">
        <v>0.7</v>
      </c>
      <c r="G151" s="17">
        <v>1</v>
      </c>
      <c r="H151" s="16">
        <v>0.7</v>
      </c>
    </row>
    <row r="152" spans="1:8">
      <c r="A152" s="23"/>
      <c r="B152" s="23"/>
      <c r="C152" s="23"/>
      <c r="D152" s="23" t="s">
        <v>194</v>
      </c>
      <c r="E152" s="4">
        <v>0.04</v>
      </c>
      <c r="F152" s="17">
        <v>0.7</v>
      </c>
      <c r="G152" s="17">
        <v>1</v>
      </c>
      <c r="H152" s="16">
        <v>0.7</v>
      </c>
    </row>
    <row r="153" spans="1:8">
      <c r="A153" s="23"/>
      <c r="B153" s="23"/>
      <c r="C153" s="23" t="s">
        <v>90</v>
      </c>
      <c r="D153" s="23" t="s">
        <v>193</v>
      </c>
      <c r="E153" s="4">
        <v>4.7500000000000001E-2</v>
      </c>
      <c r="F153" s="17">
        <v>0.7</v>
      </c>
      <c r="G153" s="17">
        <v>1</v>
      </c>
      <c r="H153" s="16">
        <v>0.7</v>
      </c>
    </row>
    <row r="154" spans="1:8">
      <c r="A154" s="23"/>
      <c r="B154" s="23"/>
      <c r="C154" s="23"/>
      <c r="D154" s="23" t="s">
        <v>194</v>
      </c>
      <c r="E154" s="4">
        <v>0.05</v>
      </c>
      <c r="F154" s="17">
        <v>0.7</v>
      </c>
      <c r="G154" s="17">
        <v>1</v>
      </c>
      <c r="H154" s="16">
        <v>0.7</v>
      </c>
    </row>
    <row r="155" spans="1:8">
      <c r="A155" s="23"/>
      <c r="B155" s="23"/>
      <c r="C155" s="23" t="s">
        <v>91</v>
      </c>
      <c r="D155" s="23" t="s">
        <v>193</v>
      </c>
      <c r="E155" s="4">
        <v>7.4099999999999999E-2</v>
      </c>
      <c r="F155" s="17">
        <v>0.7</v>
      </c>
      <c r="G155" s="17">
        <v>1</v>
      </c>
      <c r="H155" s="16">
        <v>0.7</v>
      </c>
    </row>
    <row r="156" spans="1:8">
      <c r="A156" s="23"/>
      <c r="B156" s="23"/>
      <c r="C156" s="23"/>
      <c r="D156" s="23" t="s">
        <v>194</v>
      </c>
      <c r="E156" s="4">
        <v>7.8E-2</v>
      </c>
      <c r="F156" s="17">
        <v>0.7</v>
      </c>
      <c r="G156" s="17">
        <v>1</v>
      </c>
      <c r="H156" s="16">
        <v>0.7</v>
      </c>
    </row>
    <row r="157" spans="1:8">
      <c r="A157" s="23"/>
      <c r="B157" s="23" t="s">
        <v>94</v>
      </c>
      <c r="C157" s="23" t="s">
        <v>90</v>
      </c>
      <c r="D157" s="23" t="s">
        <v>193</v>
      </c>
      <c r="E157" s="4">
        <v>4.7500000000000001E-2</v>
      </c>
      <c r="F157" s="17">
        <v>0.7</v>
      </c>
      <c r="G157" s="17">
        <v>1</v>
      </c>
      <c r="H157" s="16">
        <v>0.7</v>
      </c>
    </row>
    <row r="158" spans="1:8">
      <c r="A158" s="23"/>
      <c r="B158" s="23"/>
      <c r="C158" s="23"/>
      <c r="D158" s="23" t="s">
        <v>194</v>
      </c>
      <c r="E158" s="4">
        <v>0.05</v>
      </c>
      <c r="F158" s="17">
        <v>0.7</v>
      </c>
      <c r="G158" s="17">
        <v>1</v>
      </c>
      <c r="H158" s="16">
        <v>0.7</v>
      </c>
    </row>
    <row r="159" spans="1:8">
      <c r="A159" s="23"/>
      <c r="B159" s="23"/>
      <c r="C159" s="23" t="s">
        <v>95</v>
      </c>
      <c r="D159" s="27" t="s">
        <v>11</v>
      </c>
      <c r="E159" s="4">
        <v>9.5000000000000001E-2</v>
      </c>
      <c r="F159" s="17">
        <v>0.7</v>
      </c>
      <c r="G159" s="17">
        <v>1</v>
      </c>
      <c r="H159" s="16">
        <v>0.7</v>
      </c>
    </row>
    <row r="160" spans="1:8">
      <c r="A160" s="23"/>
      <c r="B160" s="23" t="s">
        <v>96</v>
      </c>
      <c r="C160" s="23" t="s">
        <v>91</v>
      </c>
      <c r="D160" s="27" t="s">
        <v>11</v>
      </c>
      <c r="E160" s="4">
        <v>0.125</v>
      </c>
      <c r="F160" s="17">
        <v>0.7</v>
      </c>
      <c r="G160" s="17">
        <v>1</v>
      </c>
      <c r="H160" s="16">
        <v>0.7</v>
      </c>
    </row>
    <row r="161" spans="1:8">
      <c r="A161" s="23"/>
      <c r="B161" s="23"/>
      <c r="C161" s="23" t="s">
        <v>52</v>
      </c>
      <c r="D161" s="27" t="s">
        <v>11</v>
      </c>
      <c r="E161" s="4">
        <v>0.2</v>
      </c>
      <c r="F161" s="17">
        <v>0.7</v>
      </c>
      <c r="G161" s="17">
        <v>1</v>
      </c>
      <c r="H161" s="16">
        <v>0.7</v>
      </c>
    </row>
    <row r="162" spans="1:8">
      <c r="A162" s="23"/>
      <c r="B162" s="23"/>
      <c r="C162" s="23" t="s">
        <v>97</v>
      </c>
      <c r="D162" s="27" t="s">
        <v>11</v>
      </c>
      <c r="E162" s="4">
        <v>0.22500000000000001</v>
      </c>
      <c r="F162" s="17">
        <v>0.7</v>
      </c>
      <c r="G162" s="17">
        <v>1</v>
      </c>
      <c r="H162" s="16">
        <v>0.7</v>
      </c>
    </row>
    <row r="163" spans="1:8">
      <c r="A163" s="23"/>
      <c r="B163" s="23" t="s">
        <v>98</v>
      </c>
      <c r="C163" s="27" t="s">
        <v>11</v>
      </c>
      <c r="D163" s="27" t="s">
        <v>11</v>
      </c>
      <c r="E163" s="4">
        <v>4.4999999999999998E-2</v>
      </c>
      <c r="F163" s="17">
        <v>0.7</v>
      </c>
      <c r="G163" s="17">
        <v>1</v>
      </c>
      <c r="H163" s="16">
        <v>0.7</v>
      </c>
    </row>
    <row r="164" spans="1:8">
      <c r="A164" s="23"/>
      <c r="B164" s="23" t="s">
        <v>99</v>
      </c>
      <c r="C164" s="27" t="s">
        <v>11</v>
      </c>
      <c r="D164" s="27" t="s">
        <v>11</v>
      </c>
      <c r="E164" s="4">
        <v>0.1</v>
      </c>
      <c r="F164" s="17">
        <v>0.7</v>
      </c>
      <c r="G164" s="17">
        <v>1</v>
      </c>
      <c r="H164" s="16">
        <v>0.7</v>
      </c>
    </row>
    <row r="165" spans="1:8">
      <c r="A165" s="23" t="s">
        <v>100</v>
      </c>
      <c r="B165" s="23" t="s">
        <v>93</v>
      </c>
      <c r="C165" s="23" t="s">
        <v>101</v>
      </c>
      <c r="D165" s="23" t="s">
        <v>193</v>
      </c>
      <c r="E165" s="4">
        <v>2.8499999999999998E-2</v>
      </c>
      <c r="F165" s="17">
        <v>1</v>
      </c>
      <c r="G165" s="17">
        <v>1</v>
      </c>
      <c r="H165" s="16">
        <v>0.7</v>
      </c>
    </row>
    <row r="166" spans="1:8">
      <c r="A166" s="23"/>
      <c r="B166" s="23"/>
      <c r="C166" s="23" t="s">
        <v>101</v>
      </c>
      <c r="D166" s="23" t="s">
        <v>194</v>
      </c>
      <c r="E166" s="4">
        <v>0.03</v>
      </c>
      <c r="F166" s="17">
        <v>1</v>
      </c>
      <c r="G166" s="17">
        <v>1</v>
      </c>
      <c r="H166" s="16">
        <v>0.7</v>
      </c>
    </row>
    <row r="167" spans="1:8">
      <c r="A167" s="23"/>
      <c r="B167" s="23"/>
      <c r="C167" s="23" t="s">
        <v>102</v>
      </c>
      <c r="D167" s="23" t="s">
        <v>193</v>
      </c>
      <c r="E167" s="4">
        <v>3.3250000000000002E-2</v>
      </c>
      <c r="F167" s="17">
        <v>1</v>
      </c>
      <c r="G167" s="17">
        <v>1</v>
      </c>
      <c r="H167" s="16">
        <v>0.7</v>
      </c>
    </row>
    <row r="168" spans="1:8">
      <c r="A168" s="23"/>
      <c r="B168" s="23"/>
      <c r="C168" s="23" t="s">
        <v>102</v>
      </c>
      <c r="D168" s="23" t="s">
        <v>194</v>
      </c>
      <c r="E168" s="4">
        <v>3.5000000000000003E-2</v>
      </c>
      <c r="F168" s="18">
        <v>1</v>
      </c>
      <c r="G168" s="18">
        <v>1</v>
      </c>
      <c r="H168" s="16">
        <v>0.7</v>
      </c>
    </row>
    <row r="169" spans="1:8">
      <c r="A169" s="23"/>
      <c r="B169" s="23"/>
      <c r="C169" s="23" t="s">
        <v>103</v>
      </c>
      <c r="D169" s="23" t="s">
        <v>193</v>
      </c>
      <c r="E169" s="4">
        <v>3.9899999999999998E-2</v>
      </c>
      <c r="F169" s="18">
        <v>1</v>
      </c>
      <c r="G169" s="18">
        <v>1</v>
      </c>
      <c r="H169" s="16">
        <v>0.7</v>
      </c>
    </row>
    <row r="170" spans="1:8">
      <c r="A170" s="23"/>
      <c r="B170" s="23"/>
      <c r="C170" s="23" t="s">
        <v>103</v>
      </c>
      <c r="D170" s="23" t="s">
        <v>194</v>
      </c>
      <c r="E170" s="4">
        <v>4.2000000000000003E-2</v>
      </c>
      <c r="F170" s="18">
        <v>1</v>
      </c>
      <c r="G170" s="18">
        <v>1</v>
      </c>
      <c r="H170" s="16">
        <v>0.7</v>
      </c>
    </row>
    <row r="171" spans="1:8">
      <c r="A171" s="23" t="s">
        <v>104</v>
      </c>
      <c r="B171" s="23" t="s">
        <v>104</v>
      </c>
      <c r="C171" s="27" t="s">
        <v>11</v>
      </c>
      <c r="D171" s="27" t="s">
        <v>11</v>
      </c>
      <c r="E171" s="4">
        <v>0.05</v>
      </c>
      <c r="F171" s="18">
        <v>1</v>
      </c>
      <c r="G171" s="18">
        <v>1</v>
      </c>
      <c r="H171" s="16">
        <v>0.7</v>
      </c>
    </row>
    <row r="172" spans="1:8">
      <c r="A172" s="23" t="s">
        <v>105</v>
      </c>
      <c r="B172" s="23" t="s">
        <v>105</v>
      </c>
      <c r="C172" s="27" t="s">
        <v>11</v>
      </c>
      <c r="D172" s="23" t="s">
        <v>193</v>
      </c>
      <c r="E172" s="4">
        <v>3.3249999999999997</v>
      </c>
      <c r="F172" s="18">
        <v>0.6</v>
      </c>
      <c r="G172" s="18">
        <v>0.83333333333333337</v>
      </c>
      <c r="H172" s="16">
        <v>0.7</v>
      </c>
    </row>
    <row r="173" spans="1:8">
      <c r="A173" s="23"/>
      <c r="B173" s="23"/>
      <c r="C173" s="27"/>
      <c r="D173" s="23" t="s">
        <v>194</v>
      </c>
      <c r="E173" s="4">
        <v>3.5</v>
      </c>
      <c r="F173" s="18">
        <v>0.6</v>
      </c>
      <c r="G173" s="18">
        <v>0.83333333333333337</v>
      </c>
      <c r="H173" s="16">
        <v>0.7</v>
      </c>
    </row>
    <row r="174" spans="1:8">
      <c r="A174" s="23" t="s">
        <v>106</v>
      </c>
      <c r="B174" s="23" t="s">
        <v>107</v>
      </c>
      <c r="C174" s="27" t="s">
        <v>11</v>
      </c>
      <c r="D174" s="27" t="s">
        <v>11</v>
      </c>
      <c r="E174" s="4">
        <v>1.6</v>
      </c>
      <c r="F174" s="18">
        <v>1</v>
      </c>
      <c r="G174" s="18">
        <v>1</v>
      </c>
      <c r="H174" s="16">
        <v>0.7</v>
      </c>
    </row>
    <row r="175" spans="1:8">
      <c r="A175" s="23"/>
      <c r="B175" s="23" t="s">
        <v>108</v>
      </c>
      <c r="C175" s="27" t="s">
        <v>11</v>
      </c>
      <c r="D175" s="27" t="s">
        <v>11</v>
      </c>
      <c r="E175" s="4">
        <v>2.5000000000000001E-2</v>
      </c>
      <c r="F175" s="18">
        <v>1</v>
      </c>
      <c r="G175" s="18">
        <v>1</v>
      </c>
      <c r="H175" s="16">
        <v>0.7</v>
      </c>
    </row>
    <row r="176" spans="1:8">
      <c r="A176" s="23"/>
      <c r="B176" s="23" t="s">
        <v>109</v>
      </c>
      <c r="C176" s="27" t="s">
        <v>11</v>
      </c>
      <c r="D176" s="27" t="s">
        <v>11</v>
      </c>
      <c r="E176" s="4">
        <v>0.8</v>
      </c>
      <c r="F176" s="18">
        <v>1</v>
      </c>
      <c r="G176" s="18">
        <v>1</v>
      </c>
      <c r="H176" s="16">
        <v>0.7</v>
      </c>
    </row>
    <row r="177" spans="1:8">
      <c r="A177" s="23" t="s">
        <v>110</v>
      </c>
      <c r="B177" s="23" t="s">
        <v>111</v>
      </c>
      <c r="C177" s="27" t="s">
        <v>11</v>
      </c>
      <c r="D177" s="23" t="s">
        <v>193</v>
      </c>
      <c r="E177" s="4">
        <v>0.95</v>
      </c>
      <c r="F177" s="18">
        <v>1</v>
      </c>
      <c r="G177" s="18">
        <v>1</v>
      </c>
      <c r="H177" s="16">
        <v>0.7</v>
      </c>
    </row>
    <row r="178" spans="1:8">
      <c r="A178" s="23"/>
      <c r="B178" s="23"/>
      <c r="C178" s="27"/>
      <c r="D178" s="23" t="s">
        <v>194</v>
      </c>
      <c r="E178" s="4">
        <v>1</v>
      </c>
      <c r="F178" s="18">
        <v>1</v>
      </c>
      <c r="G178" s="18">
        <v>1</v>
      </c>
      <c r="H178" s="16">
        <v>0.7</v>
      </c>
    </row>
    <row r="179" spans="1:8">
      <c r="A179" s="23"/>
      <c r="B179" s="23" t="s">
        <v>112</v>
      </c>
      <c r="C179" s="27" t="s">
        <v>11</v>
      </c>
      <c r="D179" s="23" t="s">
        <v>193</v>
      </c>
      <c r="E179" s="4">
        <v>1.1399999999999999</v>
      </c>
      <c r="F179" s="17">
        <v>1</v>
      </c>
      <c r="G179" s="17">
        <v>1</v>
      </c>
      <c r="H179" s="16">
        <v>0.7</v>
      </c>
    </row>
    <row r="180" spans="1:8">
      <c r="A180" s="23"/>
      <c r="B180" s="23"/>
      <c r="C180" s="27"/>
      <c r="D180" s="23" t="s">
        <v>194</v>
      </c>
      <c r="E180" s="4">
        <v>1.2</v>
      </c>
      <c r="F180" s="17">
        <v>1</v>
      </c>
      <c r="G180" s="17">
        <v>1</v>
      </c>
      <c r="H180" s="16">
        <v>0.7</v>
      </c>
    </row>
    <row r="181" spans="1:8">
      <c r="A181" s="23"/>
      <c r="B181" s="23" t="s">
        <v>113</v>
      </c>
      <c r="C181" s="27" t="s">
        <v>11</v>
      </c>
      <c r="D181" s="27" t="s">
        <v>11</v>
      </c>
      <c r="E181" s="4">
        <v>2.4</v>
      </c>
      <c r="F181" s="17">
        <v>1</v>
      </c>
      <c r="G181" s="17">
        <v>1</v>
      </c>
      <c r="H181" s="16">
        <v>0.7</v>
      </c>
    </row>
    <row r="182" spans="1:8">
      <c r="A182" s="23"/>
      <c r="B182" s="23" t="s">
        <v>114</v>
      </c>
      <c r="C182" s="27" t="s">
        <v>11</v>
      </c>
      <c r="D182" s="27" t="s">
        <v>11</v>
      </c>
      <c r="E182" s="4">
        <v>1.6</v>
      </c>
      <c r="F182" s="17">
        <v>1</v>
      </c>
      <c r="G182" s="17">
        <v>1</v>
      </c>
      <c r="H182" s="16">
        <v>0.7</v>
      </c>
    </row>
    <row r="183" spans="1:8">
      <c r="A183" s="23"/>
      <c r="B183" s="23" t="s">
        <v>115</v>
      </c>
      <c r="C183" s="27" t="s">
        <v>11</v>
      </c>
      <c r="D183" s="27" t="s">
        <v>11</v>
      </c>
      <c r="E183" s="4">
        <v>1.5</v>
      </c>
      <c r="F183" s="17">
        <v>1</v>
      </c>
      <c r="G183" s="17">
        <v>1</v>
      </c>
      <c r="H183" s="16">
        <v>0.7</v>
      </c>
    </row>
    <row r="184" spans="1:8">
      <c r="A184" s="23" t="s">
        <v>116</v>
      </c>
      <c r="B184" s="23" t="s">
        <v>117</v>
      </c>
      <c r="C184" s="23" t="s">
        <v>118</v>
      </c>
      <c r="D184" s="23" t="s">
        <v>193</v>
      </c>
      <c r="E184" s="4">
        <v>5.6999999999999995E-2</v>
      </c>
      <c r="F184" s="17">
        <v>0.45</v>
      </c>
      <c r="G184" s="17">
        <v>1</v>
      </c>
      <c r="H184" s="16">
        <v>1</v>
      </c>
    </row>
    <row r="185" spans="1:8">
      <c r="A185" s="23"/>
      <c r="B185" s="23"/>
      <c r="C185" s="23"/>
      <c r="D185" s="23" t="s">
        <v>194</v>
      </c>
      <c r="E185" s="4">
        <v>0.06</v>
      </c>
      <c r="F185" s="17">
        <v>0.45</v>
      </c>
      <c r="G185" s="17">
        <v>1</v>
      </c>
      <c r="H185" s="16">
        <v>1</v>
      </c>
    </row>
    <row r="186" spans="1:8">
      <c r="A186" s="23"/>
      <c r="B186" s="23"/>
      <c r="C186" s="23" t="s">
        <v>119</v>
      </c>
      <c r="D186" s="23" t="s">
        <v>193</v>
      </c>
      <c r="E186" s="4">
        <v>7.1249999999999994E-2</v>
      </c>
      <c r="F186" s="17">
        <v>0.45</v>
      </c>
      <c r="G186" s="17">
        <v>1</v>
      </c>
      <c r="H186" s="16">
        <v>1</v>
      </c>
    </row>
    <row r="187" spans="1:8">
      <c r="A187" s="23"/>
      <c r="B187" s="23"/>
      <c r="C187" s="23"/>
      <c r="D187" s="23" t="s">
        <v>194</v>
      </c>
      <c r="E187" s="4">
        <v>7.4999999999999997E-2</v>
      </c>
      <c r="F187" s="17">
        <v>0.45</v>
      </c>
      <c r="G187" s="17">
        <v>1</v>
      </c>
      <c r="H187" s="16">
        <v>1</v>
      </c>
    </row>
    <row r="188" spans="1:8">
      <c r="A188" s="23"/>
      <c r="B188" s="23" t="s">
        <v>120</v>
      </c>
      <c r="C188" s="23" t="s">
        <v>121</v>
      </c>
      <c r="D188" s="23" t="s">
        <v>193</v>
      </c>
      <c r="E188" s="4">
        <v>8.5499999999999993E-2</v>
      </c>
      <c r="F188" s="17">
        <v>0.45</v>
      </c>
      <c r="G188" s="17">
        <v>1</v>
      </c>
      <c r="H188" s="16">
        <v>1</v>
      </c>
    </row>
    <row r="189" spans="1:8">
      <c r="A189" s="23"/>
      <c r="B189" s="23"/>
      <c r="C189" s="23"/>
      <c r="D189" s="23" t="s">
        <v>194</v>
      </c>
      <c r="E189" s="4">
        <v>0.09</v>
      </c>
      <c r="F189" s="17">
        <v>0.45</v>
      </c>
      <c r="G189" s="17">
        <v>1</v>
      </c>
      <c r="H189" s="16">
        <v>1</v>
      </c>
    </row>
    <row r="190" spans="1:8">
      <c r="A190" s="23"/>
      <c r="B190" s="23"/>
      <c r="C190" s="23" t="s">
        <v>122</v>
      </c>
      <c r="D190" s="23" t="s">
        <v>193</v>
      </c>
      <c r="E190" s="4">
        <v>0.23749999999999999</v>
      </c>
      <c r="F190" s="17">
        <v>0.45</v>
      </c>
      <c r="G190" s="17">
        <v>1</v>
      </c>
      <c r="H190" s="16">
        <v>1</v>
      </c>
    </row>
    <row r="191" spans="1:8">
      <c r="A191" s="23"/>
      <c r="B191" s="23"/>
      <c r="C191" s="23"/>
      <c r="D191" s="23" t="s">
        <v>194</v>
      </c>
      <c r="E191" s="4">
        <v>0.25</v>
      </c>
      <c r="F191" s="17">
        <v>0.45</v>
      </c>
      <c r="G191" s="17">
        <v>1</v>
      </c>
      <c r="H191" s="16">
        <v>1</v>
      </c>
    </row>
    <row r="192" spans="1:8">
      <c r="A192" s="23" t="s">
        <v>123</v>
      </c>
      <c r="B192" s="23" t="s">
        <v>93</v>
      </c>
      <c r="C192" s="23" t="s">
        <v>124</v>
      </c>
      <c r="D192" s="23" t="s">
        <v>193</v>
      </c>
      <c r="E192" s="4">
        <v>0.56999999999999995</v>
      </c>
      <c r="F192" s="17">
        <v>0.75</v>
      </c>
      <c r="G192" s="17">
        <v>0.83333333333333337</v>
      </c>
      <c r="H192" s="16">
        <v>0.7</v>
      </c>
    </row>
    <row r="193" spans="1:8">
      <c r="A193" s="23"/>
      <c r="B193" s="23"/>
      <c r="C193" s="23"/>
      <c r="D193" s="23" t="s">
        <v>194</v>
      </c>
      <c r="E193" s="4">
        <v>0.6</v>
      </c>
      <c r="F193" s="17">
        <v>0.75</v>
      </c>
      <c r="G193" s="17">
        <v>0.83333333333333337</v>
      </c>
      <c r="H193" s="16">
        <v>0.7</v>
      </c>
    </row>
    <row r="194" spans="1:8">
      <c r="A194" s="23"/>
      <c r="B194" s="23"/>
      <c r="C194" s="23" t="s">
        <v>125</v>
      </c>
      <c r="D194" s="23" t="s">
        <v>193</v>
      </c>
      <c r="E194" s="4">
        <v>0.90249999999999997</v>
      </c>
      <c r="F194" s="17">
        <v>0.75</v>
      </c>
      <c r="G194" s="17">
        <v>0.83333333333333337</v>
      </c>
      <c r="H194" s="16">
        <v>0.7</v>
      </c>
    </row>
    <row r="195" spans="1:8">
      <c r="A195" s="23"/>
      <c r="B195" s="23"/>
      <c r="C195" s="23"/>
      <c r="D195" s="23" t="s">
        <v>194</v>
      </c>
      <c r="E195" s="4">
        <v>0.95</v>
      </c>
      <c r="F195" s="17">
        <v>0.75</v>
      </c>
      <c r="G195" s="17">
        <v>0.83333333333333337</v>
      </c>
      <c r="H195" s="16">
        <v>0.7</v>
      </c>
    </row>
    <row r="196" spans="1:8">
      <c r="A196" s="23"/>
      <c r="B196" s="23"/>
      <c r="C196" s="23" t="s">
        <v>126</v>
      </c>
      <c r="D196" s="23" t="s">
        <v>193</v>
      </c>
      <c r="E196" s="4">
        <v>1.2349999999999999</v>
      </c>
      <c r="F196" s="17">
        <v>0.75</v>
      </c>
      <c r="G196" s="17">
        <v>0.83333333333333337</v>
      </c>
      <c r="H196" s="16">
        <v>0.7</v>
      </c>
    </row>
    <row r="197" spans="1:8">
      <c r="A197" s="23"/>
      <c r="B197" s="23"/>
      <c r="C197" s="23"/>
      <c r="D197" s="23" t="s">
        <v>194</v>
      </c>
      <c r="E197" s="4">
        <v>1.3</v>
      </c>
      <c r="F197" s="17">
        <v>0.75</v>
      </c>
      <c r="G197" s="17">
        <v>0.83333333333333337</v>
      </c>
      <c r="H197" s="16">
        <v>0.7</v>
      </c>
    </row>
    <row r="198" spans="1:8">
      <c r="A198" s="23"/>
      <c r="B198" s="23"/>
      <c r="C198" s="23" t="s">
        <v>127</v>
      </c>
      <c r="D198" s="23" t="s">
        <v>193</v>
      </c>
      <c r="E198" s="4">
        <v>1.52</v>
      </c>
      <c r="F198" s="17">
        <v>0.75</v>
      </c>
      <c r="G198" s="17">
        <v>0.83333333333333337</v>
      </c>
      <c r="H198" s="16">
        <v>0.7</v>
      </c>
    </row>
    <row r="199" spans="1:8">
      <c r="A199" s="23"/>
      <c r="B199" s="23"/>
      <c r="C199" s="23"/>
      <c r="D199" s="23" t="s">
        <v>194</v>
      </c>
      <c r="E199" s="4">
        <v>1.6</v>
      </c>
      <c r="F199" s="17">
        <v>0.75</v>
      </c>
      <c r="G199" s="17">
        <v>0.83333333333333337</v>
      </c>
      <c r="H199" s="16">
        <v>0.7</v>
      </c>
    </row>
    <row r="200" spans="1:8">
      <c r="A200" s="23"/>
      <c r="B200" s="23"/>
      <c r="C200" s="23" t="s">
        <v>128</v>
      </c>
      <c r="D200" s="23" t="s">
        <v>193</v>
      </c>
      <c r="E200" s="4">
        <v>1.9</v>
      </c>
      <c r="F200" s="17">
        <v>0.75</v>
      </c>
      <c r="G200" s="17">
        <v>0.83333333333333337</v>
      </c>
      <c r="H200" s="16">
        <v>0.7</v>
      </c>
    </row>
    <row r="201" spans="1:8">
      <c r="A201" s="23"/>
      <c r="B201" s="23"/>
      <c r="C201" s="23"/>
      <c r="D201" s="23" t="s">
        <v>194</v>
      </c>
      <c r="E201" s="4">
        <v>2</v>
      </c>
      <c r="F201" s="17">
        <v>0.75</v>
      </c>
      <c r="G201" s="17">
        <v>0.83333333333333337</v>
      </c>
      <c r="H201" s="16">
        <v>0.7</v>
      </c>
    </row>
    <row r="202" spans="1:8">
      <c r="A202" s="23"/>
      <c r="B202" s="23"/>
      <c r="C202" s="23" t="s">
        <v>129</v>
      </c>
      <c r="D202" s="23" t="s">
        <v>193</v>
      </c>
      <c r="E202" s="4">
        <v>2.1849999999999996</v>
      </c>
      <c r="F202" s="17">
        <v>0.75</v>
      </c>
      <c r="G202" s="17">
        <v>0.83333333333333337</v>
      </c>
      <c r="H202" s="16">
        <v>0.7</v>
      </c>
    </row>
    <row r="203" spans="1:8">
      <c r="A203" s="23"/>
      <c r="B203" s="23"/>
      <c r="C203" s="23"/>
      <c r="D203" s="23" t="s">
        <v>194</v>
      </c>
      <c r="E203" s="4">
        <v>2.2999999999999998</v>
      </c>
      <c r="F203" s="17">
        <v>0.75</v>
      </c>
      <c r="G203" s="17">
        <v>0.83333333333333337</v>
      </c>
      <c r="H203" s="16">
        <v>0.7</v>
      </c>
    </row>
    <row r="204" spans="1:8">
      <c r="A204" s="23"/>
      <c r="B204" s="23" t="s">
        <v>130</v>
      </c>
      <c r="C204" s="23" t="s">
        <v>126</v>
      </c>
      <c r="D204" s="23" t="s">
        <v>193</v>
      </c>
      <c r="E204" s="4">
        <v>1.4724999999999999</v>
      </c>
      <c r="F204" s="17">
        <v>0.75</v>
      </c>
      <c r="G204" s="17">
        <v>0.83333333333333337</v>
      </c>
      <c r="H204" s="16">
        <v>0.7</v>
      </c>
    </row>
    <row r="205" spans="1:8">
      <c r="A205" s="23"/>
      <c r="B205" s="23"/>
      <c r="C205" s="23"/>
      <c r="D205" s="23" t="s">
        <v>194</v>
      </c>
      <c r="E205" s="4">
        <v>1.55</v>
      </c>
      <c r="F205" s="17">
        <v>0.75</v>
      </c>
      <c r="G205" s="17">
        <v>0.83333333333333337</v>
      </c>
      <c r="H205" s="16">
        <v>0.7</v>
      </c>
    </row>
    <row r="206" spans="1:8">
      <c r="A206" s="23"/>
      <c r="B206" s="23"/>
      <c r="C206" s="23" t="s">
        <v>127</v>
      </c>
      <c r="D206" s="23" t="s">
        <v>193</v>
      </c>
      <c r="E206" s="4">
        <v>1.6624999999999999</v>
      </c>
      <c r="F206" s="17">
        <v>0.75</v>
      </c>
      <c r="G206" s="17">
        <v>0.83333333333333337</v>
      </c>
      <c r="H206" s="16">
        <v>0.7</v>
      </c>
    </row>
    <row r="207" spans="1:8">
      <c r="A207" s="23"/>
      <c r="B207" s="23"/>
      <c r="C207" s="23"/>
      <c r="D207" s="23" t="s">
        <v>194</v>
      </c>
      <c r="E207" s="4">
        <v>1.75</v>
      </c>
      <c r="F207" s="17">
        <v>0.75</v>
      </c>
      <c r="G207" s="17">
        <v>0.83333333333333337</v>
      </c>
      <c r="H207" s="16">
        <v>0.7</v>
      </c>
    </row>
    <row r="208" spans="1:8">
      <c r="A208" s="23"/>
      <c r="B208" s="23"/>
      <c r="C208" s="23" t="s">
        <v>128</v>
      </c>
      <c r="D208" s="23" t="s">
        <v>193</v>
      </c>
      <c r="E208" s="4">
        <v>2.0425</v>
      </c>
      <c r="F208" s="17">
        <v>0.75</v>
      </c>
      <c r="G208" s="17">
        <v>0.83333333333333337</v>
      </c>
      <c r="H208" s="16">
        <v>0.7</v>
      </c>
    </row>
    <row r="209" spans="1:8">
      <c r="A209" s="23"/>
      <c r="B209" s="23"/>
      <c r="C209" s="23"/>
      <c r="D209" s="23" t="s">
        <v>194</v>
      </c>
      <c r="E209" s="4">
        <v>2.15</v>
      </c>
      <c r="F209" s="17">
        <v>0.75</v>
      </c>
      <c r="G209" s="17">
        <v>0.83333333333333337</v>
      </c>
      <c r="H209" s="16">
        <v>0.7</v>
      </c>
    </row>
    <row r="210" spans="1:8">
      <c r="A210" s="23"/>
      <c r="B210" s="23"/>
      <c r="C210" s="23" t="s">
        <v>129</v>
      </c>
      <c r="D210" s="23" t="s">
        <v>193</v>
      </c>
      <c r="E210" s="4">
        <v>2.1849999999999996</v>
      </c>
      <c r="F210" s="17">
        <v>0.75</v>
      </c>
      <c r="G210" s="17">
        <v>0.83333333333333337</v>
      </c>
      <c r="H210" s="16">
        <v>0.7</v>
      </c>
    </row>
    <row r="211" spans="1:8">
      <c r="A211" s="23"/>
      <c r="B211" s="23"/>
      <c r="C211" s="23"/>
      <c r="D211" s="23" t="s">
        <v>194</v>
      </c>
      <c r="E211" s="4">
        <v>2.2999999999999998</v>
      </c>
      <c r="F211" s="17">
        <v>0.75</v>
      </c>
      <c r="G211" s="17">
        <v>0.83333333333333337</v>
      </c>
      <c r="H211" s="16">
        <v>0.7</v>
      </c>
    </row>
    <row r="212" spans="1:8">
      <c r="A212" s="23"/>
      <c r="B212" s="23"/>
      <c r="C212" s="23" t="s">
        <v>131</v>
      </c>
      <c r="D212" s="23" t="s">
        <v>193</v>
      </c>
      <c r="E212" s="4">
        <v>2.8499999999999996</v>
      </c>
      <c r="F212" s="17">
        <v>0.75</v>
      </c>
      <c r="G212" s="17">
        <v>0.83333333333333337</v>
      </c>
      <c r="H212" s="16">
        <v>0.7</v>
      </c>
    </row>
    <row r="213" spans="1:8">
      <c r="A213" s="23"/>
      <c r="B213" s="23"/>
      <c r="C213" s="23"/>
      <c r="D213" s="23" t="s">
        <v>194</v>
      </c>
      <c r="E213" s="4">
        <v>3</v>
      </c>
      <c r="F213" s="17">
        <v>0.75</v>
      </c>
      <c r="G213" s="17">
        <v>0.83333333333333337</v>
      </c>
      <c r="H213" s="16">
        <v>0.7</v>
      </c>
    </row>
    <row r="214" spans="1:8">
      <c r="A214" s="23"/>
      <c r="B214" s="23"/>
      <c r="C214" s="23" t="s">
        <v>132</v>
      </c>
      <c r="D214" s="23" t="s">
        <v>193</v>
      </c>
      <c r="E214" s="4">
        <v>3.3249999999999997</v>
      </c>
      <c r="F214" s="17">
        <v>0.75</v>
      </c>
      <c r="G214" s="17">
        <v>0.83333333333333337</v>
      </c>
      <c r="H214" s="16">
        <v>0.7</v>
      </c>
    </row>
    <row r="215" spans="1:8">
      <c r="A215" s="23"/>
      <c r="B215" s="23"/>
      <c r="C215" s="23"/>
      <c r="D215" s="23" t="s">
        <v>194</v>
      </c>
      <c r="E215" s="4">
        <v>3.5</v>
      </c>
      <c r="F215" s="17">
        <v>0.75</v>
      </c>
      <c r="G215" s="17">
        <v>0.83333333333333337</v>
      </c>
      <c r="H215" s="16">
        <v>0.7</v>
      </c>
    </row>
    <row r="216" spans="1:8">
      <c r="A216" s="23"/>
      <c r="B216" s="23"/>
      <c r="C216" s="23" t="s">
        <v>133</v>
      </c>
      <c r="D216" s="23" t="s">
        <v>193</v>
      </c>
      <c r="E216" s="4">
        <v>5.0349999999999993</v>
      </c>
      <c r="F216" s="17">
        <v>0.75</v>
      </c>
      <c r="G216" s="17">
        <v>0.83333333333333337</v>
      </c>
      <c r="H216" s="16">
        <v>0.7</v>
      </c>
    </row>
    <row r="217" spans="1:8">
      <c r="A217" s="23"/>
      <c r="B217" s="23"/>
      <c r="C217" s="23"/>
      <c r="D217" s="23" t="s">
        <v>194</v>
      </c>
      <c r="E217" s="4">
        <v>5.3</v>
      </c>
      <c r="F217" s="17">
        <v>0.75</v>
      </c>
      <c r="G217" s="17">
        <v>0.83333333333333337</v>
      </c>
      <c r="H217" s="16">
        <v>0.7</v>
      </c>
    </row>
    <row r="218" spans="1:8">
      <c r="A218" s="23" t="s">
        <v>134</v>
      </c>
      <c r="B218" s="23" t="s">
        <v>135</v>
      </c>
      <c r="C218" s="23" t="s">
        <v>136</v>
      </c>
      <c r="D218" s="23" t="s">
        <v>193</v>
      </c>
      <c r="E218" s="4">
        <v>1.9</v>
      </c>
      <c r="F218" s="17">
        <v>0.55000000000000004</v>
      </c>
      <c r="G218" s="17">
        <v>1</v>
      </c>
      <c r="H218" s="16">
        <v>0.7</v>
      </c>
    </row>
    <row r="219" spans="1:8">
      <c r="A219" s="23"/>
      <c r="B219" s="23"/>
      <c r="C219" s="23"/>
      <c r="D219" s="23" t="s">
        <v>194</v>
      </c>
      <c r="E219" s="4">
        <v>2</v>
      </c>
      <c r="F219" s="17">
        <v>0.55000000000000004</v>
      </c>
      <c r="G219" s="17">
        <v>1</v>
      </c>
      <c r="H219" s="16">
        <v>0.7</v>
      </c>
    </row>
    <row r="220" spans="1:8">
      <c r="A220" s="23"/>
      <c r="B220" s="23"/>
      <c r="C220" s="23" t="s">
        <v>137</v>
      </c>
      <c r="D220" s="23" t="s">
        <v>193</v>
      </c>
      <c r="E220" s="4">
        <v>2.09</v>
      </c>
      <c r="F220" s="17">
        <v>0.55000000000000004</v>
      </c>
      <c r="G220" s="17">
        <v>1</v>
      </c>
      <c r="H220" s="16">
        <v>0.7</v>
      </c>
    </row>
    <row r="221" spans="1:8">
      <c r="A221" s="23"/>
      <c r="B221" s="23"/>
      <c r="C221" s="23"/>
      <c r="D221" s="23" t="s">
        <v>194</v>
      </c>
      <c r="E221" s="4">
        <v>2.2000000000000002</v>
      </c>
      <c r="F221" s="17">
        <v>0.55000000000000004</v>
      </c>
      <c r="G221" s="17">
        <v>1</v>
      </c>
      <c r="H221" s="16">
        <v>0.7</v>
      </c>
    </row>
    <row r="222" spans="1:8">
      <c r="A222" s="23"/>
      <c r="B222" s="23"/>
      <c r="C222" s="23" t="s">
        <v>138</v>
      </c>
      <c r="D222" s="23" t="s">
        <v>193</v>
      </c>
      <c r="E222" s="4">
        <v>2.09</v>
      </c>
      <c r="F222" s="17">
        <v>0.55000000000000004</v>
      </c>
      <c r="G222" s="17">
        <v>1</v>
      </c>
      <c r="H222" s="16">
        <v>0.7</v>
      </c>
    </row>
    <row r="223" spans="1:8">
      <c r="A223" s="23"/>
      <c r="B223" s="23"/>
      <c r="C223" s="23"/>
      <c r="D223" s="23" t="s">
        <v>194</v>
      </c>
      <c r="E223" s="4">
        <v>2.2000000000000002</v>
      </c>
      <c r="F223" s="17">
        <v>0.55000000000000004</v>
      </c>
      <c r="G223" s="17">
        <v>1</v>
      </c>
      <c r="H223" s="16">
        <v>0.7</v>
      </c>
    </row>
    <row r="224" spans="1:8">
      <c r="A224" s="23"/>
      <c r="B224" s="23"/>
      <c r="C224" s="23" t="s">
        <v>139</v>
      </c>
      <c r="D224" s="23" t="s">
        <v>193</v>
      </c>
      <c r="E224" s="4">
        <v>2.1849999999999996</v>
      </c>
      <c r="F224" s="17">
        <v>0.55000000000000004</v>
      </c>
      <c r="G224" s="17">
        <v>1</v>
      </c>
      <c r="H224" s="16">
        <v>0.7</v>
      </c>
    </row>
    <row r="225" spans="1:8">
      <c r="A225" s="23"/>
      <c r="B225" s="23"/>
      <c r="C225" s="23"/>
      <c r="D225" s="23" t="s">
        <v>194</v>
      </c>
      <c r="E225" s="4">
        <v>2.2999999999999998</v>
      </c>
      <c r="F225" s="17">
        <v>0.55000000000000004</v>
      </c>
      <c r="G225" s="17">
        <v>1</v>
      </c>
      <c r="H225" s="16">
        <v>0.7</v>
      </c>
    </row>
    <row r="226" spans="1:8">
      <c r="A226" s="23"/>
      <c r="B226" s="23" t="s">
        <v>140</v>
      </c>
      <c r="C226" s="23" t="s">
        <v>136</v>
      </c>
      <c r="D226" s="23" t="s">
        <v>193</v>
      </c>
      <c r="E226" s="4">
        <v>0.33249999999999996</v>
      </c>
      <c r="F226" s="17">
        <v>0.55000000000000004</v>
      </c>
      <c r="G226" s="17">
        <v>1</v>
      </c>
      <c r="H226" s="16">
        <v>0.7</v>
      </c>
    </row>
    <row r="227" spans="1:8">
      <c r="A227" s="23"/>
      <c r="B227" s="23"/>
      <c r="C227" s="23"/>
      <c r="D227" s="23" t="s">
        <v>194</v>
      </c>
      <c r="E227" s="4">
        <v>0.35</v>
      </c>
      <c r="F227" s="17">
        <v>0.55000000000000004</v>
      </c>
      <c r="G227" s="17">
        <v>1</v>
      </c>
      <c r="H227" s="16">
        <v>0.7</v>
      </c>
    </row>
    <row r="228" spans="1:8">
      <c r="A228" s="23"/>
      <c r="B228" s="23"/>
      <c r="C228" s="23" t="s">
        <v>137</v>
      </c>
      <c r="D228" s="23" t="s">
        <v>193</v>
      </c>
      <c r="E228" s="4">
        <v>0.38</v>
      </c>
      <c r="F228" s="17">
        <v>0.55000000000000004</v>
      </c>
      <c r="G228" s="17">
        <v>1</v>
      </c>
      <c r="H228" s="16">
        <v>0.7</v>
      </c>
    </row>
    <row r="229" spans="1:8">
      <c r="A229" s="23"/>
      <c r="B229" s="23"/>
      <c r="C229" s="23"/>
      <c r="D229" s="23" t="s">
        <v>194</v>
      </c>
      <c r="E229" s="4">
        <v>0.4</v>
      </c>
      <c r="F229" s="17">
        <v>0.55000000000000004</v>
      </c>
      <c r="G229" s="17">
        <v>1</v>
      </c>
      <c r="H229" s="16">
        <v>0.7</v>
      </c>
    </row>
    <row r="230" spans="1:8">
      <c r="A230" s="23"/>
      <c r="B230" s="23"/>
      <c r="C230" s="23" t="s">
        <v>138</v>
      </c>
      <c r="D230" s="23" t="s">
        <v>193</v>
      </c>
      <c r="E230" s="4">
        <v>0.47499999999999998</v>
      </c>
      <c r="F230" s="17">
        <v>0.55000000000000004</v>
      </c>
      <c r="G230" s="17">
        <v>1</v>
      </c>
      <c r="H230" s="16">
        <v>0.7</v>
      </c>
    </row>
    <row r="231" spans="1:8">
      <c r="A231" s="23"/>
      <c r="B231" s="23"/>
      <c r="C231" s="23"/>
      <c r="D231" s="23" t="s">
        <v>194</v>
      </c>
      <c r="E231" s="4">
        <v>0.5</v>
      </c>
      <c r="F231" s="17">
        <v>0.55000000000000004</v>
      </c>
      <c r="G231" s="17">
        <v>1</v>
      </c>
      <c r="H231" s="16">
        <v>0.7</v>
      </c>
    </row>
    <row r="232" spans="1:8">
      <c r="A232" s="23"/>
      <c r="B232" s="23"/>
      <c r="C232" s="23" t="s">
        <v>139</v>
      </c>
      <c r="D232" s="23" t="s">
        <v>193</v>
      </c>
      <c r="E232" s="4">
        <v>0.45124999999999998</v>
      </c>
      <c r="F232" s="17">
        <v>0.55000000000000004</v>
      </c>
      <c r="G232" s="17">
        <v>1</v>
      </c>
      <c r="H232" s="16">
        <v>0.7</v>
      </c>
    </row>
    <row r="233" spans="1:8">
      <c r="A233" s="23"/>
      <c r="B233" s="23"/>
      <c r="C233" s="23"/>
      <c r="D233" s="23" t="s">
        <v>194</v>
      </c>
      <c r="E233" s="4">
        <v>0.47499999999999998</v>
      </c>
      <c r="F233" s="17">
        <v>0.55000000000000004</v>
      </c>
      <c r="G233" s="17">
        <v>1</v>
      </c>
      <c r="H233" s="16">
        <v>0.7</v>
      </c>
    </row>
    <row r="234" spans="1:8">
      <c r="A234" s="23"/>
      <c r="B234" s="23" t="s">
        <v>141</v>
      </c>
      <c r="C234" s="23" t="s">
        <v>136</v>
      </c>
      <c r="D234" s="23" t="s">
        <v>193</v>
      </c>
      <c r="E234" s="4">
        <v>0.28499999999999998</v>
      </c>
      <c r="F234" s="17">
        <v>0.55000000000000004</v>
      </c>
      <c r="G234" s="17">
        <v>1</v>
      </c>
      <c r="H234" s="16">
        <v>0.7</v>
      </c>
    </row>
    <row r="235" spans="1:8">
      <c r="A235" s="23"/>
      <c r="B235" s="23"/>
      <c r="C235" s="23"/>
      <c r="D235" s="23" t="s">
        <v>194</v>
      </c>
      <c r="E235" s="4">
        <v>0.3</v>
      </c>
      <c r="F235" s="17">
        <v>0.55000000000000004</v>
      </c>
      <c r="G235" s="17">
        <v>1</v>
      </c>
      <c r="H235" s="16">
        <v>0.7</v>
      </c>
    </row>
    <row r="236" spans="1:8">
      <c r="A236" s="23"/>
      <c r="B236" s="23"/>
      <c r="C236" s="23" t="s">
        <v>137</v>
      </c>
      <c r="D236" s="23" t="s">
        <v>193</v>
      </c>
      <c r="E236" s="4">
        <v>0.33249999999999996</v>
      </c>
      <c r="F236" s="17">
        <v>0.55000000000000004</v>
      </c>
      <c r="G236" s="17">
        <v>1</v>
      </c>
      <c r="H236" s="16">
        <v>0.7</v>
      </c>
    </row>
    <row r="237" spans="1:8">
      <c r="A237" s="23"/>
      <c r="B237" s="23"/>
      <c r="C237" s="23"/>
      <c r="D237" s="23" t="s">
        <v>194</v>
      </c>
      <c r="E237" s="4">
        <v>0.35</v>
      </c>
      <c r="F237" s="17">
        <v>0.55000000000000004</v>
      </c>
      <c r="G237" s="17">
        <v>1</v>
      </c>
      <c r="H237" s="16">
        <v>0.7</v>
      </c>
    </row>
    <row r="238" spans="1:8">
      <c r="A238" s="23"/>
      <c r="B238" s="23"/>
      <c r="C238" s="23" t="s">
        <v>138</v>
      </c>
      <c r="D238" s="23" t="s">
        <v>193</v>
      </c>
      <c r="E238" s="4">
        <v>0.38</v>
      </c>
      <c r="F238" s="17">
        <v>0.55000000000000004</v>
      </c>
      <c r="G238" s="17">
        <v>1</v>
      </c>
      <c r="H238" s="16">
        <v>0.7</v>
      </c>
    </row>
    <row r="239" spans="1:8">
      <c r="A239" s="23"/>
      <c r="B239" s="23"/>
      <c r="C239" s="23"/>
      <c r="D239" s="23" t="s">
        <v>194</v>
      </c>
      <c r="E239" s="4">
        <v>0.4</v>
      </c>
      <c r="F239" s="17">
        <v>0.55000000000000004</v>
      </c>
      <c r="G239" s="17">
        <v>1</v>
      </c>
      <c r="H239" s="16">
        <v>0.7</v>
      </c>
    </row>
    <row r="240" spans="1:8">
      <c r="A240" s="23"/>
      <c r="B240" s="23"/>
      <c r="C240" s="23" t="s">
        <v>139</v>
      </c>
      <c r="D240" s="23" t="s">
        <v>193</v>
      </c>
      <c r="E240" s="4">
        <v>0.42749999999999999</v>
      </c>
      <c r="F240" s="17">
        <v>0.55000000000000004</v>
      </c>
      <c r="G240" s="17">
        <v>1</v>
      </c>
      <c r="H240" s="16">
        <v>0.7</v>
      </c>
    </row>
    <row r="241" spans="1:8">
      <c r="A241" s="23"/>
      <c r="B241" s="23"/>
      <c r="C241" s="23"/>
      <c r="D241" s="23" t="s">
        <v>194</v>
      </c>
      <c r="E241" s="4">
        <v>0.45</v>
      </c>
      <c r="F241" s="17">
        <v>0.55000000000000004</v>
      </c>
      <c r="G241" s="17">
        <v>1</v>
      </c>
      <c r="H241" s="16">
        <v>0.7</v>
      </c>
    </row>
    <row r="242" spans="1:8">
      <c r="A242" s="23" t="s">
        <v>142</v>
      </c>
      <c r="B242" s="23" t="s">
        <v>142</v>
      </c>
      <c r="C242" s="27" t="s">
        <v>11</v>
      </c>
      <c r="D242" s="27" t="s">
        <v>11</v>
      </c>
      <c r="E242" s="4">
        <v>1</v>
      </c>
      <c r="F242" s="18">
        <v>1</v>
      </c>
      <c r="G242" s="18">
        <v>1</v>
      </c>
      <c r="H242" s="16">
        <v>0.7</v>
      </c>
    </row>
    <row r="243" spans="1:8">
      <c r="A243" s="23" t="s">
        <v>143</v>
      </c>
      <c r="B243" s="23" t="s">
        <v>143</v>
      </c>
      <c r="C243" s="27" t="s">
        <v>11</v>
      </c>
      <c r="D243" s="27" t="s">
        <v>11</v>
      </c>
      <c r="E243" s="4">
        <v>0.05</v>
      </c>
      <c r="F243" s="18">
        <v>1</v>
      </c>
      <c r="G243" s="18">
        <v>1</v>
      </c>
      <c r="H243" s="16">
        <v>0.7</v>
      </c>
    </row>
    <row r="244" spans="1:8">
      <c r="A244" s="23" t="s">
        <v>144</v>
      </c>
      <c r="B244" s="23" t="s">
        <v>144</v>
      </c>
      <c r="C244" s="27" t="s">
        <v>11</v>
      </c>
      <c r="D244" s="27" t="s">
        <v>11</v>
      </c>
      <c r="E244" s="4">
        <v>0.01</v>
      </c>
      <c r="F244" s="18">
        <v>1</v>
      </c>
      <c r="G244" s="18">
        <v>1</v>
      </c>
      <c r="H244" s="16">
        <v>0.7</v>
      </c>
    </row>
    <row r="245" spans="1:8">
      <c r="A245" s="23" t="s">
        <v>145</v>
      </c>
      <c r="B245" s="23" t="s">
        <v>145</v>
      </c>
      <c r="C245" s="27" t="s">
        <v>11</v>
      </c>
      <c r="D245" s="27" t="s">
        <v>11</v>
      </c>
      <c r="E245" s="4">
        <v>1.4</v>
      </c>
      <c r="F245" s="18">
        <v>1</v>
      </c>
      <c r="G245" s="18">
        <v>1</v>
      </c>
      <c r="H245" s="16">
        <v>0.7</v>
      </c>
    </row>
    <row r="246" spans="1:8">
      <c r="A246" s="26" t="s">
        <v>146</v>
      </c>
      <c r="B246" s="23" t="s">
        <v>146</v>
      </c>
      <c r="C246" s="27" t="s">
        <v>11</v>
      </c>
      <c r="D246" s="23" t="s">
        <v>193</v>
      </c>
      <c r="E246" s="4">
        <v>0.19</v>
      </c>
      <c r="F246" s="18">
        <v>0.45</v>
      </c>
      <c r="G246" s="18">
        <v>1</v>
      </c>
      <c r="H246" s="16">
        <v>1</v>
      </c>
    </row>
    <row r="247" spans="1:8">
      <c r="A247" s="26"/>
      <c r="B247" s="23"/>
      <c r="C247" s="27"/>
      <c r="D247" s="23" t="s">
        <v>194</v>
      </c>
      <c r="E247" s="4">
        <v>0.2</v>
      </c>
      <c r="F247" s="18">
        <v>0.45</v>
      </c>
      <c r="G247" s="18">
        <v>1</v>
      </c>
      <c r="H247" s="16">
        <v>1</v>
      </c>
    </row>
    <row r="248" spans="1:8">
      <c r="A248" s="23" t="s">
        <v>147</v>
      </c>
      <c r="B248" s="23" t="s">
        <v>147</v>
      </c>
      <c r="C248" s="27" t="s">
        <v>11</v>
      </c>
      <c r="D248" s="27" t="s">
        <v>11</v>
      </c>
      <c r="E248" s="4">
        <v>1</v>
      </c>
      <c r="F248" s="18">
        <v>1</v>
      </c>
      <c r="G248" s="18">
        <v>1</v>
      </c>
      <c r="H248" s="16">
        <v>0.7</v>
      </c>
    </row>
    <row r="249" spans="1:8">
      <c r="A249" s="23" t="s">
        <v>148</v>
      </c>
      <c r="B249" s="23" t="s">
        <v>148</v>
      </c>
      <c r="C249" s="27" t="s">
        <v>11</v>
      </c>
      <c r="D249" s="27" t="s">
        <v>11</v>
      </c>
      <c r="E249" s="4">
        <v>3.5999999999999997E-2</v>
      </c>
      <c r="F249" s="18">
        <v>1</v>
      </c>
      <c r="G249" s="18">
        <v>1</v>
      </c>
      <c r="H249" s="16">
        <v>0.7</v>
      </c>
    </row>
  </sheetData>
  <conditionalFormatting sqref="F5:H2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ไฟฟ้า</vt:lpstr>
      <vt:lpstr>ตารางกำลังไฟฟ้า</vt:lpstr>
      <vt:lpstr>ตารางกำลังไฟฟ้า!Print_Area</vt:lpstr>
      <vt:lpstr>ไฟฟ้า!Print_Area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</dc:creator>
  <cp:lastModifiedBy>Halelue Boonpan</cp:lastModifiedBy>
  <cp:lastPrinted>2016-12-21T09:13:21Z</cp:lastPrinted>
  <dcterms:created xsi:type="dcterms:W3CDTF">2016-12-07T03:30:41Z</dcterms:created>
  <dcterms:modified xsi:type="dcterms:W3CDTF">2017-02-02T10:43:00Z</dcterms:modified>
</cp:coreProperties>
</file>