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Lewis\Desktop\"/>
    </mc:Choice>
  </mc:AlternateContent>
  <xr:revisionPtr revIDLastSave="0" documentId="8_{533F3AD7-B66E-4F76-B268-4B86D50C8006}" xr6:coauthVersionLast="47" xr6:coauthVersionMax="47" xr10:uidLastSave="{00000000-0000-0000-0000-000000000000}"/>
  <bookViews>
    <workbookView xWindow="-120" yWindow="-120" windowWidth="29040" windowHeight="16440" xr2:uid="{68833DCF-449B-4A84-957A-ADAD08230C09}"/>
  </bookViews>
  <sheets>
    <sheet name="Ftse 100" sheetId="1" r:id="rId1"/>
  </sheets>
  <definedNames>
    <definedName name="_xlnm._FilterDatabase" localSheetId="0" hidden="1">'Ftse 100'!$A$1:$A$98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1" l="1" a="1"/>
  <c r="Z2" i="1" s="1"/>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Y2" i="1" a="1"/>
  <c r="Y2" i="1" s="1"/>
  <c r="Y3" i="1" a="1"/>
  <c r="Y3" i="1" s="1"/>
  <c r="Y4" i="1" a="1"/>
  <c r="Y4" i="1" s="1"/>
  <c r="Y5" i="1" a="1"/>
  <c r="Y5" i="1" s="1"/>
  <c r="Y6" i="1" a="1"/>
  <c r="Y6" i="1" s="1"/>
  <c r="Y7" i="1" a="1"/>
  <c r="Y7" i="1" s="1"/>
  <c r="Y8" i="1" a="1"/>
  <c r="Y8" i="1" s="1"/>
  <c r="Y9" i="1" a="1"/>
  <c r="Y9" i="1" s="1"/>
  <c r="Y10" i="1" a="1"/>
  <c r="Y10" i="1" s="1"/>
  <c r="Y11" i="1" a="1"/>
  <c r="Y11" i="1" s="1"/>
  <c r="Y12" i="1" a="1"/>
  <c r="Y12" i="1" s="1"/>
  <c r="Y13" i="1" a="1"/>
  <c r="Y13" i="1" s="1"/>
  <c r="Y14" i="1" a="1"/>
  <c r="Y14" i="1" s="1"/>
  <c r="Y15" i="1" a="1"/>
  <c r="Y15" i="1" s="1"/>
  <c r="Y16" i="1" a="1"/>
  <c r="Y16" i="1" s="1"/>
  <c r="Y17" i="1" a="1"/>
  <c r="Y17" i="1" s="1"/>
  <c r="Y18" i="1" a="1"/>
  <c r="Y18" i="1" s="1"/>
  <c r="Y19" i="1" a="1"/>
  <c r="Y19" i="1" s="1"/>
  <c r="Y20" i="1" a="1"/>
  <c r="Y20" i="1" s="1"/>
  <c r="Y21" i="1" a="1"/>
  <c r="Y21" i="1" s="1"/>
  <c r="Y22" i="1" a="1"/>
  <c r="Y22" i="1" s="1"/>
  <c r="Y23" i="1" a="1"/>
  <c r="Y23" i="1" s="1"/>
  <c r="Y24" i="1" a="1"/>
  <c r="Y24" i="1" s="1"/>
  <c r="Y25" i="1" a="1"/>
  <c r="Y25" i="1" s="1"/>
  <c r="Y26" i="1" a="1"/>
  <c r="Y26" i="1" s="1"/>
  <c r="Y27" i="1" a="1"/>
  <c r="Y27" i="1" s="1"/>
  <c r="Y28" i="1" a="1"/>
  <c r="Y28" i="1" s="1"/>
  <c r="Y29" i="1" a="1"/>
  <c r="Y29" i="1" s="1"/>
  <c r="Y30" i="1" a="1"/>
  <c r="Y30" i="1" s="1"/>
  <c r="Y31" i="1" a="1"/>
  <c r="Y31" i="1" s="1"/>
  <c r="Y32" i="1" a="1"/>
  <c r="Y32" i="1" s="1"/>
  <c r="Y33" i="1" a="1"/>
  <c r="Y33" i="1" s="1"/>
  <c r="Y34" i="1" a="1"/>
  <c r="Y34" i="1" s="1"/>
  <c r="Y35" i="1" a="1"/>
  <c r="Y35" i="1" s="1"/>
  <c r="Y36" i="1" a="1"/>
  <c r="Y36" i="1" s="1"/>
  <c r="Y37" i="1" a="1"/>
  <c r="Y37" i="1" s="1"/>
  <c r="Y38" i="1" a="1"/>
  <c r="Y38" i="1" s="1"/>
  <c r="Y39" i="1" a="1"/>
  <c r="Y39" i="1" s="1"/>
  <c r="Y40" i="1" a="1"/>
  <c r="Y40" i="1" s="1"/>
  <c r="Y41" i="1" a="1"/>
  <c r="Y41" i="1" s="1"/>
  <c r="Y42" i="1" a="1"/>
  <c r="Y42" i="1" s="1"/>
  <c r="Y43" i="1" a="1"/>
  <c r="Y43" i="1" s="1"/>
  <c r="Y44" i="1" a="1"/>
  <c r="Y44" i="1" s="1"/>
  <c r="Y45" i="1" a="1"/>
  <c r="Y45" i="1" s="1"/>
  <c r="Y46" i="1" a="1"/>
  <c r="Y46" i="1" s="1"/>
  <c r="Y47" i="1" a="1"/>
  <c r="Y47" i="1" s="1"/>
  <c r="Y48" i="1" a="1"/>
  <c r="Y48" i="1" s="1"/>
  <c r="Y49" i="1" a="1"/>
  <c r="Y49" i="1" s="1"/>
  <c r="Y50" i="1" a="1"/>
  <c r="Y50" i="1" s="1"/>
  <c r="Y51" i="1" a="1"/>
  <c r="Y51" i="1" s="1"/>
  <c r="Y52" i="1" a="1"/>
  <c r="Y52" i="1" s="1"/>
  <c r="Y53" i="1" a="1"/>
  <c r="Y53" i="1" s="1"/>
  <c r="Y54" i="1" a="1"/>
  <c r="Y54" i="1" s="1"/>
  <c r="Y55" i="1" a="1"/>
  <c r="Y55" i="1" s="1"/>
  <c r="Y56" i="1" a="1"/>
  <c r="Y56" i="1" s="1"/>
  <c r="Y57" i="1" a="1"/>
  <c r="Y57" i="1" s="1"/>
  <c r="Y58" i="1" a="1"/>
  <c r="Y58" i="1" s="1"/>
  <c r="Y59" i="1" a="1"/>
  <c r="Y59" i="1" s="1"/>
  <c r="Y60" i="1" a="1"/>
  <c r="Y60" i="1" s="1"/>
  <c r="Y61" i="1" a="1"/>
  <c r="Y61" i="1" s="1"/>
  <c r="Y62" i="1" a="1"/>
  <c r="Y62" i="1" s="1"/>
  <c r="Y63" i="1" a="1"/>
  <c r="Y63" i="1" s="1"/>
  <c r="Y64" i="1" a="1"/>
  <c r="Y64" i="1" s="1"/>
  <c r="Y65" i="1" a="1"/>
  <c r="Y65" i="1" s="1"/>
  <c r="Y66" i="1" a="1"/>
  <c r="Y66" i="1" s="1"/>
  <c r="Y67" i="1" a="1"/>
  <c r="Y67" i="1" s="1"/>
  <c r="Y68" i="1" a="1"/>
  <c r="Y68" i="1" s="1"/>
  <c r="Y69" i="1" a="1"/>
  <c r="Y69" i="1" s="1"/>
  <c r="Y70" i="1" a="1"/>
  <c r="Y70" i="1" s="1"/>
  <c r="Y71" i="1" a="1"/>
  <c r="Y71" i="1" s="1"/>
  <c r="Y72" i="1" a="1"/>
  <c r="Y72" i="1" s="1"/>
  <c r="Y73" i="1" a="1"/>
  <c r="Y73" i="1" s="1"/>
  <c r="Y74" i="1" a="1"/>
  <c r="Y74" i="1" s="1"/>
  <c r="Y75" i="1" a="1"/>
  <c r="Y75" i="1" s="1"/>
  <c r="Y76" i="1" a="1"/>
  <c r="Y76" i="1" s="1"/>
  <c r="Y77" i="1" a="1"/>
  <c r="Y77" i="1" s="1"/>
  <c r="Y78" i="1" a="1"/>
  <c r="Y78" i="1" s="1"/>
  <c r="Y79" i="1" a="1"/>
  <c r="Y79" i="1" s="1"/>
  <c r="Y80" i="1" a="1"/>
  <c r="Y80" i="1" s="1"/>
  <c r="Y81" i="1" a="1"/>
  <c r="Y81" i="1" s="1"/>
  <c r="Y82" i="1" a="1"/>
  <c r="Y82" i="1" s="1"/>
  <c r="Y83" i="1" a="1"/>
  <c r="Y83" i="1" s="1"/>
  <c r="Y84" i="1" a="1"/>
  <c r="Y84" i="1" s="1"/>
  <c r="Y85" i="1" a="1"/>
  <c r="Y85" i="1" s="1"/>
  <c r="Y86" i="1" a="1"/>
  <c r="Y86" i="1" s="1"/>
  <c r="Y87" i="1" a="1"/>
  <c r="Y87" i="1" s="1"/>
  <c r="Y88" i="1" a="1"/>
  <c r="Y88" i="1" s="1"/>
  <c r="Y89" i="1" a="1"/>
  <c r="Y89" i="1" s="1"/>
  <c r="Y90" i="1" a="1"/>
  <c r="Y90" i="1" s="1"/>
  <c r="Y91" i="1" a="1"/>
  <c r="Y91" i="1" s="1"/>
  <c r="Y92" i="1" a="1"/>
  <c r="Y92" i="1" s="1"/>
  <c r="Y93" i="1" a="1"/>
  <c r="Y93" i="1" s="1"/>
  <c r="Y94" i="1" a="1"/>
  <c r="Y94" i="1" s="1"/>
  <c r="Y95" i="1" a="1"/>
  <c r="Y95" i="1" s="1"/>
  <c r="Y96" i="1" a="1"/>
  <c r="Y96" i="1" s="1"/>
  <c r="Y97" i="1" a="1"/>
  <c r="Y97" i="1" s="1"/>
  <c r="Y98" i="1" a="1"/>
  <c r="Y98" i="1" s="1"/>
  <c r="X2" i="1" a="1"/>
  <c r="X2" i="1" s="1"/>
  <c r="X3" i="1" a="1"/>
  <c r="X3" i="1" s="1"/>
  <c r="X4" i="1" a="1"/>
  <c r="X4" i="1" s="1"/>
  <c r="X5" i="1" a="1"/>
  <c r="X5"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60" i="1" a="1"/>
  <c r="X60" i="1" s="1"/>
  <c r="X61" i="1" a="1"/>
  <c r="X61" i="1" s="1"/>
  <c r="X62" i="1" a="1"/>
  <c r="X62" i="1" s="1"/>
  <c r="X63" i="1" a="1"/>
  <c r="X63" i="1" s="1"/>
  <c r="X64" i="1" a="1"/>
  <c r="X64" i="1" s="1"/>
  <c r="X65" i="1" a="1"/>
  <c r="X65" i="1" s="1"/>
  <c r="X66" i="1" a="1"/>
  <c r="X66" i="1" s="1"/>
  <c r="X67" i="1" a="1"/>
  <c r="X67" i="1" s="1"/>
  <c r="X68" i="1" a="1"/>
  <c r="X68" i="1" s="1"/>
  <c r="X69" i="1" a="1"/>
  <c r="X69" i="1" s="1"/>
  <c r="X70" i="1" a="1"/>
  <c r="X70" i="1" s="1"/>
  <c r="X71" i="1" a="1"/>
  <c r="X71" i="1" s="1"/>
  <c r="X72" i="1" a="1"/>
  <c r="X72" i="1" s="1"/>
  <c r="X73" i="1" a="1"/>
  <c r="X73" i="1" s="1"/>
  <c r="X74" i="1" a="1"/>
  <c r="X74" i="1" s="1"/>
  <c r="X75" i="1" a="1"/>
  <c r="X75" i="1" s="1"/>
  <c r="X76" i="1" a="1"/>
  <c r="X76" i="1" s="1"/>
  <c r="X77" i="1" a="1"/>
  <c r="X77" i="1" s="1"/>
  <c r="X78" i="1" a="1"/>
  <c r="X78" i="1" s="1"/>
  <c r="X79" i="1" a="1"/>
  <c r="X79" i="1" s="1"/>
  <c r="X80" i="1" a="1"/>
  <c r="X80" i="1" s="1"/>
  <c r="X81" i="1" a="1"/>
  <c r="X81" i="1" s="1"/>
  <c r="X82" i="1" a="1"/>
  <c r="X82" i="1" s="1"/>
  <c r="X83" i="1" a="1"/>
  <c r="X83" i="1" s="1"/>
  <c r="X84" i="1" a="1"/>
  <c r="X84" i="1" s="1"/>
  <c r="X85" i="1" a="1"/>
  <c r="X85" i="1" s="1"/>
  <c r="X86" i="1" a="1"/>
  <c r="X86" i="1" s="1"/>
  <c r="X87" i="1" a="1"/>
  <c r="X87" i="1" s="1"/>
  <c r="X88" i="1" a="1"/>
  <c r="X88" i="1" s="1"/>
  <c r="X89" i="1" a="1"/>
  <c r="X89" i="1" s="1"/>
  <c r="X90" i="1" a="1"/>
  <c r="X90" i="1" s="1"/>
  <c r="X91" i="1" a="1"/>
  <c r="X91" i="1" s="1"/>
  <c r="X92" i="1" a="1"/>
  <c r="X92" i="1" s="1"/>
  <c r="X93" i="1" a="1"/>
  <c r="X93" i="1" s="1"/>
  <c r="X94" i="1" a="1"/>
  <c r="X94" i="1" s="1"/>
  <c r="X95" i="1" a="1"/>
  <c r="X95" i="1" s="1"/>
  <c r="X96" i="1" a="1"/>
  <c r="X96" i="1" s="1"/>
  <c r="X97" i="1" a="1"/>
  <c r="X97" i="1" s="1"/>
  <c r="X98" i="1" a="1"/>
  <c r="X98" i="1" s="1"/>
  <c r="W2" i="1" a="1"/>
  <c r="W2" i="1" s="1"/>
  <c r="W3" i="1" a="1"/>
  <c r="W3" i="1" s="1"/>
  <c r="W4" i="1" a="1"/>
  <c r="W4" i="1" s="1"/>
  <c r="W5" i="1" a="1"/>
  <c r="W5" i="1" s="1"/>
  <c r="W6" i="1" a="1"/>
  <c r="W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4" i="1" a="1"/>
  <c r="W24" i="1" s="1"/>
  <c r="W25" i="1" a="1"/>
  <c r="W25" i="1" s="1"/>
  <c r="W26" i="1" a="1"/>
  <c r="W26" i="1" s="1"/>
  <c r="W27" i="1" a="1"/>
  <c r="W27" i="1" s="1"/>
  <c r="W28" i="1" a="1"/>
  <c r="W28" i="1" s="1"/>
  <c r="W29" i="1" a="1"/>
  <c r="W29" i="1" s="1"/>
  <c r="W30" i="1" a="1"/>
  <c r="W30" i="1" s="1"/>
  <c r="W31" i="1" a="1"/>
  <c r="W31" i="1" s="1"/>
  <c r="W32" i="1" a="1"/>
  <c r="W32" i="1" s="1"/>
  <c r="W33" i="1" a="1"/>
  <c r="W33" i="1" s="1"/>
  <c r="W34" i="1" a="1"/>
  <c r="W34" i="1" s="1"/>
  <c r="W35" i="1" a="1"/>
  <c r="W35" i="1" s="1"/>
  <c r="W36" i="1" a="1"/>
  <c r="W36" i="1" s="1"/>
  <c r="W37" i="1" a="1"/>
  <c r="W37" i="1" s="1"/>
  <c r="W38" i="1" a="1"/>
  <c r="W38" i="1" s="1"/>
  <c r="W39" i="1" a="1"/>
  <c r="W39" i="1" s="1"/>
  <c r="W40" i="1" a="1"/>
  <c r="W40" i="1" s="1"/>
  <c r="W41" i="1" a="1"/>
  <c r="W41" i="1" s="1"/>
  <c r="W42" i="1" a="1"/>
  <c r="W42" i="1" s="1"/>
  <c r="W43" i="1" a="1"/>
  <c r="W43" i="1" s="1"/>
  <c r="W44" i="1" a="1"/>
  <c r="W44" i="1" s="1"/>
  <c r="W45" i="1" a="1"/>
  <c r="W45" i="1" s="1"/>
  <c r="W46" i="1" a="1"/>
  <c r="W46" i="1" s="1"/>
  <c r="W47" i="1" a="1"/>
  <c r="W47" i="1" s="1"/>
  <c r="W48" i="1" a="1"/>
  <c r="W48" i="1" s="1"/>
  <c r="W49" i="1" a="1"/>
  <c r="W49" i="1" s="1"/>
  <c r="W50" i="1" a="1"/>
  <c r="W50" i="1" s="1"/>
  <c r="W51" i="1" a="1"/>
  <c r="W51" i="1" s="1"/>
  <c r="W52" i="1" a="1"/>
  <c r="W52" i="1" s="1"/>
  <c r="W53" i="1" a="1"/>
  <c r="W53" i="1" s="1"/>
  <c r="W54" i="1" a="1"/>
  <c r="W54" i="1" s="1"/>
  <c r="W55" i="1" a="1"/>
  <c r="W55" i="1" s="1"/>
  <c r="W56" i="1" a="1"/>
  <c r="W56" i="1" s="1"/>
  <c r="W57" i="1" a="1"/>
  <c r="W57" i="1" s="1"/>
  <c r="W58" i="1" a="1"/>
  <c r="W58" i="1" s="1"/>
  <c r="W59" i="1" a="1"/>
  <c r="W59" i="1" s="1"/>
  <c r="W60" i="1" a="1"/>
  <c r="W60" i="1" s="1"/>
  <c r="W61" i="1" a="1"/>
  <c r="W61" i="1" s="1"/>
  <c r="W62" i="1" a="1"/>
  <c r="W62" i="1" s="1"/>
  <c r="W63" i="1" a="1"/>
  <c r="W63" i="1" s="1"/>
  <c r="W64" i="1" a="1"/>
  <c r="W64" i="1" s="1"/>
  <c r="W65" i="1" a="1"/>
  <c r="W65" i="1" s="1"/>
  <c r="W66" i="1" a="1"/>
  <c r="W66" i="1" s="1"/>
  <c r="W67" i="1" a="1"/>
  <c r="W67" i="1" s="1"/>
  <c r="W68" i="1" a="1"/>
  <c r="W68" i="1" s="1"/>
  <c r="W69" i="1" a="1"/>
  <c r="W69" i="1" s="1"/>
  <c r="W70" i="1" a="1"/>
  <c r="W70" i="1" s="1"/>
  <c r="W71" i="1" a="1"/>
  <c r="W71" i="1" s="1"/>
  <c r="W72" i="1" a="1"/>
  <c r="W72" i="1" s="1"/>
  <c r="W73" i="1" a="1"/>
  <c r="W73" i="1" s="1"/>
  <c r="W74" i="1" a="1"/>
  <c r="W74" i="1" s="1"/>
  <c r="W75" i="1" a="1"/>
  <c r="W75" i="1" s="1"/>
  <c r="W76" i="1" a="1"/>
  <c r="W76" i="1" s="1"/>
  <c r="W77" i="1" a="1"/>
  <c r="W77" i="1" s="1"/>
  <c r="W78" i="1" a="1"/>
  <c r="W78" i="1" s="1"/>
  <c r="W79" i="1" a="1"/>
  <c r="W79" i="1" s="1"/>
  <c r="W80" i="1" a="1"/>
  <c r="W80" i="1" s="1"/>
  <c r="W81" i="1" a="1"/>
  <c r="W81" i="1" s="1"/>
  <c r="W82" i="1" a="1"/>
  <c r="W82" i="1" s="1"/>
  <c r="W83" i="1" a="1"/>
  <c r="W83" i="1" s="1"/>
  <c r="W84" i="1" a="1"/>
  <c r="W84" i="1" s="1"/>
  <c r="W85" i="1" a="1"/>
  <c r="W85" i="1" s="1"/>
  <c r="W86" i="1" a="1"/>
  <c r="W86" i="1" s="1"/>
  <c r="W87" i="1" a="1"/>
  <c r="W87" i="1" s="1"/>
  <c r="W88" i="1" a="1"/>
  <c r="W88" i="1" s="1"/>
  <c r="W89" i="1" a="1"/>
  <c r="W89" i="1" s="1"/>
  <c r="W90" i="1" a="1"/>
  <c r="W90" i="1" s="1"/>
  <c r="W91" i="1" a="1"/>
  <c r="W91" i="1" s="1"/>
  <c r="W92" i="1" a="1"/>
  <c r="W92" i="1" s="1"/>
  <c r="W93" i="1" a="1"/>
  <c r="W93" i="1" s="1"/>
  <c r="W94" i="1" a="1"/>
  <c r="W94" i="1" s="1"/>
  <c r="W95" i="1" a="1"/>
  <c r="W95" i="1" s="1"/>
  <c r="W96" i="1" a="1"/>
  <c r="W96" i="1" s="1"/>
  <c r="W97" i="1" a="1"/>
  <c r="W97" i="1" s="1"/>
  <c r="W98" i="1" a="1"/>
  <c r="W98" i="1" s="1"/>
  <c r="V2" i="1" a="1"/>
  <c r="V2" i="1" s="1"/>
  <c r="V3" i="1" a="1"/>
  <c r="V3" i="1" s="1"/>
  <c r="V4" i="1" a="1"/>
  <c r="V4" i="1" s="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U2" i="1" a="1"/>
  <c r="U2" i="1" s="1"/>
  <c r="U3" i="1" a="1"/>
  <c r="U3" i="1"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T2" i="1" a="1"/>
  <c r="T2" i="1" s="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S2" i="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Q2" i="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O2" i="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futureMetadata>
  <cellMetadata count="1">
    <bk>
      <rc t="1" v="0"/>
    </bk>
  </cellMetadata>
  <valueMetadata count="9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valueMetadata>
</metadata>
</file>

<file path=xl/sharedStrings.xml><?xml version="1.0" encoding="utf-8"?>
<sst xmlns="http://schemas.openxmlformats.org/spreadsheetml/2006/main" count="26" uniqueCount="25">
  <si>
    <t>Stocks</t>
  </si>
  <si>
    <t>52 Week High</t>
  </si>
  <si>
    <t>52 Week Low</t>
  </si>
  <si>
    <t>Beta</t>
  </si>
  <si>
    <t>Change</t>
  </si>
  <si>
    <t>Change%</t>
  </si>
  <si>
    <t>Currency</t>
  </si>
  <si>
    <t>Employees</t>
  </si>
  <si>
    <t>Exchange</t>
  </si>
  <si>
    <t>High</t>
  </si>
  <si>
    <t>Industry</t>
  </si>
  <si>
    <t>Instrument type</t>
  </si>
  <si>
    <t>Last trade time</t>
  </si>
  <si>
    <t>Low</t>
  </si>
  <si>
    <t>Market cap</t>
  </si>
  <si>
    <t>Official name</t>
  </si>
  <si>
    <t>Open</t>
  </si>
  <si>
    <t>P/E</t>
  </si>
  <si>
    <t>Previous close</t>
  </si>
  <si>
    <t>Price</t>
  </si>
  <si>
    <t>Shares outstanding</t>
  </si>
  <si>
    <t>Ticker symbol</t>
  </si>
  <si>
    <t>Volume</t>
  </si>
  <si>
    <t>Volume average</t>
  </si>
  <si>
    <t>Year 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</si>
</sst>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809]* #,##0_-;\-[$£-809]* #,##0_-;_-[$£-809]* &quot;-&quot;_-;_-@_-"/>
    <numFmt numFmtId="166" formatCode="_-[$$-1009]* #,##0_-;\-[$$-1009]* #,##0_-;_-[$$-1009]* &quot;-&quot;_-;_-@_-"/>
    <numFmt numFmtId="167" formatCode="_([$€-2]\ * #,##0_);_([$€-2]\ * \(#,##0\);_([$€-2]\ * &quot;-&quot;_);_(@_)"/>
  </numFmts>
  <fonts count="2" x14ac:knownFonts="1">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xf>
    <xf numFmtId="0" fontId="1" fillId="2" borderId="0" xfId="1" applyFill="1" applyAlignment="1">
      <alignment horizontal="center" vertical="center" wrapText="1"/>
    </xf>
    <xf numFmtId="0" fontId="0" fillId="2" borderId="0" xfId="0" applyFill="1" applyAlignment="1">
      <alignment horizontal="center"/>
    </xf>
    <xf numFmtId="164" fontId="0" fillId="2" borderId="0" xfId="0" applyNumberFormat="1" applyFill="1"/>
    <xf numFmtId="4" fontId="0" fillId="2" borderId="0" xfId="0" applyNumberFormat="1" applyFill="1"/>
    <xf numFmtId="10" fontId="0" fillId="2" borderId="0" xfId="0" applyNumberFormat="1" applyFill="1"/>
    <xf numFmtId="0" fontId="0" fillId="2" borderId="0" xfId="0" applyFill="1"/>
    <xf numFmtId="3" fontId="0" fillId="2" borderId="0" xfId="0" applyNumberFormat="1" applyFill="1"/>
    <xf numFmtId="22" fontId="0" fillId="2" borderId="0" xfId="0" applyNumberFormat="1" applyFill="1"/>
    <xf numFmtId="165" fontId="0" fillId="2" borderId="0" xfId="0" applyNumberFormat="1" applyFill="1"/>
    <xf numFmtId="1" fontId="0" fillId="2" borderId="0" xfId="0" applyNumberFormat="1" applyFill="1"/>
    <xf numFmtId="166" fontId="0" fillId="2" borderId="0" xfId="0" applyNumberFormat="1" applyFill="1"/>
    <xf numFmtId="167"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92">
  <rv s="0">
    <v>https://www.bing.com/financeapi/forcetrigger?t=bqpydm&amp;q=XLON%3aAAF&amp;form=skydnc</v>
    <v>Learn more on Bing</v>
  </rv>
  <rv s="1">
    <v>en-GB</v>
    <v>bqpydm</v>
    <v>268435456</v>
    <v>1</v>
    <v>Powered by Refinitiv</v>
    <v>0</v>
    <v>AIRTEL AFRICA PLC (XLON:AAF)</v>
    <v>2</v>
    <v>3</v>
    <v>Finance</v>
    <v>4</v>
    <v>135.80000000000001</v>
    <v>102.179</v>
    <v>1.6427</v>
    <v>-1.7</v>
    <v>-1.6362000000000002E-2</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4098</v>
    <v>London Stock Exchange</v>
    <v>XLON</v>
    <v>XLON</v>
    <v>53/54 Grosvenor Street, LONDON, UNITED KINGDOM-NA, W1K 3HU GB</v>
    <v>104.3</v>
    <v>Telecommunications Services</v>
    <v>Stock</v>
    <v>45331.757314814815</v>
    <v>0</v>
    <v>102.2</v>
    <v>3907480000</v>
    <v>AIRTEL AFRICA PLC</v>
    <v>AIRTEL AFRICA PLC</v>
    <v>104</v>
    <v>37.107100000000003</v>
    <v>103.9</v>
    <v>102.2</v>
    <v>3758152000</v>
    <v>AAF</v>
    <v>AIRTEL AFRICA PLC (XLON:AAF)</v>
    <v>3927811</v>
    <v>4264760</v>
    <v>2018</v>
  </rv>
  <rv s="2">
    <v>1</v>
  </rv>
  <rv s="0">
    <v>https://www.bing.com/financeapi/forcetrigger?t=ao5k4c&amp;q=XLON%3aAAL&amp;form=skydnc</v>
    <v>Learn more on Bing</v>
  </rv>
  <rv s="1">
    <v>en-GB</v>
    <v>ao5k4c</v>
    <v>268435456</v>
    <v>1</v>
    <v>Powered by Refinitiv</v>
    <v>0</v>
    <v>ANGLO AMERICAN PLC (XLON:AAL)</v>
    <v>2</v>
    <v>3</v>
    <v>Finance</v>
    <v>4</v>
    <v>3447</v>
    <v>1630</v>
    <v>1.6026</v>
    <v>-37</v>
    <v>-2.1269E-2</v>
    <v>GBp</v>
    <v>Anglo American PLC is a mining company with a portfolio of mining and processing operations and undeveloped resources. The Company’s segments include De Beers, Copper, Platinum Group Metals, Iron Ore, Steelmaking Coal, Nickel, Manganese and Crop Nutrients. De Beers is engaged in the diamond business, which offers rough and polished diamonds. Its Copper projects include Quellaveco copper, Los Bronces, El Soldado, and Collahuasi. Its Platinum Group Metals owns and operates five mining operations in South Africa’s Bushveld complex, including Mogalakwena, Amandelbult and Mototolo, as well as the Unki mine, in Zimbabwe. Its Iron Ore operations provide customers with iron ore content through assets in Brazil and South Africa. Its Steelmaking Coal business includes five operating mines, along with additional development projects and joint-venture interests. Its Nickel business consists of mine assets in Brazil, with two ferronickel production sites: Barro Alto and Codemin.</v>
    <v>62000</v>
    <v>London Stock Exchange</v>
    <v>XLON</v>
    <v>XLON</v>
    <v>17 Charterhouse Street, LONDON, UNITED KINGDOM-NA, EC1N 6RA GB</v>
    <v>1739.8</v>
    <v>Metals &amp; Mining</v>
    <v>Stock</v>
    <v>45331.769918981481</v>
    <v>3</v>
    <v>1695</v>
    <v>23284960000</v>
    <v>ANGLO AMERICAN PLC</v>
    <v>ANGLO AMERICAN PLC</v>
    <v>1725.4</v>
    <v>12.796799999999999</v>
    <v>1739.6</v>
    <v>1702.6</v>
    <v>1337578000</v>
    <v>AAL</v>
    <v>ANGLO AMERICAN PLC (XLON:AAL)</v>
    <v>2763482</v>
    <v>3435420</v>
    <v>1998</v>
  </rv>
  <rv s="2">
    <v>4</v>
  </rv>
  <rv s="0">
    <v>https://www.bing.com/financeapi/forcetrigger?t=ao5lc7&amp;q=XLON%3aABF&amp;form=skydnc</v>
    <v>Learn more on Bing</v>
  </rv>
  <rv s="1">
    <v>en-GB</v>
    <v>ao5lc7</v>
    <v>268435456</v>
    <v>1</v>
    <v>Powered by Refinitiv</v>
    <v>0</v>
    <v>ASSOCIATED BRITISH FOODS PLC (XLON:ABF)</v>
    <v>2</v>
    <v>3</v>
    <v>Finance</v>
    <v>4</v>
    <v>2472.0709999999999</v>
    <v>1795.1110000000001</v>
    <v>1.5421</v>
    <v>-15</v>
    <v>-6.6759999999999996E-3</v>
    <v>GBp</v>
    <v>Associated British Foods PLC is a diversified company, with a range of food and ingredients businesses. The Company’s segments include Grocery, Ingredients, Agriculture, Sugar, and Retail. Grocery segment is engaged in the manufacture of grocery products, including hot beverages, sugar and sweeteners, vegetable oils, balsamic vinegars, bread and baked goods, cereals, ethnic foods and meat products, which are sold to retail, wholesale and foodservice businesses. Ingredients segment is engaged in the manufacture of baker's yeast, bakery ingredients, enzymes, lipids, yeast extracts and cereal specialties. Agriculture segment is engaged in the manufacture of animal feeds and the provision of other products and services for the agriculture sector. Sugar segment is engaged in growing and processing of sugar beet and sugar cane for sale to industrial users. Retail segment is engaged in buying and merchandising value clothing and accessories through the Primark and Penney's retail chains.</v>
    <v>133487</v>
    <v>London Stock Exchange</v>
    <v>XLON</v>
    <v>XLON</v>
    <v>Weston Centre, 10 Grosvenor Street, LONDON, UNITED KINGDOM-NA, W1K 4QY GB</v>
    <v>2256</v>
    <v>Food &amp; Tobacco</v>
    <v>Stock</v>
    <v>45331.758055555554</v>
    <v>6</v>
    <v>2232</v>
    <v>17014150000</v>
    <v>ASSOCIATED BRITISH FOODS PLC</v>
    <v>ASSOCIATED BRITISH FOODS PLC</v>
    <v>2248</v>
    <v>16.7437</v>
    <v>2247</v>
    <v>2232</v>
    <v>756270000</v>
    <v>ABF</v>
    <v>ASSOCIATED BRITISH FOODS PLC (XLON:ABF)</v>
    <v>1210401</v>
    <v>1438260</v>
    <v>1934</v>
  </rv>
  <rv s="2">
    <v>7</v>
  </rv>
  <rv s="0">
    <v>https://www.bing.com/financeapi/forcetrigger?t=ao5nrw&amp;q=XLON%3aADM&amp;form=skydnc</v>
    <v>Learn more on Bing</v>
  </rv>
  <rv s="1">
    <v>en-GB</v>
    <v>ao5nrw</v>
    <v>268435456</v>
    <v>1</v>
    <v>Powered by Refinitiv</v>
    <v>0</v>
    <v>ADMIRAL GROUP PLC (XLON:ADM)</v>
    <v>2</v>
    <v>3</v>
    <v>Finance</v>
    <v>4</v>
    <v>2811</v>
    <v>1792.509</v>
    <v>0.153</v>
    <v>3</v>
    <v>1.1849999999999999E-3</v>
    <v>GBp</v>
    <v>Admiral Group plc is a United Kingdom-based financial services company. The Company offers insurance products, including motor, household, travel, and pet insurance, as well as personal lending products through Admiral Loans. It operates through four segments: UK Insurance, International Insurance, Admiral Money,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Admiral Pioneer.</v>
    <v>11335</v>
    <v>London Stock Exchange</v>
    <v>XLON</v>
    <v>XLON</v>
    <v>Ty Admiral, David Street, CARDIFF, UNITED KINGDOM-NA, CF10 2EH GB</v>
    <v>2534</v>
    <v>Insurance</v>
    <v>Stock</v>
    <v>45331.757870370369</v>
    <v>9</v>
    <v>2513</v>
    <v>7752571000</v>
    <v>ADMIRAL GROUP PLC</v>
    <v>ADMIRAL GROUP PLC</v>
    <v>2523</v>
    <v>27.4452</v>
    <v>2531</v>
    <v>2534</v>
    <v>306304700</v>
    <v>ADM</v>
    <v>ADMIRAL GROUP PLC (XLON:ADM)</v>
    <v>668966</v>
    <v>629640</v>
    <v>1999</v>
  </rv>
  <rv s="2">
    <v>10</v>
  </rv>
  <rv s="0">
    <v>https://www.bing.com/financeapi/forcetrigger?t=ao5sa2&amp;q=XLON%3aAHT&amp;form=skydnc</v>
    <v>Learn more on Bing</v>
  </rv>
  <rv s="1">
    <v>en-GB</v>
    <v>ao5sa2</v>
    <v>268435456</v>
    <v>1</v>
    <v>Powered by Refinitiv</v>
    <v>0</v>
    <v>ASHTEAD GROUP PUBLIC LIMITED COMPANY (XLON:AHT)</v>
    <v>2</v>
    <v>3</v>
    <v>Finance</v>
    <v>4</v>
    <v>6012</v>
    <v>4386</v>
    <v>1.5687</v>
    <v>-14</v>
    <v>-2.66E-3</v>
    <v>GBp</v>
    <v>Ashtead Group plc is a United Kingdom-based international equipment rental company with national networks in the United States, Canada, and the United Kingdom under the brand name Sunbelt Rentals. The Company rents a range of construction and industrial equipment across a variety of applications to a diverse customer base. The Sunbelt US is construction and industrial equipment rental division which has around 1,157 stores. It rent a wide range of equipment from a network of stores clustered in major metropolitan areas from Washington DC, and Baltimore on the Atlantic Coast through Miami, Tampa and Orlando in Florida to Los Angeles and Seattle on the West Coast. The Company’s Canada division has its stores in Alberta, British Colombia, Manitoba, New Brunswick, Nova Scotia, Ontario, Quebec, and Saskatchewan. The Sunbelt UK rents a range of equipment and operates approximately 192 stores and various markets in the United Kingdom. Its equipment’s are used in lift, power, and more.</v>
    <v>26749</v>
    <v>London Stock Exchange</v>
    <v>XLON</v>
    <v>XLON</v>
    <v>100 Cheapside, LONDON, UNITED KINGDOM-NA, EC2V 6DT GB</v>
    <v>5302</v>
    <v>Professional &amp; Commercial Services</v>
    <v>Stock</v>
    <v>45331.757962962962</v>
    <v>12</v>
    <v>5216</v>
    <v>23048020000</v>
    <v>ASHTEAD GROUP PUBLIC LIMITED COMPANY</v>
    <v>ASHTEAD GROUP PUBLIC LIMITED COMPANY</v>
    <v>5266</v>
    <v>16.779299999999999</v>
    <v>5264</v>
    <v>5250</v>
    <v>437522900</v>
    <v>AHT</v>
    <v>ASHTEAD GROUP PUBLIC LIMITED COMPANY (XLON:AHT)</v>
    <v>718479</v>
    <v>1027810</v>
    <v>1984</v>
  </rv>
  <rv s="2">
    <v>13</v>
  </rv>
  <rv s="0">
    <v>https://www.bing.com/financeapi/forcetrigger?t=ao5xw7&amp;q=XLON%3aANTO&amp;form=skydnc</v>
    <v>Learn more on Bing</v>
  </rv>
  <rv s="1">
    <v>en-GB</v>
    <v>ao5xw7</v>
    <v>268435456</v>
    <v>1</v>
    <v>Powered by Refinitiv</v>
    <v>0</v>
    <v>ANTOFAGASTA PLC (XLON:ANTO)</v>
    <v>2</v>
    <v>3</v>
    <v>Finance</v>
    <v>4</v>
    <v>1776</v>
    <v>15.82</v>
    <v>1.1719999999999999</v>
    <v>-8</v>
    <v>-4.8479999999999999E-3</v>
    <v>GBp</v>
    <v>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which is located in the Coquimbo region of central Chile, and Centinela, Antucoya and Zaldivar, which are located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the other countries, it has generative programs, identifying early-stage projects.</v>
    <v>6359</v>
    <v>London Stock Exchange</v>
    <v>XLON</v>
    <v>XLON</v>
    <v>Park House 16 Finsburg Circus, 44 171 282 7395, LONDON, UNITED KINGDOM-NA, EC1A 4JJ GB</v>
    <v>1653.5</v>
    <v>Metals &amp; Mining</v>
    <v>Stock</v>
    <v>45331.757974537039</v>
    <v>15</v>
    <v>1628</v>
    <v>16278140000</v>
    <v>ANTOFAGASTA PLC</v>
    <v>ANTOFAGASTA PLC</v>
    <v>1650</v>
    <v>12.8916</v>
    <v>1650</v>
    <v>1642</v>
    <v>985856700</v>
    <v>ANTO</v>
    <v>ANTOFAGASTA PLC (XLON:ANTO)</v>
    <v>3559639</v>
    <v>1454580</v>
    <v>1982</v>
  </rv>
  <rv s="2">
    <v>16</v>
  </rv>
  <rv s="0">
    <v>https://www.bing.com/financeapi/forcetrigger?t=ao675r&amp;q=XLON%3aAUTO&amp;form=skydnc</v>
    <v>Learn more on Bing</v>
  </rv>
  <rv s="1">
    <v>en-GB</v>
    <v>ao675r</v>
    <v>268435456</v>
    <v>1</v>
    <v>Powered by Refinitiv</v>
    <v>0</v>
    <v>AUTO TRADER GROUP PLC (XLON:AUTO)</v>
    <v>2</v>
    <v>3</v>
    <v>Finance</v>
    <v>4</v>
    <v>752.6</v>
    <v>565.6</v>
    <v>0.76929999999999998</v>
    <v>-7.6</v>
    <v>-1.0549999999999999E-2</v>
    <v>GBp</v>
    <v>Auto Trader Group PLC operates a digital automotive marketplace. The Company’s segments include Auto Trader and Autorama. It is engaged in offering marketplace, digital retailing, and data as a platform. Its marketplace provides its buyers with a choice of both new and used vehicles. Through its Marketplace, the Company enables the online car buying experience and the onsite tools that consumers need to help them make decisions. Through its digital retailing, the Company helps in more of the car buying journey to be completed online, for both car buyers and its retailer customers. It offers selling of cars for cash through its Instant Offer product connected with Guaranteed Part-Exchange (GPX) product. These products enable consumers to get an accurate and guaranteed price for their existing vehicle. Under Data as a platform, it provides both data and insight capabilities to support various customers across various segments. Its data provides integration to suit the customers' needs.</v>
    <v>1160</v>
    <v>London Stock Exchange</v>
    <v>XLON</v>
    <v>XLON</v>
    <v>1 Tony Wilson Place, MANCHESTER, UNITED KINGDOM-NA, M15 4FN GB</v>
    <v>722.4</v>
    <v>Software &amp; IT Services</v>
    <v>Stock</v>
    <v>45331.757997685185</v>
    <v>18</v>
    <v>707.8</v>
    <v>6523654000</v>
    <v>AUTO TRADER GROUP PLC</v>
    <v>AUTO TRADER GROUP PLC</v>
    <v>717.6</v>
    <v>28.2178</v>
    <v>720.4</v>
    <v>712.8</v>
    <v>905284500</v>
    <v>AUTO</v>
    <v>AUTO TRADER GROUP PLC (XLON:AUTO)</v>
    <v>3035344</v>
    <v>3355840</v>
    <v>2015</v>
  </rv>
  <rv s="2">
    <v>19</v>
  </rv>
  <rv s="0">
    <v>https://www.bing.com/financeapi/forcetrigger?t=ao678m&amp;q=XLON%3aAV.&amp;form=skydnc</v>
    <v>Learn more on Bing</v>
  </rv>
  <rv s="1">
    <v>en-GB</v>
    <v>ao678m</v>
    <v>268435456</v>
    <v>1</v>
    <v>Powered by Refinitiv</v>
    <v>0</v>
    <v>AVIVA PLC (XLON:AV.)</v>
    <v>2</v>
    <v>3</v>
    <v>Finance</v>
    <v>4</v>
    <v>467.3</v>
    <v>366</v>
    <v>1.2986</v>
    <v>-3.8</v>
    <v>-9.0329999999999994E-3</v>
    <v>GBp</v>
    <v>Aviva plc is a United Kingdom-based insurance, wealth, and retirement business company. The Company's segments include UK &amp; Ireland Insurance, Wealth and Retirement (IWR), General Insurance (which brings together its UK &amp; Ireland GI businesses and Canada General Insurance), and Aviva Investors, International investments, and other group activities. The IWR operations are life insurance, long-term health and accident insurance, savings, pensions and annuity business. The UK &amp; Ireland General Insurance operations are the provision of insurance cover to individuals and businesses, for risks associated mainly with motor vehicles, property and liability (such as employers’ liability and professional indemnity liability) and medical expenses. The Canada General Insurance operation is the provision of personal and commercial lines insurance products, for risks associated mainly with motor, property and liability principally distributed through insurance brokers.</v>
    <v>24364</v>
    <v>London Stock Exchange</v>
    <v>XLON</v>
    <v>XLON</v>
    <v>Eightyfen, 80 Fenchurch Street, LONDON, UNITED KINGDOM-NA, EC3M 4AE GB</v>
    <v>420.1</v>
    <v>Insurance</v>
    <v>Stock</v>
    <v>45331.769872685189</v>
    <v>21</v>
    <v>414.4</v>
    <v>11525020000</v>
    <v>AVIVA PLC</v>
    <v>AVIVA PLC</v>
    <v>420</v>
    <v>0</v>
    <v>420.7</v>
    <v>416.9</v>
    <v>2739487000</v>
    <v>AV.</v>
    <v>AVIVA PLC (XLON:AV.)</v>
    <v>9901324</v>
    <v>5850340</v>
    <v>1990</v>
  </rv>
  <rv s="2">
    <v>22</v>
  </rv>
  <rv s="0">
    <v>https://www.bing.com/financeapi/forcetrigger?t=ao68gh&amp;q=XLON%3aAZN&amp;form=skydnc</v>
    <v>Learn more on Bing</v>
  </rv>
  <rv s="1">
    <v>en-GB</v>
    <v>ao68gh</v>
    <v>268435456</v>
    <v>1</v>
    <v>Powered by Refinitiv</v>
    <v>0</v>
    <v>ASTRAZENECA PLC (XLON:AZN)</v>
    <v>2</v>
    <v>3</v>
    <v>Finance</v>
    <v>4</v>
    <v>12392</v>
    <v>9700</v>
    <v>0.31090000000000001</v>
    <v>-62</v>
    <v>-6.3119999999999999E-3</v>
    <v>GBp</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London Stock Exchange</v>
    <v>XLON</v>
    <v>XLON</v>
    <v>1 Francis Crick Avenue, CAMBRIDGE, CAMBRIDGESHIRE, CB2 0AA GB</v>
    <v>9983</v>
    <v>Pharmaceuticals</v>
    <v>Stock</v>
    <v>45331.768506944441</v>
    <v>24</v>
    <v>9722</v>
    <v>152382800000</v>
    <v>ASTRAZENECA PLC</v>
    <v>ASTRAZENECA PLC</v>
    <v>9891</v>
    <v>32.562100000000001</v>
    <v>9823</v>
    <v>9761</v>
    <v>1550189000</v>
    <v>AZN</v>
    <v>ASTRAZENECA PLC (XLON:AZN)</v>
    <v>5312779</v>
    <v>2572390</v>
    <v>1992</v>
  </rv>
  <rv s="2">
    <v>25</v>
  </rv>
  <rv s="0">
    <v>https://www.bing.com/financeapi/forcetrigger?t=ao69im&amp;q=XLON%3aBA.&amp;form=skydnc</v>
    <v>Learn more on Bing</v>
  </rv>
  <rv s="1">
    <v>en-GB</v>
    <v>ao69im</v>
    <v>268435456</v>
    <v>1</v>
    <v>Powered by Refinitiv</v>
    <v>0</v>
    <v>BAE SYSTEMS PLC (XLON:BA.)</v>
    <v>2</v>
    <v>3</v>
    <v>Finance</v>
    <v>4</v>
    <v>1216</v>
    <v>830.90200000000004</v>
    <v>0.54979999999999996</v>
    <v>14.5</v>
    <v>1.2134000000000001E-2</v>
    <v>GBp</v>
    <v>BAE Systems plc is a defense, aerospace, and security company. Its Electronic Systems segment comprises the United States and the United Kingdom-based electronics activities, including electronic warfare systems, navigation systems, electro-optical sensors, military and commercial digital engine and flight controls, precision guidance and seeker solutions, and others. Platforms &amp; Services segment, with operations in the United States, United Kingdom and Sweden, manufactures and upgrades combat vehicles, weapons and munitions, and delivers services and sustainment activities. Air segment comprises its United Kingdom-based air activities for European and International Markets, and others. Maritime segment comprises its United Kingdom-based maritime and land activities. Cyber &amp; Intelligence segment comprises the United States-based intelligence and security business and applied intelligence business, and covers its cyber security, commercial financial security activities, and others.</v>
    <v>96200</v>
    <v>London Stock Exchange</v>
    <v>XLON</v>
    <v>XLON</v>
    <v>Stirling Square, 6 Carlton Gardens, LONDON, UNITED KINGDOM-NA, SW1Y 5AD GB</v>
    <v>1210</v>
    <v>Aerospace &amp; Defense</v>
    <v>Stock</v>
    <v>45331.756851851853</v>
    <v>27</v>
    <v>1197</v>
    <v>36236200000</v>
    <v>BAE SYSTEMS PLC</v>
    <v>BAE SYSTEMS PLC</v>
    <v>1197</v>
    <v>18.860499999999998</v>
    <v>1195</v>
    <v>1209.5</v>
    <v>3029842000</v>
    <v>BA.</v>
    <v>BAE SYSTEMS PLC (XLON:BA.)</v>
    <v>4194956</v>
    <v>5273810</v>
    <v>1979</v>
  </rv>
  <rv s="2">
    <v>28</v>
  </rv>
  <rv s="0">
    <v>https://www.bing.com/financeapi/forcetrigger?t=ao6aw7&amp;q=XLON%3aBARC&amp;form=skydnc</v>
    <v>Learn more on Bing</v>
  </rv>
  <rv s="1">
    <v>en-GB</v>
    <v>ao6aw7</v>
    <v>268435456</v>
    <v>1</v>
    <v>Powered by Refinitiv</v>
    <v>0</v>
    <v>BARCLAYS PLC (XLON:BARC)</v>
    <v>2</v>
    <v>3</v>
    <v>Finance</v>
    <v>4</v>
    <v>198.86199999999999</v>
    <v>128.12</v>
    <v>1.9581</v>
    <v>-0.88</v>
    <v>-6.1470000000000006E-3</v>
    <v>GBp</v>
    <v>Barclays PLC is a United Kingdom-based universal bank. The Company supports individuals and small businesses through its consumer banking services, and larger businesses and institutions through its corporate and investment banking services. Its operations include consumer banking and payment services around the United Kingdom, United States and Europe, as well as a global corporate and investment bank. Its divisions include Barclays UK and Barclays International. Barclays UK division includes UK Personal Banking, UK Business Banking and Barclaycard Consumer UK businesses, which are carried on by its UK ring-fenced bank Barclays Bank UK PLC and other entities within the Company. Barclays International division includes corporate and investment bank and consumer, cards and payments businesses, which are operated within its non-ring-fenced bank Barclays Bank PLC and other entities within the Company. Its divisions are supported by its subsidiary, Barclays Execution Services Limited.</v>
    <v>87400</v>
    <v>London Stock Exchange</v>
    <v>XLON</v>
    <v>XLON</v>
    <v>Canary Wharf, 1 Churchill Place, LONDON, UNITED KINGDOM-NA, E14 5HP GB</v>
    <v>144.32</v>
    <v>Banking Services</v>
    <v>Stock</v>
    <v>45331.740056654686</v>
    <v>30</v>
    <v>141.1</v>
    <v>21714210000</v>
    <v>BARCLAYS PLC</v>
    <v>BARCLAYS PLC</v>
    <v>143.84</v>
    <v>4.1138000000000003</v>
    <v>143.16</v>
    <v>142.28</v>
    <v>15167790000</v>
    <v>BARC</v>
    <v>BARCLAYS PLC (XLON:BARC)</v>
    <v>28838930</v>
    <v>42393860</v>
    <v>1896</v>
  </rv>
  <rv s="2">
    <v>31</v>
  </rv>
  <rv s="0">
    <v>https://www.bing.com/financeapi/forcetrigger?t=ao6b2w&amp;q=XLON%3aBATS&amp;form=skydnc</v>
    <v>Learn more on Bing</v>
  </rv>
  <rv s="1">
    <v>en-GB</v>
    <v>ao6b2w</v>
    <v>268435456</v>
    <v>1</v>
    <v>Powered by Refinitiv</v>
    <v>0</v>
    <v>BRITISH AMERICAN TOBACCO P.L.C. (XLON:BATS)</v>
    <v>2</v>
    <v>3</v>
    <v>Finance</v>
    <v>4</v>
    <v>3242.5</v>
    <v>2233</v>
    <v>0.74199999999999999</v>
    <v>-63</v>
    <v>-2.5361999999999999E-2</v>
    <v>GBp</v>
    <v>British American Tobacco p.l.c is a consumer-centric, multi-category consumer goods company that provides tobacco and nicotine products. Its segments include the United States, Asia Pacific Middle East and Africa, Americas and Europe. The Company’s product categories include Vapor, Tobacco Heating Products (THPs), Modern Oral, Traditional Oral and Combustible cigarettes. Vapor products are handheld, battery-powered devices that heat a liquid (called an e-liquid) to produce an inhalable aerosol, known as vapor. THPs are a new category of tobacco product designed to heat rather than burn tobacco. Modern Oral products are smoke-free oral nicotine products called nicotine pouches, designed for use in the mouth. Traditional oral products include snus and snuff. Its brands include Vuse, glo, Velo, Grizzly, Dunhill, Kent, Lucky Strike, Pall Mall, Rothmans, Newport, Natural American Spirit, Camel, Vogue, Viceroy, Kool, Peter Stuyvesant, Craven A, State Express 555 and Shuang Xi.</v>
    <v>50397</v>
    <v>London Stock Exchange</v>
    <v>XLON</v>
    <v>XLON</v>
    <v>Globe House, 4 Temple Place, LONDON, UNITED KINGDOM-NA, WC2R 2PG GB</v>
    <v>2470</v>
    <v>Food &amp; Tobacco</v>
    <v>Stock</v>
    <v>45331.769942129627</v>
    <v>33</v>
    <v>2410.5</v>
    <v>55552660000</v>
    <v>BRITISH AMERICAN TOBACCO P.L.C.</v>
    <v>BRITISH AMERICAN TOBACCO P.L.C.</v>
    <v>2454.5</v>
    <v>6.3653000000000004</v>
    <v>2484</v>
    <v>2421</v>
    <v>2236419000</v>
    <v>BATS</v>
    <v>BRITISH AMERICAN TOBACCO P.L.C. (XLON:BATS)</v>
    <v>4396802</v>
    <v>4825940</v>
    <v>1997</v>
  </rv>
  <rv s="2">
    <v>34</v>
  </rv>
  <rv s="0">
    <v>https://www.bing.com/financeapi/forcetrigger?t=ao6f8m&amp;q=XLON%3aBDEV&amp;form=skydnc</v>
    <v>Learn more on Bing</v>
  </rv>
  <rv s="1">
    <v>en-GB</v>
    <v>ao6f8m</v>
    <v>268435456</v>
    <v>1</v>
    <v>Powered by Refinitiv</v>
    <v>0</v>
    <v>BARRATT DEVELOPMENTS P L C (XLON:BDEV)</v>
    <v>2</v>
    <v>3</v>
    <v>Finance</v>
    <v>4</v>
    <v>582.6</v>
    <v>384.15</v>
    <v>1.9461999999999999</v>
    <v>-0.4</v>
    <v>-8.2049999999999994E-4</v>
    <v>GBp</v>
    <v>Barratt Developments PLC is engaged in housebuilding and commercial development. The Company’s business is acquiring land, obtaining planning consents and building homes. Its three consumer brands, Barratt Homes, David Wilson Homes, and Barratt London offers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v>
    <v>6728</v>
    <v>London Stock Exchange</v>
    <v>XLON</v>
    <v>XLON</v>
    <v>Barratt House, Cartwright Way, Forest Business Park, COALVILLE, LEICESTERSHIRE, LE67 1UF GB</v>
    <v>490.6</v>
    <v>Homebuilding &amp; Construction Supplies</v>
    <v>Stock</v>
    <v>45331.702042580466</v>
    <v>36</v>
    <v>480</v>
    <v>4751130000</v>
    <v>BARRATT DEVELOPMENTS P L C</v>
    <v>BARRATT DEVELOPMENTS P L C</v>
    <v>488.3</v>
    <v>21.9496</v>
    <v>487.5</v>
    <v>487.1</v>
    <v>974590800</v>
    <v>BDEV</v>
    <v>BARRATT DEVELOPMENTS P L C (XLON:BDEV)</v>
    <v>14419872</v>
    <v>10706510</v>
    <v>1958</v>
  </rv>
  <rv s="2">
    <v>37</v>
  </rv>
  <rv s="0">
    <v>https://www.bing.com/financeapi/forcetrigger?t=ao6fsm&amp;q=XLON%3aBEZ&amp;form=skydnc</v>
    <v>Learn more on Bing</v>
  </rv>
  <rv s="1">
    <v>en-GB</v>
    <v>ao6fsm</v>
    <v>268435456</v>
    <v>1</v>
    <v>Powered by Refinitiv</v>
    <v>0</v>
    <v>BEAZLEY PLC (XLON:BEZ)</v>
    <v>2</v>
    <v>3</v>
    <v>Finance</v>
    <v>4</v>
    <v>735.82600000000002</v>
    <v>485.8</v>
    <v>1.0550999999999999</v>
    <v>5</v>
    <v>8.912999999999999E-3</v>
    <v>GBp</v>
    <v>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education, manufacturing, healthcare, marine, financial institutions, and the public sector.</v>
    <v>1808</v>
    <v>London Stock Exchange</v>
    <v>XLON</v>
    <v>XLON</v>
    <v>22 Bishopsgate, LONDON, UNITED KINGDOM-NA, EC2N 4BQ GB</v>
    <v>567</v>
    <v>Insurance</v>
    <v>Stock</v>
    <v>45331.769965277781</v>
    <v>39</v>
    <v>559</v>
    <v>3775631000</v>
    <v>BEAZLEY PLC</v>
    <v>BEAZLEY PLC</v>
    <v>561</v>
    <v>9.7261000000000006</v>
    <v>561</v>
    <v>566</v>
    <v>672542400</v>
    <v>BEZ</v>
    <v>BEAZLEY PLC (XLON:BEZ)</v>
    <v>1885162</v>
    <v>2252240</v>
    <v>2015</v>
  </rv>
  <rv s="2">
    <v>40</v>
  </rv>
  <rv s="0">
    <v>https://www.bing.com/financeapi/forcetrigger?t=ao6iz2&amp;q=XLON%3aBKG&amp;form=skydnc</v>
    <v>Learn more on Bing</v>
  </rv>
  <rv s="1">
    <v>en-GB</v>
    <v>ao6iz2</v>
    <v>268435456</v>
    <v>1</v>
    <v>Powered by Refinitiv</v>
    <v>0</v>
    <v>THE BERKELEY GROUP HOLDINGS PLC (XLON:BKG)</v>
    <v>2</v>
    <v>3</v>
    <v>Finance</v>
    <v>4</v>
    <v>4980</v>
    <v>3634</v>
    <v>1.3975</v>
    <v>56</v>
    <v>1.1991E-2</v>
    <v>GBp</v>
    <v>The Berkeley Group Holdings plc is a United Kingdom-based company engaged in building homes and neighborhoods across London, Birmingham, and the South of England. The Company and its subsidiaries are engaged in residential-led, mixed-use property development. The Company specializes in brownfield regeneration, reviving underused land to create sustainable and nature-rich places. The Company's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v>
    <v>2973</v>
    <v>London Stock Exchange</v>
    <v>XLON</v>
    <v>XLON</v>
    <v>Berkeley House, 19 Portsmouth Road, COBHAM, SURREY, KT11 1JG GB</v>
    <v>4726</v>
    <v>Homebuilding &amp; Construction Supplies</v>
    <v>Stock</v>
    <v>45331.757233796299</v>
    <v>42</v>
    <v>4643</v>
    <v>4954807000</v>
    <v>THE BERKELEY GROUP HOLDINGS PLC</v>
    <v>THE BERKELEY GROUP HOLDINGS PLC</v>
    <v>4661</v>
    <v>10.9864</v>
    <v>4670</v>
    <v>4726</v>
    <v>106098600</v>
    <v>BKG</v>
    <v>THE BERKELEY GROUP HOLDINGS PLC (XLON:BKG)</v>
    <v>174116</v>
    <v>213200</v>
    <v>2004</v>
  </rv>
  <rv s="2">
    <v>43</v>
  </rv>
  <rv s="0">
    <v>https://www.bing.com/financeapi/forcetrigger?t=ao6kjc&amp;q=XLON%3aBME&amp;form=skydnc</v>
    <v>Learn more on Bing</v>
  </rv>
  <rv s="1">
    <v>en-GB</v>
    <v>ao6kjc</v>
    <v>268435456</v>
    <v>1</v>
    <v>Powered by Refinitiv</v>
    <v>0</v>
    <v>B&amp;M European Value Retail SA (XLON:BME)</v>
    <v>2</v>
    <v>3</v>
    <v>Finance</v>
    <v>4</v>
    <v>595.43100000000004</v>
    <v>432.36599999999999</v>
    <v>1.1552</v>
    <v>-6.9</v>
    <v>-1.3803000000000001E-2</v>
    <v>GBp</v>
    <v>B&amp;M European Value Retail SA is a Luxembourg-based holding company of the Group. The principal activity of the Group is variety retailing in the United Kingdom (UK) and France. The Company reports three segments: UK B&amp;M; UK Heron and France Babou. The Company’s stores are in and out of town centers, retail parks,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v>
    <v>39484</v>
    <v>London Stock Exchange</v>
    <v>XLON</v>
    <v>XLON</v>
    <v>9, Allee Scheffer, LUXEMBOURG, LUXEMBOURG-NA, 2520 LU</v>
    <v>504.8</v>
    <v>Diversified Retail</v>
    <v>Stock</v>
    <v>45331.757916666669</v>
    <v>45</v>
    <v>492.4</v>
    <v>5012952000</v>
    <v>B&amp;M European Value Retail SA</v>
    <v>B&amp;M European Value Retail SA</v>
    <v>500</v>
    <v>14.0936</v>
    <v>499.9</v>
    <v>493</v>
    <v>1002791000</v>
    <v>BME</v>
    <v>B&amp;M European Value Retail SA (XLON:BME)</v>
    <v>3889028</v>
    <v>3217220</v>
    <v>2014</v>
  </rv>
  <rv s="2">
    <v>46</v>
  </rv>
  <rv s="0">
    <v>https://www.bing.com/financeapi/forcetrigger?t=ao6lww&amp;q=XLON%3aBNZL&amp;form=skydnc</v>
    <v>Learn more on Bing</v>
  </rv>
  <rv s="1">
    <v>en-GB</v>
    <v>ao6lww</v>
    <v>268435456</v>
    <v>1</v>
    <v>Powered by Refinitiv</v>
    <v>0</v>
    <v>BUNZL PUBLIC LIMITED COMPANY (XLON:BNZL)</v>
    <v>2</v>
    <v>3</v>
    <v>Finance</v>
    <v>4</v>
    <v>3273</v>
    <v>2680</v>
    <v>0.67469999999999997</v>
    <v>2</v>
    <v>6.2500000000000001E-4</v>
    <v>GBp</v>
    <v>Bunzl plc is an international distribution and services company. Its segments include North America, Continental Europe, UK &amp; Ireland and Rest of the World. It provides a one-stop-shop, on-time and in-full specialist distribution service across 31 countries, supplying a range of internationally and sourced non-food products to a variety of market sectors, including grocery, cleaning and hygiene, foodservice, retail, safety, healthcare and others. It offers non-food consumables, including food packaging, disposable tableware, guest amenities, catering equipment, agricultural supplies, cleaning and hygiene products and safety items, to hotels, restaurants, contract caterers, food processors, commercial growers and the leisure sector. It offers goods-not-for-resale, including food packaging, films, labels, cleaning and hygiene supplies and personal protection equipment to grocery stores and convenience stores. It also acts as cleaning and hygiene distributor in the Canadian province.</v>
    <v>22451</v>
    <v>London Stock Exchange</v>
    <v>XLON</v>
    <v>XLON</v>
    <v>York House, 45 Seymour Street, LONDON, UNITED KINGDOM-NA, W1H 7JT GB</v>
    <v>3224</v>
    <v>Diversified Industrial Goods Wholesale</v>
    <v>Stock</v>
    <v>45331.769791666666</v>
    <v>48</v>
    <v>3197</v>
    <v>10816670000</v>
    <v>BUNZL PUBLIC LIMITED COMPANY</v>
    <v>BUNZL PUBLIC LIMITED COMPANY</v>
    <v>3198</v>
    <v>21.860900000000001</v>
    <v>3200</v>
    <v>3202</v>
    <v>338021100</v>
    <v>BNZL</v>
    <v>BUNZL PUBLIC LIMITED COMPANY (XLON:BNZL)</v>
    <v>548096</v>
    <v>699080</v>
    <v>1940</v>
  </rv>
  <rv s="2">
    <v>49</v>
  </rv>
  <rv s="0">
    <v>https://www.bing.com/financeapi/forcetrigger?t=ao6nk2&amp;q=XLON%3aBP.&amp;form=skydnc</v>
    <v>Learn more on Bing</v>
  </rv>
  <rv s="1">
    <v>en-GB</v>
    <v>ao6nk2</v>
    <v>268435456</v>
    <v>1</v>
    <v>Powered by Refinitiv</v>
    <v>0</v>
    <v>BP P.L.C. (XLON:BP.)</v>
    <v>2</v>
    <v>3</v>
    <v>Finance</v>
    <v>4</v>
    <v>570.56700000000001</v>
    <v>441.05</v>
    <v>1.1152</v>
    <v>2.2000000000000002</v>
    <v>4.6189999999999998E-3</v>
    <v>GBp</v>
    <v>BP p.l.c. provides energy products and services to its customers. The Company's segments include gas &amp; low carbon energy, oil production &amp; operations and customers &amp; products. The gas &amp; low carbon energy segment comprises its gas &amp; low carbon businesses. Its gas business includes regions with upstream activities that predominantly produce natural gas, integrated gas and power, and gas trading. Its low carbon business includes solar, offshore and onshore wind, hydrogen and CCS, power trading, and its share in bp Bunge Bioenergia. Its oil production &amp; operations segment comprises regions with upstream activities that predominantly produce crude oil, including bpx energy. The customers &amp; products segment comprises its customer-focused businesses, which include convenience and retail fuels, electric vehicle charging, as well as Castrol, aviation and business-to-business and midstream. It also includes its products businesses, refining &amp; oil trading, as well as its bioenergy businesses.</v>
    <v>67600</v>
    <v>London Stock Exchange</v>
    <v>XLON</v>
    <v>XLON</v>
    <v>1 St James's Square, LONDON, UNITED KINGDOM-NA, SW1Y 4PD GB</v>
    <v>485</v>
    <v>Oil &amp; Gas</v>
    <v>Stock</v>
    <v>45331.78125</v>
    <v>51</v>
    <v>477.15</v>
    <v>81295700000</v>
    <v>BP P.L.C.</v>
    <v>BP P.L.C.</v>
    <v>477.25</v>
    <v>7.0006000000000004</v>
    <v>476.25</v>
    <v>478.45</v>
    <v>17042540000</v>
    <v>BP.</v>
    <v>BP P.L.C. (XLON:BP.)</v>
    <v>31868809</v>
    <v>55853430</v>
    <v>1909</v>
  </rv>
  <rv s="2">
    <v>52</v>
  </rv>
  <rv s="0">
    <v>https://www.bing.com/financeapi/forcetrigger?t=ao6p1h&amp;q=XLON%3aBRBY&amp;form=skydnc</v>
    <v>Learn more on Bing</v>
  </rv>
  <rv s="1">
    <v>en-GB</v>
    <v>ao6p1h</v>
    <v>268435456</v>
    <v>1</v>
    <v>Powered by Refinitiv</v>
    <v>0</v>
    <v>BURBERRY GROUP PLC (XLON:BRBY)</v>
    <v>2</v>
    <v>3</v>
    <v>Finance</v>
    <v>4</v>
    <v>2656</v>
    <v>1162.5</v>
    <v>1.6739999999999999</v>
    <v>-25</v>
    <v>-1.9290000000000002E-2</v>
    <v>GBp</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London Stock Exchange</v>
    <v>XLON</v>
    <v>XLON</v>
    <v>Horseferry House, Horseferry Road, Westminster, LONDON, UNITED KINGDOM-NA, SW1P 2AW GB</v>
    <v>1304.5</v>
    <v>Specialty Retailers</v>
    <v>Stock</v>
    <v>45331.769814814812</v>
    <v>54</v>
    <v>1257.5</v>
    <v>4646739000</v>
    <v>BURBERRY GROUP PLC</v>
    <v>BURBERRY GROUP PLC</v>
    <v>1302</v>
    <v>10.737399999999999</v>
    <v>1296</v>
    <v>1271</v>
    <v>358544700</v>
    <v>BRBY</v>
    <v>BURBERRY GROUP PLC (XLON:BRBY)</v>
    <v>3046498</v>
    <v>1743640</v>
    <v>1997</v>
  </rv>
  <rv s="2">
    <v>55</v>
  </rv>
  <rv s="0">
    <v>https://www.bing.com/financeapi/forcetrigger?t=ao6rmw&amp;q=XLON%3aBT.A&amp;form=skydnc</v>
    <v>Learn more on Bing</v>
  </rv>
  <rv s="1">
    <v>en-GB</v>
    <v>ao6rmw</v>
    <v>268435456</v>
    <v>1</v>
    <v>Powered by Refinitiv</v>
    <v>0</v>
    <v>BT GROUP PLC (XLON:BT.A)</v>
    <v>2</v>
    <v>3</v>
    <v>Finance</v>
    <v>4</v>
    <v>165.49</v>
    <v>104.497</v>
    <v>1.1619999999999999</v>
    <v>-0.75</v>
    <v>-7.0959999999999999E-3</v>
    <v>GBp</v>
    <v>BT Group plc is a telecommunications and network provider. The Company provides fixed and mobile telecommunications and related secure digital products, solutions and services. It also provides managed telecommunications, security and network and information technology (IT) infrastructure services to customers across approximately 180 countries. It consists of three customer-facing units: Consumer, Business and Openreach. Consumer units serve individuals and families in the United Kingdom. Business units cover companies and public services in the United Kingdom and internationally. Openreach unit is an independently governed, wholly owned subsidiary wholesaling fixed access infrastructure services to its customers approximately 650 communication providers across the United Kingdom. Its internal digital unit is responsible for its digital transformation, driving experience and delivering the products and services its customers need to support their own goals.</v>
    <v>97100</v>
    <v>London Stock Exchange</v>
    <v>XLON</v>
    <v>XLON</v>
    <v>1 Braham Street, LONDON, UNITED KINGDOM-NA, E1 8EE GB</v>
    <v>106.35</v>
    <v>Telecommunications Services</v>
    <v>Stock</v>
    <v>45331.757002314815</v>
    <v>57</v>
    <v>104.5</v>
    <v>10516950000</v>
    <v>BT GROUP PLC</v>
    <v>BT GROUP PLC</v>
    <v>105.35</v>
    <v>5.5837000000000003</v>
    <v>105.7</v>
    <v>104.95</v>
    <v>9949813000</v>
    <v>BT.A</v>
    <v>BT GROUP PLC (XLON:BT.A)</v>
    <v>21425120</v>
    <v>26842080</v>
    <v>2001</v>
  </rv>
  <rv s="2">
    <v>58</v>
  </rv>
  <rv s="0">
    <v>https://www.bing.com/financeapi/forcetrigger?t=ao6y6h&amp;q=XLON%3aCCH&amp;form=skydnc</v>
    <v>Learn more on Bing</v>
  </rv>
  <rv s="1">
    <v>en-GB</v>
    <v>ao6y6h</v>
    <v>268435456</v>
    <v>1</v>
    <v>Powered by Refinitiv</v>
    <v>0</v>
    <v>Coca-Cola HBC Ltd (XLON:CCH)</v>
    <v>2</v>
    <v>3</v>
    <v>Finance</v>
    <v>4</v>
    <v>2582</v>
    <v>1907</v>
    <v>1.3472999999999999</v>
    <v>14</v>
    <v>6.4310000000000001E-3</v>
    <v>GBp</v>
    <v>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v>
    <v>32561</v>
    <v>London Stock Exchange</v>
    <v>XLON</v>
    <v>XLON</v>
    <v>Turmstrasse 26, STEINHAUSEN, ZUG, 6312 CH</v>
    <v>2217</v>
    <v>Beverages</v>
    <v>Stock</v>
    <v>45331.769930555558</v>
    <v>60</v>
    <v>2177</v>
    <v>7997876000</v>
    <v>Coca-Cola HBC Ltd</v>
    <v>Coca-Cola HBC Ltd</v>
    <v>2177</v>
    <v>14.3545</v>
    <v>2177</v>
    <v>2191</v>
    <v>366951000</v>
    <v>CCH</v>
    <v>Coca-Cola HBC Ltd (XLON:CCH)</v>
    <v>1344293</v>
    <v>864700</v>
    <v>2012</v>
  </rv>
  <rv s="2">
    <v>61</v>
  </rv>
  <rv s="0">
    <v>https://www.bing.com/financeapi/forcetrigger?t=ao797w&amp;q=XLON%3aCNA&amp;form=skydnc</v>
    <v>Learn more on Bing</v>
  </rv>
  <rv s="1">
    <v>en-GB</v>
    <v>ao797w</v>
    <v>268435456</v>
    <v>1</v>
    <v>Powered by Refinitiv</v>
    <v>0</v>
    <v>CENTRICA PLC (XLON:CNA)</v>
    <v>2</v>
    <v>3</v>
    <v>Finance</v>
    <v>4</v>
    <v>173.7</v>
    <v>93.742000000000004</v>
    <v>1.4756</v>
    <v>0.05</v>
    <v>3.7500000000000001E-4</v>
    <v>GBp</v>
    <v>Centrica plc is an energy services and solutions company. Its British Gas Services and Solutions segment provides installation, repair and maintenance of domestic central heating and related appliances and the provision of fixed-fee maintenance service and insurance contracts in the United Kingdom. The Company's British Gas Energy segment is engaged in supplying gas and electricity to residential and small business customers in the United Kingdom and others. Its Bord Gais Energy segment supplies gas and electricity to residential, commercial and industrial customers in the Republic of Ireland and others. The Company's Centrica Business Solutions segment supplies gas and electricity to business customers in the United Kingdom and others. Its Energy Marketing &amp; Trading segment is engaged in the procurement, trading and optimization of energy in the United Kingdom and Europe. Its Upstream segment is engaged in the sale of power generated from nuclear assets in the United Kingdom.</v>
    <v>19954</v>
    <v>London Stock Exchange</v>
    <v>XLON</v>
    <v>XLON</v>
    <v>Millstream, Maidenhead Road, WINDSOR, BERKSHIRE, SL4 5GD GB</v>
    <v>133.85</v>
    <v>Multiline Utilities</v>
    <v>Stock</v>
    <v>45331.769942129627</v>
    <v>63</v>
    <v>131.4</v>
    <v>7176307000</v>
    <v>CENTRICA PLC</v>
    <v>CENTRICA PLC</v>
    <v>132.1</v>
    <v>1.7923</v>
    <v>133.35</v>
    <v>133.4</v>
    <v>5374865000</v>
    <v>CNA</v>
    <v>CENTRICA PLC (XLON:CNA)</v>
    <v>31129036</v>
    <v>30561560</v>
    <v>1995</v>
  </rv>
  <rv s="2">
    <v>64</v>
  </rv>
  <rv s="0">
    <v>https://www.bing.com/financeapi/forcetrigger?t=ao7d27&amp;q=XLON%3aCPG&amp;form=skydnc</v>
    <v>Learn more on Bing</v>
  </rv>
  <rv s="1">
    <v>en-GB</v>
    <v>ao7d27</v>
    <v>268435456</v>
    <v>1</v>
    <v>Powered by Refinitiv</v>
    <v>0</v>
    <v>COMPASS GROUP PLC (XLON:CPG)</v>
    <v>2</v>
    <v>3</v>
    <v>Finance</v>
    <v>4</v>
    <v>2250</v>
    <v>1852.5</v>
    <v>1.1117999999999999</v>
    <v>16</v>
    <v>7.2370000000000004E-3</v>
    <v>GBp</v>
    <v>Compass Group PLC is a United Kingdom-based non-trading investment holding company. The Company is engaged in providing food and support services. The Company has three segments: North America, Europe and Rest of World. The North America segment includes the United States of America and Canada. The Europe segment includes the United Kingdom, Finland and the Rest of Europe. The Rest of the World segment includes Japan.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The Company operates in approximately 44 countries across the world.</v>
    <v>562460</v>
    <v>London Stock Exchange</v>
    <v>XLON</v>
    <v>XLON</v>
    <v>Compass House, Guildford Street, CHERTSEY, SURREY, KT16 9BQ GB</v>
    <v>2244</v>
    <v>Hotels &amp; Entertainment Services</v>
    <v>Stock</v>
    <v>45331.7580787037</v>
    <v>66</v>
    <v>2209</v>
    <v>37751860000</v>
    <v>COMPASS GROUP PLC</v>
    <v>COMPASS GROUP PLC</v>
    <v>2213</v>
    <v>29.319700000000001</v>
    <v>2211</v>
    <v>2227</v>
    <v>1707351000</v>
    <v>CPG</v>
    <v>COMPASS GROUP PLC (XLON:CPG)</v>
    <v>5732248</v>
    <v>4563680</v>
    <v>2000</v>
  </rv>
  <rv s="2">
    <v>67</v>
  </rv>
  <rv s="0">
    <v>https://www.bing.com/financeapi/forcetrigger?t=ao7ea2&amp;q=XLON%3aCRDA&amp;form=skydnc</v>
    <v>Learn more on Bing</v>
  </rv>
  <rv s="1">
    <v>en-GB</v>
    <v>ao7ea2</v>
    <v>268435456</v>
    <v>1</v>
    <v>Powered by Refinitiv</v>
    <v>0</v>
    <v>CRODA INTERNATIONAL PUBLIC LIMITED COMPANY (XLON:CRDA)</v>
    <v>2</v>
    <v>3</v>
    <v>Finance</v>
    <v>4</v>
    <v>7270</v>
    <v>4018</v>
    <v>0.77969999999999995</v>
    <v>-52</v>
    <v>-1.0354E-2</v>
    <v>GBp</v>
    <v>Croda International PLC is a life sciences and consumer care company. Its segments include Consumer Care, Life Sciences and Industrial Specialties. The Consumer Care segment is focused on high-value niches in the markets of skin care, hair care, solar protection, fabric and surface care, and fragrances. The Consumer Care comprises four businesses: beauty care, beauty actives, home care and fragrances and flavors. Its Life Sciences segment is engaged in providing quality health care solutions, protecting crops and enhancing seeds. The Company is focused on empowering biologics drug delivery, through its adjuvant systems, small molecule, protein and nucleic acid delivery platforms. It is engaged in offering ingredients that improve the performance and delivery of crop formulations. It offers seed coating systems to improve germination, stimulate healthy development of seeds and crop yield. It is also focused on biotechnology-derived active ingredients for beauty care and pharmaceuticals.</v>
    <v>5825</v>
    <v>London Stock Exchange</v>
    <v>XLON</v>
    <v>XLON</v>
    <v>Cowick Hall, GOOLE, EAST RIDING OF YORKSHIRE, DN14 9AA GB</v>
    <v>5012</v>
    <v>Chemicals</v>
    <v>Stock</v>
    <v>45331.758217592593</v>
    <v>69</v>
    <v>4907</v>
    <v>7012492000</v>
    <v>CRODA INTERNATIONAL PUBLIC LIMITED COMPANY</v>
    <v>CRODA INTERNATIONAL PUBLIC LIMITED COMPANY</v>
    <v>4984</v>
    <v>36.116500000000002</v>
    <v>5022</v>
    <v>4970</v>
    <v>139635400</v>
    <v>CRDA</v>
    <v>CRODA INTERNATIONAL PUBLIC LIMITED COMPANY (XLON:CRDA)</v>
    <v>871949</v>
    <v>682510</v>
    <v>1925</v>
  </rv>
  <rv s="2">
    <v>70</v>
  </rv>
  <rv s="0">
    <v>https://www.bing.com/financeapi/forcetrigger?t=ao7j6h&amp;q=XLON%3aCTEC&amp;form=skydnc</v>
    <v>Learn more on Bing</v>
  </rv>
  <rv s="1">
    <v>en-GB</v>
    <v>ao7j6h</v>
    <v>268435456</v>
    <v>1</v>
    <v>Powered by Refinitiv</v>
    <v>0</v>
    <v>CONVATEC GROUP PLC (XLON:CTEC)</v>
    <v>2</v>
    <v>3</v>
    <v>Finance</v>
    <v>4</v>
    <v>267.83100000000002</v>
    <v>2.4780000000000002</v>
    <v>0.5252</v>
    <v>4.4000000000000004</v>
    <v>1.8755000000000001E-2</v>
    <v>GBp</v>
    <v>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Its Advanced Wound Care includes advanced solutions for the management of acute and chronic wounds resulting from ongoing conditions, such as diabetes, and acute conditions resulting from traumatic injury and burns. Ostomy Care includes devices, accessories and personalized services for individuals with a stoma. Its Continence and Critical Care includes products and services for people with urinary continence issues, and other devices for critical care. Its Infusion Care includes disposable infusion sets used in insulin pump therapy for people with diabetes.</v>
    <v>10028</v>
    <v>London Stock Exchange</v>
    <v>XLON</v>
    <v>XLON</v>
    <v>Fl 7, 3 Forbury Place, 23 Forbury Road, READING, BERKSHIRE, RG1 3JH GB</v>
    <v>240.8</v>
    <v>Healthcare Equipment &amp; Supplies</v>
    <v>Stock</v>
    <v>45331.758067129631</v>
    <v>72</v>
    <v>234.8</v>
    <v>4812206000</v>
    <v>CONVATEC GROUP PLC</v>
    <v>CONVATEC GROUP PLC</v>
    <v>234.8</v>
    <v>87.2119</v>
    <v>234.6</v>
    <v>239</v>
    <v>2049790000</v>
    <v>CTEC</v>
    <v>CONVATEC GROUP PLC (XLON:CTEC)</v>
    <v>12641424</v>
    <v>5928960</v>
    <v>2016</v>
  </rv>
  <rv s="2">
    <v>73</v>
  </rv>
  <rv s="0">
    <v>https://www.bing.com/financeapi/forcetrigger?t=ao7nz2&amp;q=XLON%3aDCC&amp;form=skydnc</v>
    <v>Learn more on Bing</v>
  </rv>
  <rv s="1">
    <v>en-GB</v>
    <v>ao7nz2</v>
    <v>268435456</v>
    <v>1</v>
    <v>Powered by Refinitiv</v>
    <v>0</v>
    <v>DCC PUBLIC LIMITED COMPANY (XLON:DCC)</v>
    <v>2</v>
    <v>3</v>
    <v>Finance</v>
    <v>4</v>
    <v>5850</v>
    <v>4145</v>
    <v>0.94569999999999999</v>
    <v>-8</v>
    <v>-1.3850000000000002E-3</v>
    <v>GBp</v>
    <v>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v>
    <v>16100</v>
    <v>London Stock Exchange</v>
    <v>XLON</v>
    <v>XLON</v>
    <v>DCC House, Leopardstown Road, Foxrock, DUBLIN, DUBLIN, D18 PK00 IE</v>
    <v>5798</v>
    <v>Consumer Goods Conglomerates</v>
    <v>Stock</v>
    <v>45331.756585648145</v>
    <v>75</v>
    <v>5728</v>
    <v>5709415000</v>
    <v>DCC PUBLIC LIMITED COMPANY</v>
    <v>DCC PUBLIC LIMITED COMPANY</v>
    <v>5776</v>
    <v>17.307400000000001</v>
    <v>5776</v>
    <v>5768</v>
    <v>98847200</v>
    <v>DCC</v>
    <v>DCC PUBLIC LIMITED COMPANY (XLON:DCC)</v>
    <v>120863</v>
    <v>295280</v>
    <v>1976</v>
  </rv>
  <rv s="2">
    <v>76</v>
  </rv>
  <rv s="0">
    <v>https://www.bing.com/financeapi/forcetrigger?t=ao7qfr&amp;q=XLON%3aDGE&amp;form=skydnc</v>
    <v>Learn more on Bing</v>
  </rv>
  <rv s="1">
    <v>en-GB</v>
    <v>ao7qfr</v>
    <v>268435456</v>
    <v>1</v>
    <v>Powered by Refinitiv</v>
    <v>0</v>
    <v>DIAGEO PLC (XLON:DGE)</v>
    <v>2</v>
    <v>3</v>
    <v>Finance</v>
    <v>4</v>
    <v>3779.5</v>
    <v>27.11</v>
    <v>0.55559999999999998</v>
    <v>-26.5</v>
    <v>-9.0569999999999991E-3</v>
    <v>GBp</v>
    <v>Diageo plc is a United Kingdom-based international manufacturer and distributor of premium drinks. The Company also owns various investments in associates and joint ventures. The Company has a portfolio of approximately 200 brands and sales in 180 countries. The Company’s segments include North America, Europe, Asia Pacific, Latin America and Caribbean, Africa, Supply Chain and Procurement (SC&amp;P), and Corporate and other. 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others.</v>
    <v>30269</v>
    <v>London Stock Exchange</v>
    <v>XLON</v>
    <v>XLON</v>
    <v>16 Great Marlborough Street, LONDON, UNITED KINGDOM-NA, W1F 7HS GB</v>
    <v>2928.5</v>
    <v>Beverages</v>
    <v>Stock</v>
    <v>45331.769953703704</v>
    <v>78</v>
    <v>2896.5</v>
    <v>65410170000</v>
    <v>DIAGEO PLC</v>
    <v>DIAGEO PLC</v>
    <v>2914</v>
    <v>18.012799999999999</v>
    <v>2926</v>
    <v>2899.5</v>
    <v>2233899000</v>
    <v>DGE</v>
    <v>DIAGEO PLC (XLON:DGE)</v>
    <v>2666275</v>
    <v>4815180</v>
    <v>1886</v>
  </rv>
  <rv s="2">
    <v>79</v>
  </rv>
  <rv s="0">
    <v>https://www.bing.com/financeapi/forcetrigger?t=ao7vtc&amp;q=XLON%3aDPLM&amp;form=skydnc</v>
    <v>Learn more on Bing</v>
  </rv>
  <rv s="1">
    <v>en-GB</v>
    <v>ao7vtc</v>
    <v>268435456</v>
    <v>1</v>
    <v>Powered by Refinitiv</v>
    <v>0</v>
    <v>DIPLOMA PLC (XLON:DPLM)</v>
    <v>2</v>
    <v>3</v>
    <v>Finance</v>
    <v>4</v>
    <v>3642</v>
    <v>2524.4949999999999</v>
    <v>0.86760000000000004</v>
    <v>-6</v>
    <v>-1.7719999999999999E-3</v>
    <v>GBp</v>
    <v>Diploma PLC is a United Kingdom-based company engaged in supplying specialized products and services. The Company operates through three segments: Life Sciences, Seals and Controls. The Life Sciences Sector businesses supply a range of medical devices, consumables, instrumentation and related services to healthcare markets. Seals Sector businesses supply a range of seals, gaskets, cylinders, components and kits used in heavy mobile machinery and specialized industrial equipment with aftermarket, original equipment manufacturer and maintenance, repair and operations (MRO) applications. The Controls Sector businesses supply specialized wiring, cable, connectors, fasteners, control devices and adhesives for a range of technically demanding applications. It also distributes aftermarket parts and repair services with a focus on robotics and computer numerical control (CNC) machines. It is also a distributor of fluid power solutions in the European aftermarket.</v>
    <v>3319</v>
    <v>London Stock Exchange</v>
    <v>XLON</v>
    <v>XLON</v>
    <v>10-11 Charterhouse Square, LONDON, UNITED KINGDOM-NA, EC1M 6EE GB</v>
    <v>3414</v>
    <v>Machinery, Equipment &amp; Components</v>
    <v>Stock</v>
    <v>45331.756886574076</v>
    <v>81</v>
    <v>3354</v>
    <v>4540354000</v>
    <v>DIPLOMA PLC</v>
    <v>DIPLOMA PLC</v>
    <v>3398</v>
    <v>37.253799999999998</v>
    <v>3386</v>
    <v>3380</v>
    <v>134092000</v>
    <v>DPLM</v>
    <v>DIPLOMA PLC (XLON:DPLM)</v>
    <v>220211</v>
    <v>605530</v>
    <v>1999</v>
  </rv>
  <rv s="2">
    <v>82</v>
  </rv>
  <rv s="0">
    <v>https://www.bing.com/financeapi/forcetrigger?t=c4g7pr&amp;q=XLON%3aEDV&amp;form=skydnc</v>
    <v>Learn more on Bing</v>
  </rv>
  <rv s="1">
    <v>en-GB</v>
    <v>c4g7pr</v>
    <v>268435456</v>
    <v>1</v>
    <v>Powered by Refinitiv</v>
    <v>0</v>
    <v>ENDEAVOUR MINING PLC (XLON:EDV)</v>
    <v>2</v>
    <v>5</v>
    <v>Finance</v>
    <v>4</v>
    <v>2242</v>
    <v>1269</v>
    <v>0.82579999999999998</v>
    <v>-4</v>
    <v>-3.101E-3</v>
    <v>GBp</v>
    <v>Endeavour Mining PLC is a gold mining company with operating assets across Senegal, Cote d'Ivoire and Burkina Faso. It has a portfolio of advanced development projects and exploration assets in the Birimian Greenstone Belt across West Africa. It operates Hounde, Ity, Mana, and Sabodala-Massawa Mines. The Ity Mine is located approximately 480 kilometers (km) northwest of Abidjan in southern Cote d'Ivoire. The Hounde Mine is located approximately 250 km southwest of Ouagadougou, the capital city of Burkina Faso. Its projects consist of Lafigue Project and Others. The Other projects includes Kalana, Bantou, and the Nabanga Project. The Kalana Project is located approximately 250 km south of Bamako, the capital city of Mali. The Bantou Project is part of the Dynikongolo permit which is located along the Hounde Greenstone Belt that hosts both the Mana and Hounde mines. The Nabanga project is an early-stage project which consists of three exploration permits covering 178.5 square kilometers.</v>
    <v>5686</v>
    <v>London Stock Exchange</v>
    <v>XLON</v>
    <v>XLON</v>
    <v>5 Young Street, LONDON, UNITED KINGDOM-NA, W8 5EH GB</v>
    <v>1303</v>
    <v>Metals &amp; Mining</v>
    <v>Stock</v>
    <v>45331.769953703704</v>
    <v>84</v>
    <v>1269</v>
    <v>5394076000</v>
    <v>ENDEAVOUR MINING PLC</v>
    <v>ENDEAVOUR MINING PLC</v>
    <v>1295</v>
    <v>0</v>
    <v>1290</v>
    <v>1286</v>
    <v>244851400</v>
    <v>EDV</v>
    <v>ENDEAVOUR MINING PLC (XLON:EDV)</v>
    <v>614467</v>
    <v>450290</v>
    <v>2021</v>
  </rv>
  <rv s="2">
    <v>85</v>
  </rv>
  <rv s="0">
    <v>https://www.bing.com/financeapi/forcetrigger?t=ao95w7&amp;q=XLON%3aENT&amp;form=skydnc</v>
    <v>Learn more on Bing</v>
  </rv>
  <rv s="1">
    <v>en-GB</v>
    <v>ao95w7</v>
    <v>268435456</v>
    <v>1</v>
    <v>Powered by Refinitiv</v>
    <v>0</v>
    <v>Entain plc (XLON:ENT)</v>
    <v>2</v>
    <v>3</v>
    <v>Finance</v>
    <v>4</v>
    <v>1588.5</v>
    <v>763.6</v>
    <v>1.5652999999999999</v>
    <v>23.9</v>
    <v>2.4225E-2</v>
    <v>GBp</v>
    <v>Entain plc is an international sports-betting and gaming company operating both online and in the retail sector. The Company owns a comprehensive portfolio of brands; sports brands include BetCity, bwin, Coral, Crystalbet, Eurobet, Ladbrokes, Neds, Sportingbet, Sports Interaction and SuperSport; Gaming brands include Foxy Bingo, Gala, GiocoDigitale, Ninja Casino, Optibet, Partypoker and PartyCasino. The Company also owns proprietary technology across all its core product verticals and, in addition to its business-to-consumer (B2C) operations, provides services to a number of third-party customers on a business-to-business (B2B) basis. The Company also operates Angstrom Sports (Angstrom), a provider of next generation sports modelling, forecasting and data analytics. The Company, through its 50/50 joint venture, operates BetMGM, a sports betting and iGaming in the United States. It also provides the technology and capabilities which power BetMGM as well as games and products.</v>
    <v>28940</v>
    <v>London Stock Exchange</v>
    <v>XLON</v>
    <v>XLON</v>
    <v>25 Charterhouse Square, LONDON, UNITED KINGDOM-NA, EC1M 6AE GB</v>
    <v>1020</v>
    <v>Hotels &amp; Entertainment Services</v>
    <v>Stock</v>
    <v>45331.757245370369</v>
    <v>87</v>
    <v>977.8</v>
    <v>6302400000</v>
    <v>Entain plc</v>
    <v>Entain plc</v>
    <v>982.4</v>
    <v>0</v>
    <v>986.6</v>
    <v>1010.5</v>
    <v>638799900</v>
    <v>ENT</v>
    <v>Entain plc (XLON:ENT)</v>
    <v>1866524</v>
    <v>2823850</v>
    <v>2010</v>
  </rv>
  <rv s="2">
    <v>88</v>
  </rv>
  <rv s="0">
    <v>https://www.bing.com/financeapi/forcetrigger?t=ao8fu2&amp;q=XLON%3aEXPN&amp;form=skydnc</v>
    <v>Learn more on Bing</v>
  </rv>
  <rv s="1">
    <v>en-GB</v>
    <v>ao8fu2</v>
    <v>268435456</v>
    <v>1</v>
    <v>Powered by Refinitiv</v>
    <v>0</v>
    <v>EXPERIAN PLC (XLON:EXPN)</v>
    <v>2</v>
    <v>3</v>
    <v>Finance</v>
    <v>4</v>
    <v>3391</v>
    <v>2366</v>
    <v>0.79610000000000003</v>
    <v>20</v>
    <v>5.9919999999999999E-3</v>
    <v>GBp</v>
    <v>Experian PLC is a global information services company. Its business segments include Business-to-Business and Consumer Services. It builds and manages large and comprehensive databases. It collects, sorts, aggregates and transforms data from tens of thousands of sources, to provide a range of data-driven services. Its databases and third-party information, including client’s own data, to create and develop analytics, predictive tools, software and platforms. Its services help its clients improve the consistency and quality of their business decisions, in areas including credit risk, fraud prevention, identity management, customer service and engagement, account processing, and account management. It provides credit education, identity monitoring and fraud prevention services directly to consumers in the United States, Brazil, United Kingdom, South Africa, Peru, Colombia and India. This includes free access to their Experian credit report and score, and useful online educational tools.</v>
    <v>22400</v>
    <v>London Stock Exchange</v>
    <v>XLON</v>
    <v>XLON</v>
    <v>Newenham House, Northern Cross, Malahide Road, DUBLIN, DUBLIN, D17 AY61 IE</v>
    <v>3391</v>
    <v>Professional &amp; Commercial Services</v>
    <v>Stock</v>
    <v>45331.756597222222</v>
    <v>90</v>
    <v>3333</v>
    <v>30692470000</v>
    <v>EXPERIAN PLC</v>
    <v>EXPERIAN PLC</v>
    <v>3333</v>
    <v>36.008600000000001</v>
    <v>3338</v>
    <v>3358</v>
    <v>918837300</v>
    <v>EXPN</v>
    <v>EXPERIAN PLC (XLON:EXPN)</v>
    <v>1929170</v>
    <v>1459940</v>
    <v>2006</v>
  </rv>
  <rv s="2">
    <v>91</v>
  </rv>
  <rv s="0">
    <v>https://www.bing.com/financeapi/forcetrigger?t=ao8ph7&amp;q=XLON%3aFCIT&amp;form=skydnc</v>
    <v>Learn more on Bing</v>
  </rv>
  <rv s="1">
    <v>en-GB</v>
    <v>ao8ph7</v>
    <v>268435456</v>
    <v>1</v>
    <v>Powered by Refinitiv</v>
    <v>0</v>
    <v>F&amp;C INVESTMENT TRUST PLC (XLON:FCIT)</v>
    <v>2</v>
    <v>3</v>
    <v>Finance</v>
    <v>4</v>
    <v>996.74900000000002</v>
    <v>825.66899999999998</v>
    <v>0.88490000000000002</v>
    <v>1</v>
    <v>1.016E-3</v>
    <v>GBp</v>
    <v>F&amp;C Investment Trust PLC is a United Kingdom-based investment trust company. The Company’s objective is to achieve long-term growth in capital and income through a policy of investing primarily in an internationally diversified portfolio of publicly listed equities, as well as unlisted securities and private equity, combined with the use of gearing. It also invests in other types of securities or assets depending on the return prospects and in consideration of the implications for the broader portfolio. It invests in various sectors, such as technology, consumer discretionary, industrials, financials, healthcare, consumer staples, basic materials, telecommunications, energy, real estate and utilities. The Company's investment manager is Columbia Threadneedle Investment Business Limited.</v>
    <v>0</v>
    <v>London Stock Exchange</v>
    <v>XLON</v>
    <v>XLON</v>
    <v>Exchange House, Primrose Street, LONDON, UNITED KINGDOM-NA, EC2A 2NY GB</v>
    <v>991</v>
    <v>Collective Investments</v>
    <v>Stock</v>
    <v>45331.757997685185</v>
    <v>93</v>
    <v>984</v>
    <v>5000697000</v>
    <v>F&amp;C INVESTMENT TRUST PLC</v>
    <v>F&amp;C INVESTMENT TRUST PLC</v>
    <v>989</v>
    <v>0</v>
    <v>984</v>
    <v>985</v>
    <v>507748100</v>
    <v>FCIT</v>
    <v>F&amp;C INVESTMENT TRUST PLC (XLON:FCIT)</v>
    <v>257416</v>
    <v>428590</v>
    <v>1879</v>
  </rv>
  <rv s="2">
    <v>94</v>
  </rv>
  <rv s="0">
    <v>https://www.bing.com/financeapi/forcetrigger?t=aoclk2&amp;q=XLON%3aFLTR&amp;form=skydnc</v>
    <v>Learn more on Bing</v>
  </rv>
  <rv s="1">
    <v>en-GB</v>
    <v>aoclk2</v>
    <v>268435456</v>
    <v>1</v>
    <v>Powered by Refinitiv</v>
    <v>0</v>
    <v>FLUTTER ENTERTAINMENT PUBLIC LIMITED COMPANY (XLON:FLTR)</v>
    <v>2</v>
    <v>3</v>
    <v>Finance</v>
    <v>4</v>
    <v>16995</v>
    <v>12020</v>
    <v>1.0001</v>
    <v>185</v>
    <v>1.1065E-2</v>
    <v>GBp</v>
    <v>Flutter Entertainment plc is an Ireland-based global betting and gaming company. The Company operates through four divisions: US, UK &amp; Ireland, Australia and International. The US division includes FanDuel, TVG, FOX Bet and PokerStars brands, offering regulated real money and free-to-play sports betting, online gaming, daily fantasy sports and online racing wagering products to customers across various states in the Unites States and Canada. The UK &amp; Ireland division includes the Sky Betting and Gaming, Paddy Power, Betfair and Tombola brands offering a diverse range of sportsbook, exchange and gaming services across the United Kingdom and Ireland, along with over 600 Paddy Power betting shops. The Australia division includes the Sportsbet brand offers online sports betting. The International segment includes PokerStars, Sisal, Adjarabet, Betfair and Junglee operating in multiple jurisdictions around the world offering a diverse range of sportsbook, exchange and gaming services.</v>
    <v>18736</v>
    <v>London Stock Exchange</v>
    <v>XLON</v>
    <v>XLON</v>
    <v>Belfield Office Park, Beech Hill Road, Clonskeagh, DUBLIN, DUBLIN, D04 V972 IE</v>
    <v>16995</v>
    <v>Hotels &amp; Entertainment Services</v>
    <v>Stock</v>
    <v>45331.7578125</v>
    <v>96</v>
    <v>16520</v>
    <v>29605280000</v>
    <v>FLUTTER ENTERTAINMENT PUBLIC LIMITED COMPANY</v>
    <v>FLUTTER ENTERTAINMENT PUBLIC LIMITED COMPANY</v>
    <v>16590</v>
    <v>0</v>
    <v>16720</v>
    <v>16905</v>
    <v>177065000</v>
    <v>FLTR</v>
    <v>FLUTTER ENTERTAINMENT PUBLIC LIMITED COMPANY (XLON:FLTR)</v>
    <v>1620505</v>
    <v>920620</v>
    <v>1958</v>
  </rv>
  <rv s="2">
    <v>97</v>
  </rv>
  <rv s="0">
    <v>https://www.bing.com/financeapi/forcetrigger?t=aodumw&amp;q=XLON%3aFRAS&amp;form=skydnc</v>
    <v>Learn more on Bing</v>
  </rv>
  <rv s="1">
    <v>en-GB</v>
    <v>aodumw</v>
    <v>268435456</v>
    <v>1</v>
    <v>Powered by Refinitiv</v>
    <v>0</v>
    <v>FRASERS GROUP PLC (XLON:FRAS)</v>
    <v>2</v>
    <v>3</v>
    <v>Finance</v>
    <v>4</v>
    <v>949.5</v>
    <v>661</v>
    <v>2.4759000000000002</v>
    <v>-9</v>
    <v>-1.1356E-2</v>
    <v>GBp</v>
    <v>Frasers Group PLC is a sporting goods retailer. The Company’s segments include UK Sports, Premium Lifestyle, International, Property, and Financial Services. The UK Sports segment include core sports retail store operations in the United Kingdom, plus all the Company’s sports retail online business, other United Kingdom-based sports retail and wholesale operations, GAME UK stores and online operations, retail store operations in Northern Ireland, and Frasers Fitness. The Premium Lifestyle segment includes the Company’s premium and luxury retail businesses FLANNELS, Cruise, Van Mildert, Jack Wills, House of Fraser, Gieves and Hawkes, and Sofa.com. International segment includes Company’s sports retail stores, management and operating functions in Europe, Asia and the rest of the world. The Property segment include freehold property owning and long leasehold holding property companies. The Financial services include interest charged on amounts advanced to consumer credit customers.</v>
    <v>32481</v>
    <v>London Stock Exchange</v>
    <v>XLON</v>
    <v>XLON</v>
    <v>Unit a, Brook Park East, SHIREBROOK, NOTTINGHAMSHIRE, NG20 8RY GB</v>
    <v>804.5</v>
    <v>Specialty Retailers</v>
    <v>Stock</v>
    <v>45331.78125</v>
    <v>99</v>
    <v>782</v>
    <v>3589648000</v>
    <v>FRASERS GROUP PLC</v>
    <v>FRASERS GROUP PLC</v>
    <v>800.5</v>
    <v>7.0138999999999996</v>
    <v>792.5</v>
    <v>783.5</v>
    <v>452952400</v>
    <v>FRAS</v>
    <v>FRASERS GROUP PLC (XLON:FRAS)</v>
    <v>864798</v>
    <v>533430</v>
    <v>2006</v>
  </rv>
  <rv s="2">
    <v>100</v>
  </rv>
  <rv s="0">
    <v>https://www.bing.com/financeapi/forcetrigger?t=ao91z2&amp;q=XLON%3aGLEN&amp;form=skydnc</v>
    <v>Learn more on Bing</v>
  </rv>
  <rv s="1">
    <v>en-GB</v>
    <v>ao91z2</v>
    <v>268435456</v>
    <v>1</v>
    <v>Powered by Refinitiv</v>
    <v>0</v>
    <v>GLENCORE PLC (XLON:GLEN)</v>
    <v>2</v>
    <v>3</v>
    <v>Finance</v>
    <v>4</v>
    <v>554.73199999999997</v>
    <v>383</v>
    <v>1.8851</v>
    <v>-11.75</v>
    <v>-2.9611999999999999E-2</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London Stock Exchange</v>
    <v>XLON</v>
    <v>XLON</v>
    <v>Baarermattstrasse 3, P.O. Box 1363, BAAR, ZUG, 6341 CH</v>
    <v>395.25</v>
    <v>Metals &amp; Mining</v>
    <v>Stock</v>
    <v>45331.547707997655</v>
    <v>102</v>
    <v>383</v>
    <v>48446650000</v>
    <v>GLENCORE PLC</v>
    <v>GLENCORE PLC</v>
    <v>395.05</v>
    <v>6.5979000000000001</v>
    <v>396.8</v>
    <v>385.05</v>
    <v>12200710000</v>
    <v>GLEN</v>
    <v>GLENCORE PLC (XLON:GLEN)</v>
    <v>78346935</v>
    <v>30898820</v>
    <v>2011</v>
  </rv>
  <rv s="2">
    <v>103</v>
  </rv>
  <rv s="0">
    <v>https://www.bing.com/financeapi/forcetrigger?t=ao95c7&amp;q=XLON%3aGSK&amp;form=skydnc</v>
    <v>Learn more on Bing</v>
  </rv>
  <rv s="1">
    <v>en-GB</v>
    <v>ao95c7</v>
    <v>268435456</v>
    <v>1</v>
    <v>Powered by Refinitiv</v>
    <v>0</v>
    <v>GSK PLC (XLON:GSK)</v>
    <v>2</v>
    <v>3</v>
    <v>Finance</v>
    <v>4</v>
    <v>1674.4</v>
    <v>1302.5999999999999</v>
    <v>0.56730000000000003</v>
    <v>9</v>
    <v>5.4510000000000001E-3</v>
    <v>GBp</v>
    <v>GSK plc is a global biopharma company. The Company’s segments include Commercial Operations and Research and Development. It develops cancer medicines for patients, including ovarian cancer, endometrial cancer, and multiple myeloma. It has developed monoclonal antibodies to help treat different diseases. Its product areas include vaccines, specialty medicines, and general medicine. Its vaccine portfolio includes more than 20 vaccines that help protect people from a range of diseases and infections throughout their lives. Its specialty medicines include medicines for immune-mediated conditions. Its specialty medicines are also engaged in developing medicines for respiratory disease and HIV. Its general medicines include inhaled medicines for asthma and chronic obstructive pulmonary disease (COPD), antibiotics, and medicines for skin diseases. The Company owns camlipixant, a selective P2X3 antagonist, which is in Phase III development for the treatment of refractory chronic cough (RCC).</v>
    <v>69400</v>
    <v>London Stock Exchange</v>
    <v>XLON</v>
    <v>XLON</v>
    <v>980 Great West Road, BRENTFORD, MIDDLESEX, TW8 9GS GB</v>
    <v>1669</v>
    <v>Pharmaceuticals</v>
    <v>Stock</v>
    <v>45331.757893518516</v>
    <v>105</v>
    <v>1654.2</v>
    <v>67966620000</v>
    <v>GSK PLC</v>
    <v>GSK PLC</v>
    <v>1658.6</v>
    <v>13.6797</v>
    <v>1651</v>
    <v>1660</v>
    <v>4116694000</v>
    <v>GSK</v>
    <v>GSK PLC (XLON:GSK)</v>
    <v>15708180</v>
    <v>10490870</v>
    <v>1999</v>
  </rv>
  <rv s="2">
    <v>106</v>
  </rv>
  <rv s="0">
    <v>https://www.bing.com/financeapi/forcetrigger?t=ao9bar&amp;q=XLON%3aHIK&amp;form=skydnc</v>
    <v>Learn more on Bing</v>
  </rv>
  <rv s="1">
    <v>en-GB</v>
    <v>ao9bar</v>
    <v>268435456</v>
    <v>1</v>
    <v>Powered by Refinitiv</v>
    <v>0</v>
    <v>HIKMA PHARMACEUTICALS PUBLIC LIMITED COMPANY (XLON:HIK)</v>
    <v>2</v>
    <v>3</v>
    <v>Finance</v>
    <v>4</v>
    <v>2222</v>
    <v>1614.5</v>
    <v>0.44719999999999999</v>
    <v>28.5</v>
    <v>1.4766999999999999E-2</v>
    <v>GBp</v>
    <v>Hikma Pharmaceuticals PLC is a pharmaceutical company. The principal activities of the Company are the development, manufacture and marketing of a range of generic, branded and in-licensed pharmaceutical products. The Company operates through three segments: Injectables, Branded and Generics. The Injectables segment supplies hospitals across its markets with generic injectable products, supported by its manufacturing facilities in the United States, Europe and Middle East/North Africa (MENA). The Branded segment supplies branded generics and in-licensed patented products from its local manufacturing facilities to retail and hospital customers across the MENA region. The Generics segment supplies oral and other non-injectable generic and specialty products to the United States retail market, leveraging its manufacturing facility in Columbus, Ohio. Its subsidiaries include Al Jazeera Pharmaceutical Industry S.A.R.L, Hikma Pharma Algeria S.A.R.L. and others.</v>
    <v>8835</v>
    <v>London Stock Exchange</v>
    <v>XLON</v>
    <v>XLON</v>
    <v>1 New Burlington Place, LONDON, UNITED KINGDOM-NA, W1S 2HR GB</v>
    <v>1966.5</v>
    <v>Pharmaceuticals</v>
    <v>Stock</v>
    <v>45331.757905092592</v>
    <v>108</v>
    <v>1936.5</v>
    <v>4269893000</v>
    <v>HIKMA PHARMACEUTICALS PUBLIC LIMITED COMPANY</v>
    <v>HIKMA PHARMACEUTICALS PUBLIC LIMITED COMPANY</v>
    <v>1939</v>
    <v>37.101100000000002</v>
    <v>1930</v>
    <v>1958.5</v>
    <v>221081700</v>
    <v>HIK</v>
    <v>HIKMA PHARMACEUTICALS PUBLIC LIMITED COMPANY (XLON:HIK)</v>
    <v>254117</v>
    <v>534760</v>
    <v>2005</v>
  </rv>
  <rv s="2">
    <v>109</v>
  </rv>
  <rv s="0">
    <v>https://www.bing.com/financeapi/forcetrigger?t=ao9bxm&amp;q=XLON%3aHLMA&amp;form=skydnc</v>
    <v>Learn more on Bing</v>
  </rv>
  <rv s="1">
    <v>en-GB</v>
    <v>ao9bxm</v>
    <v>268435456</v>
    <v>1</v>
    <v>Powered by Refinitiv</v>
    <v>0</v>
    <v>HALMA PUBLIC LIMITED COMPANY (XLON:HLMA)</v>
    <v>2</v>
    <v>3</v>
    <v>Finance</v>
    <v>4</v>
    <v>2520.9540000000002</v>
    <v>1802</v>
    <v>0.62039999999999995</v>
    <v>-2</v>
    <v>-9.0380000000000007E-4</v>
    <v>GBp</v>
    <v>Halma plc is a life-saving technology company. Its segments include Safety, Environmental &amp; Analysis and Healthcare. The Safety segment provides products that protect people, property and assets and enable safe movement in public spaces. This segment's solutions include fire safety, through fire detection and fire suppression solutions; safe movement in public, commercial and industrial spaces; elevator safety, and more. Its Environmental &amp; Analysis segment provides solutions that monitor the environment and improve the availability of life-critical natural resources, such as air, water, and food, and analyze materials in a range of applications. It also manufactures devices for high-precision measurement of trace moisture found in gases. Its Healthcare segment helps healthcare providers to improve the care they deliver. It offers minimally invasive procedures, complementing its products used to diagnose and treat cancer. It also develops, manufactures and supplies medical devices.</v>
    <v>8472</v>
    <v>London Stock Exchange</v>
    <v>XLON</v>
    <v>XLON</v>
    <v>Misbourne Court, Rectory Way, AMERSHAM, BUCKINGHAMSHIRE, HP7 0DE GB</v>
    <v>2219</v>
    <v>Electronic Equipment &amp; Parts</v>
    <v>Stock</v>
    <v>45331.756990740738</v>
    <v>111</v>
    <v>2193</v>
    <v>8401551000</v>
    <v>HALMA PUBLIC LIMITED COMPANY</v>
    <v>HALMA PUBLIC LIMITED COMPANY</v>
    <v>2201</v>
    <v>35.1158</v>
    <v>2213</v>
    <v>2211</v>
    <v>379645300</v>
    <v>HLMA</v>
    <v>HALMA PUBLIC LIMITED COMPANY (XLON:HLMA)</v>
    <v>571734</v>
    <v>759000</v>
    <v>1894</v>
  </rv>
  <rv s="2">
    <v>112</v>
  </rv>
  <rv s="0">
    <v>https://www.bing.com/financeapi/forcetrigger?t=c6tqbh&amp;q=XLON%3aHLN&amp;form=skydnc</v>
    <v>Learn more on Bing</v>
  </rv>
  <rv s="1">
    <v>en-GB</v>
    <v>c6tqbh</v>
    <v>268435456</v>
    <v>1</v>
    <v>Powered by Refinitiv</v>
    <v>0</v>
    <v>HALEON PLC (XLON:HLN)</v>
    <v>2</v>
    <v>3</v>
    <v>Finance</v>
    <v>4</v>
    <v>357.65199999999999</v>
    <v>306.5</v>
    <v>0.22600000000000001</v>
    <v>-3.55</v>
    <v>-1.0990999999999999E-2</v>
    <v>GBp</v>
    <v>Haleon plc is a consumer healthcare company. The Company’s product portfolio includes five categories, including oral health, vitamins, minerals, and supplements (VMS), pain relief, respiratory health, digestive health and others. The Company’s geographical segments include North America, Europe, Middle East, Africa, and Latin America (EMEA and LatAm, and Asia Pacific (APAC). Its respiratory health brands offer product solutions for a range of respiratory issues, including cold and flu, nasal congestion, coughs, and allergies. The Company's digestive health and other product offerings also include skin health and smoker’s health. Its oral health brands include Sensodyne, Polident, Parodontax, and Biotene. Its VMS brands include Centrum, Emergen-C, and Caltrate. Its respiratory brands include Otrivin, Theraflu, and Flonase. Its pain relief brands include Voltaren, Panadol, and Advil. Its digestive health brands include TUMS, ENO, and Fenistil.</v>
    <v>21000</v>
    <v>London Stock Exchange</v>
    <v>XLON</v>
    <v>XLON</v>
    <v>Building 5, First Floor, The Heights, BRENTFORD, MIDDLESEX, KT13 0NY GB</v>
    <v>322.75</v>
    <v>Pharmaceuticals</v>
    <v>Stock</v>
    <v>45331.769803240742</v>
    <v>114</v>
    <v>318.45</v>
    <v>29827670000</v>
    <v>HALEON PLC</v>
    <v>HALEON PLC</v>
    <v>321.25</v>
    <v>23.785</v>
    <v>323</v>
    <v>319.45</v>
    <v>9234574000</v>
    <v>HLN</v>
    <v>HALEON PLC (XLON:HLN)</v>
    <v>16951129</v>
    <v>26277690</v>
    <v>2021</v>
  </rv>
  <rv s="2">
    <v>115</v>
  </rv>
  <rv s="0">
    <v>https://www.bing.com/financeapi/forcetrigger?t=ao9rm7&amp;q=XLON%3aHSBA&amp;form=skydnc</v>
    <v>Learn more on Bing</v>
  </rv>
  <rv s="1">
    <v>en-GB</v>
    <v>ao9rm7</v>
    <v>268435456</v>
    <v>1</v>
    <v>Powered by Refinitiv</v>
    <v>0</v>
    <v>HSBC HOLDINGS PLC (XLON:HSBA)</v>
    <v>2</v>
    <v>3</v>
    <v>Finance</v>
    <v>4</v>
    <v>665.6</v>
    <v>512.29999999999995</v>
    <v>1.0206999999999999</v>
    <v>-8.1999999999999993</v>
    <v>-1.3274999999999999E-2</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221275</v>
    <v>London Stock Exchange</v>
    <v>XLON</v>
    <v>XLON</v>
    <v>8 Canada Square, LONDON, UNITED KINGDOM-NA, E14 5HQ GB</v>
    <v>619.5</v>
    <v>Banking Services</v>
    <v>Stock</v>
    <v>45331.756909722222</v>
    <v>117</v>
    <v>608.1</v>
    <v>118100200000</v>
    <v>HSBC HOLDINGS PLC</v>
    <v>HSBC HOLDINGS PLC</v>
    <v>618.9</v>
    <v>5.3815999999999997</v>
    <v>617.70000000000005</v>
    <v>609.5</v>
    <v>19105830000</v>
    <v>HSBA</v>
    <v>HSBC HOLDINGS PLC (XLON:HSBA)</v>
    <v>20501759</v>
    <v>42396560</v>
    <v>1959</v>
  </rv>
  <rv s="2">
    <v>118</v>
  </rv>
  <rv s="0">
    <v>https://www.bing.com/financeapi/forcetrigger?t=ao9uec&amp;q=XLON%3aHWDN&amp;form=skydnc</v>
    <v>Learn more on Bing</v>
  </rv>
  <rv s="1">
    <v>en-GB</v>
    <v>ao9uec</v>
    <v>268435456</v>
    <v>1</v>
    <v>Powered by Refinitiv</v>
    <v>0</v>
    <v>HOWDEN JOINERY GROUP PLC (XLON:HWDN)</v>
    <v>2</v>
    <v>3</v>
    <v>Finance</v>
    <v>4</v>
    <v>835</v>
    <v>605</v>
    <v>1.2754000000000001</v>
    <v>-1</v>
    <v>-1.2770000000000001E-3</v>
    <v>GBp</v>
    <v>Howden Joinery Group Plc is a United Kingdom-based specialist kitchen and joinery supplier company. The Company provides various products across kitchens, joinery, and hardware. It sells kitchens and joinery products to trade customers, primarily local builders, through 809 depots. It also operates 60 depots in France and Belgium and five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v>
    <v>12000</v>
    <v>London Stock Exchange</v>
    <v>XLON</v>
    <v>XLON</v>
    <v>40 Portman Square, LONDON, UNITED KINGDOM-NA, W1H 6LT GB</v>
    <v>791.4</v>
    <v>Homebuilding &amp; Construction Supplies</v>
    <v>Stock</v>
    <v>45331.757939814815</v>
    <v>120</v>
    <v>781.4</v>
    <v>4297209000</v>
    <v>HOWDEN JOINERY GROUP PLC</v>
    <v>HOWDEN JOINERY GROUP PLC</v>
    <v>785.4</v>
    <v>12.7143</v>
    <v>783.2</v>
    <v>782.2</v>
    <v>548673300</v>
    <v>HWDN</v>
    <v>HOWDEN JOINERY GROUP PLC (XLON:HWDN)</v>
    <v>1847896</v>
    <v>1294340</v>
    <v>1987</v>
  </rv>
  <rv s="2">
    <v>121</v>
  </rv>
  <rv s="0">
    <v>https://www.bing.com/financeapi/forcetrigger?t=ao9wcw&amp;q=XLON%3aIAG&amp;form=skydnc</v>
    <v>Learn more on Bing</v>
  </rv>
  <rv s="1">
    <v>en-GB</v>
    <v>ao9wcw</v>
    <v>268435456</v>
    <v>1</v>
    <v>Powered by Refinitiv</v>
    <v>0</v>
    <v>International Consolidated Airlines Group SA (XLON:IAG)</v>
    <v>2</v>
    <v>3</v>
    <v>Finance</v>
    <v>4</v>
    <v>172.95</v>
    <v>127.8</v>
    <v>2.8449</v>
    <v>-0.8</v>
    <v>-5.5329999999999997E-3</v>
    <v>GBp</v>
    <v>International Consolidated Airlines Group S.A. is a United Kingdom-based airline company that holds interests of airline and ancillary operations. The Company’s segments include British Airways, Iberia, Vueling, Aer Lingus and IAG Loyalty. The Company operates various aircraft fleet services, including Airbus A319ceo, Airbus A320ceo, Airbus A320neo, Airbus A321ceo, Airbus A321neo, Airbus A321 LR, Airbus A321 XLR, Airbus A330-200, Airbus A330-300, Airbus A350-900, Airbus A350-1000, Airbus A380, Boeing 737-8200, Boeing 737-10, Boeing 777-200, Boeing 777-300, Boeing 777-9, Boeing 787-8, Boeing 787-9, Boeing 787-10, and Embraer E190. The Company, through its subsidiaries, is engaged in providing airline marketing, airline operations, insurance, aircraft maintenance, storage and custody services, air freight operations, and cargo transport services. The Company’s subsidiaries include AERL Holding Limited, British Airways Plc, IAG Cargo Limited, and IAG GBS Limited, among others.</v>
    <v>66044</v>
    <v>London Stock Exchange</v>
    <v>XLON</v>
    <v>XLON</v>
    <v>Waterside (HAA2), PO Box 365, HARMONDSWORTH, WEST DRAYTON, UB7 0GB GB</v>
    <v>145.75</v>
    <v>Passenger Transportation Services</v>
    <v>Stock</v>
    <v>45331.758379629631</v>
    <v>123</v>
    <v>143.65</v>
    <v>7117592000</v>
    <v>International Consolidated Airlines Group SA</v>
    <v>International Consolidated Airlines Group SA</v>
    <v>145</v>
    <v>4.1576000000000004</v>
    <v>144.6</v>
    <v>143.80000000000001</v>
    <v>4916507000</v>
    <v>IAG</v>
    <v>International Consolidated Airlines Group SA (XLON:IAG)</v>
    <v>6764168</v>
    <v>11817990</v>
    <v>2009</v>
  </rv>
  <rv s="2">
    <v>124</v>
  </rv>
  <rv s="0">
    <v>https://www.bing.com/financeapi/forcetrigger?t=ao9zar&amp;q=XLON%3aICP&amp;form=skydnc</v>
    <v>Learn more on Bing</v>
  </rv>
  <rv s="1">
    <v>en-GB</v>
    <v>ao9zar</v>
    <v>268435456</v>
    <v>1</v>
    <v>Powered by Refinitiv</v>
    <v>0</v>
    <v>INTERMEDIATE CAPITAL GROUP PLC (XLON:ICP)</v>
    <v>2</v>
    <v>3</v>
    <v>Finance</v>
    <v>4</v>
    <v>1798.5</v>
    <v>1067.9690000000001</v>
    <v>2.3338999999999999</v>
    <v>5.5</v>
    <v>3.0859999999999998E-3</v>
    <v>GBp</v>
    <v>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corporate borrowers. Its real assets consist of providing financing solutions in the real estate and infrastructure sectors. Its credit includes investing in primary and secondary public credit markets.</v>
    <v>582</v>
    <v>London Stock Exchange</v>
    <v>XLON</v>
    <v>XLON</v>
    <v>Procession House, 55 Ludgate Hill, LONDON, UNITED KINGDOM-NA, EC4M 7JW GB</v>
    <v>1798.5</v>
    <v>Investment Banking &amp; Investment Services</v>
    <v>Stock</v>
    <v>45331.769930555558</v>
    <v>126</v>
    <v>1772.5</v>
    <v>5178723000</v>
    <v>INTERMEDIATE CAPITAL GROUP PLC</v>
    <v>INTERMEDIATE CAPITAL GROUP PLC</v>
    <v>1782</v>
    <v>12.430199999999999</v>
    <v>1782</v>
    <v>1787.5</v>
    <v>290612900</v>
    <v>ICP</v>
    <v>INTERMEDIATE CAPITAL GROUP PLC (XLON:ICP)</v>
    <v>1300040</v>
    <v>1465070</v>
    <v>1988</v>
  </rv>
  <rv s="2">
    <v>127</v>
  </rv>
  <rv s="0">
    <v>https://www.bing.com/financeapi/forcetrigger?t=aoa9im&amp;q=XLON%3aIHG&amp;form=skydnc</v>
    <v>Learn more on Bing</v>
  </rv>
  <rv s="1">
    <v>en-GB</v>
    <v>aoa9im</v>
    <v>268435456</v>
    <v>1</v>
    <v>Powered by Refinitiv</v>
    <v>0</v>
    <v>INTERCONTINENTAL HOTELS GROUP PLC (XLON:IHG)</v>
    <v>2</v>
    <v>3</v>
    <v>Finance</v>
    <v>4</v>
    <v>7734</v>
    <v>5086</v>
    <v>1.3420000000000001</v>
    <v>40</v>
    <v>5.2399999999999999E-3</v>
    <v>GBp</v>
    <v>InterContinental Hotels Group PLC is a United Kingdom-based global hospitality company. The Company franchises its brands and manages its hotels on behalf of third-party hotel owners. The Company’s segments include Americas; Europe, Middle East Asia, and Africa (EMEAA), Greater China, and Central Functions. The Americas segment has more than 4356 (515496 rooms) hotels. The EMEAA Segment has more than 1169 (229664 rooms) hotels. The Greater China segment has more than 639 (166467 rooms) hotels. It operates a portfolio of hotel brands, including InterContinental, Kimpton, Hotel Indigo, HUALUXE, Crowne Plaza, EVEN Hotels, Holiday Inn, Holiday Inn Express, Staybridge Suites, Candlewood Suites and other. Its composition of rooms includes franchised; managed; and owned, leased, and managed leases. IHG One Rewards is its loyalty program. The Company operates over 6,000 open hotels in more than 100 countries, and a further 1,800 hotels in its development pipeline.</v>
    <v>12886</v>
    <v>London Stock Exchange</v>
    <v>XLON</v>
    <v>XLON</v>
    <v>Windsor Dials 1, Arthur Road, WINDSOR, BERKSHIRE, SL4 1RS GB</v>
    <v>7734</v>
    <v>Hotels &amp; Entertainment Services</v>
    <v>Stock</v>
    <v>45331.757488425923</v>
    <v>129</v>
    <v>7630</v>
    <v>12624100000</v>
    <v>INTERCONTINENTAL HOTELS GROUP PLC</v>
    <v>INTERCONTINENTAL HOTELS GROUP PLC</v>
    <v>7668</v>
    <v>27.347300000000001</v>
    <v>7634</v>
    <v>7674</v>
    <v>165250000</v>
    <v>IHG</v>
    <v>INTERCONTINENTAL HOTELS GROUP PLC (XLON:IHG)</v>
    <v>375717</v>
    <v>368650</v>
    <v>2004</v>
  </rv>
  <rv s="2">
    <v>130</v>
  </rv>
  <rv s="0">
    <v>https://www.bing.com/financeapi/forcetrigger?t=aoa9ww&amp;q=XLON%3aIII&amp;form=skydnc</v>
    <v>Learn more on Bing</v>
  </rv>
  <rv s="1">
    <v>en-GB</v>
    <v>aoa9ww</v>
    <v>268435456</v>
    <v>1</v>
    <v>Powered by Refinitiv</v>
    <v>0</v>
    <v>3I GROUP PLC (XLON:III)</v>
    <v>2</v>
    <v>3</v>
    <v>Finance</v>
    <v>4</v>
    <v>2507</v>
    <v>1440.498</v>
    <v>1.2138</v>
    <v>32</v>
    <v>1.3434E-2</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healthcare, industrial technology, and business &amp; technology services. Its Infrastructure business invests across a range of economic infrastructure businesses and operational projects in Europe and North America, in sectors such as utilities, transport/logistics, communications, natural resources/energy, social infrastructure, and healthcare. It also offers software solutions to unify fragmented data and provide actionable solution.</v>
    <v>241</v>
    <v>London Stock Exchange</v>
    <v>XLON</v>
    <v>XLON</v>
    <v>16 Palace Street, LONDON, UNITED KINGDOM-NA, SW1E 5JD GB</v>
    <v>2416</v>
    <v>Investment Banking &amp; Investment Services</v>
    <v>Stock</v>
    <v>45331.756666666668</v>
    <v>132</v>
    <v>2380</v>
    <v>23185510000</v>
    <v>3I GROUP PLC</v>
    <v>3I GROUP PLC</v>
    <v>2382</v>
    <v>5.1135999999999999</v>
    <v>2382</v>
    <v>2414</v>
    <v>973363000</v>
    <v>III</v>
    <v>3I GROUP PLC (XLON:III)</v>
    <v>5042048</v>
    <v>2478780</v>
    <v>1973</v>
  </rv>
  <rv s="2">
    <v>133</v>
  </rv>
  <rv s="0">
    <v>https://www.bing.com/financeapi/forcetrigger?t=aoabpr&amp;q=XLON%3aIMB&amp;form=skydnc</v>
    <v>Learn more on Bing</v>
  </rv>
  <rv s="1">
    <v>en-GB</v>
    <v>aoabpr</v>
    <v>268435456</v>
    <v>1</v>
    <v>Powered by Refinitiv</v>
    <v>0</v>
    <v>IMPERIAL BRANDS PLC (XLON:IMB)</v>
    <v>2</v>
    <v>3</v>
    <v>Finance</v>
    <v>4</v>
    <v>2084</v>
    <v>1553.5</v>
    <v>0.78369999999999995</v>
    <v>24</v>
    <v>1.2914000000000002E-2</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&amp; Australasia (AAA) and Distribution. It offers tobacco products and smoking accessories, such as Golden Virginia fine-cut tobacco, Rizla rolling paper, Backwoods cigars, and traditional oral tobacco offerings in the Nordics such as Skruf. Its international cigarette brands include West, Davidoff, Gauloises and JPS, Winston, Nobel, and Lambert &amp; Butler. It also offers a range of nicotine pouches.</v>
    <v>25200</v>
    <v>London Stock Exchange</v>
    <v>XLON</v>
    <v>XLON</v>
    <v>121 Winterstoke Road, BRISTOL, UNITED KINGDOM-NA, BS3 2LL GB</v>
    <v>1887.5</v>
    <v>Food &amp; Tobacco</v>
    <v>Stock</v>
    <v>45331.757731481484</v>
    <v>135</v>
    <v>1857.5</v>
    <v>16343730000</v>
    <v>IMPERIAL BRANDS PLC</v>
    <v>IMPERIAL BRANDS PLC</v>
    <v>1860</v>
    <v>7.3578000000000001</v>
    <v>1858.5</v>
    <v>1882.5</v>
    <v>877803600</v>
    <v>IMB</v>
    <v>IMPERIAL BRANDS PLC (XLON:IMB)</v>
    <v>2725538</v>
    <v>1831880</v>
    <v>1996</v>
  </rv>
  <rv s="2">
    <v>136</v>
  </rv>
  <rv s="0">
    <v>https://www.bing.com/financeapi/forcetrigger?t=aoac7w&amp;q=XLON%3aIMI&amp;form=skydnc</v>
    <v>Learn more on Bing</v>
  </rv>
  <rv s="1">
    <v>en-GB</v>
    <v>aoac7w</v>
    <v>268435456</v>
    <v>1</v>
    <v>Powered by Refinitiv</v>
    <v>0</v>
    <v>IMI PLC (XLON:IMI)</v>
    <v>2</v>
    <v>3</v>
    <v>Finance</v>
    <v>4</v>
    <v>1742</v>
    <v>1394</v>
    <v>1.4003000000000001</v>
    <v>-4</v>
    <v>-2.3319999999999999E-3</v>
    <v>GBp</v>
    <v>IMI plc is a specialist engineering company operating in the fluid and motion control markets. Its segments include IMI Precision Engineering, IMI Critical Engineering, and IMI Hydronic Engineering. The IMI Precision Engineering segment specializes in the design and manufacture of motion and fluid control technologies, where precision, speed and reliability are essential to the processes in which they are involved. The IMI Critical Engineering segment provides flow control solutions that enable vital energy and process industries to operate safely, cleanly, reliably, and more efficiently. Its products control the flow of steam, gas and liquids in harsh environments and are designed to withstand temperature and pressure extremes as well as intensely abrasive or corrosive cyclical operations. The IMI Hydronic Engineering segment offers technologies that deliver operational and energy efficient water-based heating and cooling systems for the residential and commercial building sectors.</v>
    <v>10000</v>
    <v>London Stock Exchange</v>
    <v>XLON</v>
    <v>XLON</v>
    <v>Lakeside, Solihull Parkway, Birmingham Business Park, BIRMINGHAM, WEST MIDLANDS, B37 7XZ GB</v>
    <v>1721</v>
    <v>Machinery, Equipment &amp; Components</v>
    <v>Stock</v>
    <v>45331.75708333333</v>
    <v>138</v>
    <v>1704</v>
    <v>4484146000</v>
    <v>IMI PLC</v>
    <v>IMI PLC</v>
    <v>1720</v>
    <v>18.3993</v>
    <v>1715</v>
    <v>1711</v>
    <v>261466200</v>
    <v>IMI</v>
    <v>IMI PLC (XLON:IMI)</v>
    <v>224222</v>
    <v>546810</v>
    <v>1962</v>
  </rv>
  <rv s="2">
    <v>139</v>
  </rv>
  <rv s="0">
    <v>https://www.bing.com/financeapi/forcetrigger?t=aoadoc&amp;q=XLON%3aINF&amp;form=skydnc</v>
    <v>Learn more on Bing</v>
  </rv>
  <rv s="1">
    <v>en-GB</v>
    <v>aoadoc</v>
    <v>268435456</v>
    <v>1</v>
    <v>Powered by Refinitiv</v>
    <v>0</v>
    <v>INFORMA PLC (XLON:INF)</v>
    <v>2</v>
    <v>3</v>
    <v>Finance</v>
    <v>4</v>
    <v>802.8</v>
    <v>652.4</v>
    <v>1.6274</v>
    <v>7.8</v>
    <v>9.8580000000000004E-3</v>
    <v>GBp</v>
    <v>Informa PLC is an international events, digital services, and academic knowledge company. The Company delivers a range of products and services based on knowledge, connections and market access, including smart events, specialist content and media, audience development solutions, digital lead and demand generation services, peer-reviewed knowledge, open research and partnering platforms. Its divisions include Informa Markets, Informa Tech, Informa Connect, Taylor &amp; Francis and Tarsus. Informa Markets connects buyers and sellers in the specialist markets. It offers smart events, such as branded exhibitions and specialist digital content and data. Informa Tech informs, connects, and inspires tech businesses and professionals. Informa Connect provides businesses and professionals with connections and a commercial edge, delivered through content-led live events and on-demand experiences and specialist digital content. Taylor &amp; Francis provides a range of academic knowledge services.</v>
    <v>10781</v>
    <v>London Stock Exchange</v>
    <v>XLON</v>
    <v>XLON</v>
    <v>5 Howick Place, LONDON, UNITED KINGDOM-NA, SW1P 1WG GB</v>
    <v>802.8</v>
    <v>Professional &amp; Commercial Services</v>
    <v>Stock</v>
    <v>45331.757523148146</v>
    <v>141</v>
    <v>789</v>
    <v>10840220000</v>
    <v>INFORMA PLC</v>
    <v>INFORMA PLC</v>
    <v>789.8</v>
    <v>32.386400000000002</v>
    <v>791.2</v>
    <v>799</v>
    <v>1369594000</v>
    <v>INF</v>
    <v>INFORMA PLC (XLON:INF)</v>
    <v>4757018</v>
    <v>8416040</v>
    <v>2014</v>
  </rv>
  <rv s="2">
    <v>142</v>
  </rv>
  <rv s="0">
    <v>https://www.bing.com/financeapi/forcetrigger?t=aoak7w&amp;q=XLON%3aITRK&amp;form=skydnc</v>
    <v>Learn more on Bing</v>
  </rv>
  <rv s="1">
    <v>en-GB</v>
    <v>aoak7w</v>
    <v>268435456</v>
    <v>1</v>
    <v>Powered by Refinitiv</v>
    <v>0</v>
    <v>INTERTEK GROUP PLC (XLON:ITRK)</v>
    <v>2</v>
    <v>3</v>
    <v>Finance</v>
    <v>4</v>
    <v>4549</v>
    <v>3746</v>
    <v>0.80610000000000004</v>
    <v>33</v>
    <v>7.4419999999999998E-3</v>
    <v>GBp</v>
    <v>Intertek Group plc is a United Kingdom-based company, which offers quality assurance services. The Company provides bespoke assurance, testing, inspection, and certification services to customers. The Company’s segments include Consumer Products, Corporate Assurance, Health and Safety, Industry and Infrastructure, and World of Energy. The Consumer Products division focuses on ATIC solutions. It includes business lines, such as Softlines, Hardlines, Electrical/Connected World and Government and Trade Services. The Corporate Assurance division focuses on industry-agnostic Assurance solutions. It includes business lines, which are Business Assurance and Assuris. The Health and Safety division includes AgriWorld, Food, and Chemical and Pharma business lines. The Industry and Infrastructure includes industry services, minerals and building and construction. The World of Energy includes Caleb Brett, Transportation Technologies and Clean Energy Associates. It also offers PlayerLync platform.</v>
    <v>43597</v>
    <v>London Stock Exchange</v>
    <v>XLON</v>
    <v>XLON</v>
    <v>33 Cavendish Square, LONDON, UNITED KINGDOM-NA, W1G 0PS GB</v>
    <v>4508</v>
    <v>Professional &amp; Commercial Services</v>
    <v>Stock</v>
    <v>45331.769826388889</v>
    <v>144</v>
    <v>4436</v>
    <v>7156171000</v>
    <v>INTERTEK GROUP PLC</v>
    <v>INTERTEK GROUP PLC</v>
    <v>4436</v>
    <v>24.093900000000001</v>
    <v>4434</v>
    <v>4467</v>
    <v>161393100</v>
    <v>ITRK</v>
    <v>INTERTEK GROUP PLC (XLON:ITRK)</v>
    <v>430236</v>
    <v>311270</v>
    <v>2001</v>
  </rv>
  <rv s="2">
    <v>145</v>
  </rv>
  <rv s="0">
    <v>https://www.bing.com/financeapi/forcetrigger?t=aoaop2&amp;q=XLON%3aJD.&amp;form=skydnc</v>
    <v>Learn more on Bing</v>
  </rv>
  <rv s="1">
    <v>en-GB</v>
    <v>aoaop2</v>
    <v>268435456</v>
    <v>1</v>
    <v>Powered by Refinitiv</v>
    <v>0</v>
    <v>JD SPORTS FASHION PLC (XLON:JD.)</v>
    <v>2</v>
    <v>3</v>
    <v>Finance</v>
    <v>4</v>
    <v>213.11799999999999</v>
    <v>103.979</v>
    <v>2.0114999999999998</v>
    <v>-0.5</v>
    <v>-4.7850000000000002E-3</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106.15</v>
    <v>Specialty Retailers</v>
    <v>Stock</v>
    <v>45331.781261574077</v>
    <v>147</v>
    <v>104</v>
    <v>5416377000</v>
    <v>JD SPORTS FASHION PLC</v>
    <v>JD SPORTS FASHION PLC</v>
    <v>104.7</v>
    <v>27.2135</v>
    <v>104.5</v>
    <v>104</v>
    <v>5183136000</v>
    <v>JD.</v>
    <v>JD SPORTS FASHION PLC (XLON:JD.)</v>
    <v>13925120</v>
    <v>17524710</v>
    <v>1985</v>
  </rv>
  <rv s="2">
    <v>148</v>
  </rv>
  <rv s="0">
    <v>https://www.bing.com/financeapi/forcetrigger?t=aoawm7&amp;q=XLON%3aKGF&amp;form=skydnc</v>
    <v>Learn more on Bing</v>
  </rv>
  <rv s="1">
    <v>en-GB</v>
    <v>aoawm7</v>
    <v>268435456</v>
    <v>1</v>
    <v>Powered by Refinitiv</v>
    <v>0</v>
    <v>KINGFISHER PLC (XLON:KGF)</v>
    <v>2</v>
    <v>3</v>
    <v>Finance</v>
    <v>4</v>
    <v>296.23500000000001</v>
    <v>198.3</v>
    <v>1.296</v>
    <v>-2.1</v>
    <v>-9.5499999999999995E-3</v>
    <v>GBp</v>
    <v>Kingfisher plc is an international home improvement company. The Company supply home improvement products and services through a network of retail stores and other channels, located mainly in the United Kingdom and continental Europe. The Company operates in eight countries across Europe under retail banners, including B&amp;Q, Castorama, Brico Depot, Screwfix, TradePoint and Koctas. It offers home improvement products and services to consumers and trade professionals who shop in its stores and through its e-commerce channels. Its segments include UK &amp; Ireland, France, Poland, Other,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v>
    <v>61503</v>
    <v>London Stock Exchange</v>
    <v>XLON</v>
    <v>XLON</v>
    <v>3 Sheldon Square, LONDON, UNITED KINGDOM-NA, W2 6PX GB</v>
    <v>221</v>
    <v>Specialty Retailers</v>
    <v>Stock</v>
    <v>45331.781261574077</v>
    <v>150</v>
    <v>217.5</v>
    <v>4122165000</v>
    <v>KINGFISHER PLC</v>
    <v>KINGFISHER PLC</v>
    <v>219.8</v>
    <v>12.616199999999999</v>
    <v>219.9</v>
    <v>217.8</v>
    <v>1874563000</v>
    <v>KGF</v>
    <v>KINGFISHER PLC (XLON:KGF)</v>
    <v>4551199</v>
    <v>5450080</v>
    <v>1982</v>
  </rv>
  <rv s="2">
    <v>151</v>
  </rv>
  <rv s="0">
    <v>https://www.bing.com/financeapi/forcetrigger?t=aoazbh&amp;q=XLON%3aLAND&amp;form=skydnc</v>
    <v>Learn more on Bing</v>
  </rv>
  <rv s="1">
    <v>en-GB</v>
    <v>aoazbh</v>
    <v>268435456</v>
    <v>1</v>
    <v>Powered by Refinitiv</v>
    <v>0</v>
    <v>LAND SECURITIES GROUP PLC (XLON:LAND)</v>
    <v>2</v>
    <v>3</v>
    <v>Finance</v>
    <v>4</v>
    <v>738</v>
    <v>551.20000000000005</v>
    <v>1.8609</v>
    <v>-21.8</v>
    <v>-3.3527999999999995E-2</v>
    <v>GBp</v>
    <v>Land Securities Group PLC is a United Kingdom-based real estate company, which is engaged in building and investing in buildings, spaces, and partnerships to create sustainable places, and connect communities. The Company operates through four segments: Central London, Major retail, Mixed-use urban and Subscale sectors. The Central London segment includes all assets geographically located within central London. Major retail destinations include all regional shopping centers and shops outside London and its outlets. The Mixed-use urban segment is engaged in capital investment. The Subscale sectors segment consists of leisure and hotel assets and retail parks. The Company has approximately 23.8 million square feet of retail, leisure, workspace, and residential hubs. Its properties include Goodmayes Retail Park, Chadwell Heath; White Rose Centre, Leeds; Hill House, London, Parrswood Leisure Park, Manchester; Novotel Sheffield Centre, Sheffield; Fountain Park, Edinburgh, and others.</v>
    <v>577</v>
    <v>London Stock Exchange</v>
    <v>XLON</v>
    <v>XLON</v>
    <v>100 Victoria Street, LONDON, UNITED KINGDOM-NA, SW1E 5JL GB</v>
    <v>654.20000000000005</v>
    <v>Residential &amp; Commercial REIT</v>
    <v>Stock</v>
    <v>45331.758391203701</v>
    <v>153</v>
    <v>628.4</v>
    <v>4843231000</v>
    <v>LAND SECURITIES GROUP PLC</v>
    <v>LAND SECURITIES GROUP PLC</v>
    <v>649</v>
    <v>0</v>
    <v>650.20000000000005</v>
    <v>628.4</v>
    <v>744883300</v>
    <v>LAND</v>
    <v>LAND SECURITIES GROUP PLC (XLON:LAND)</v>
    <v>2805729</v>
    <v>2583680</v>
    <v>2002</v>
  </rv>
  <rv s="2">
    <v>154</v>
  </rv>
  <rv s="0">
    <v>https://www.bing.com/financeapi/forcetrigger?t=aob5ar&amp;q=XLON%3aLGEN&amp;form=skydnc</v>
    <v>Learn more on Bing</v>
  </rv>
  <rv s="1">
    <v>en-GB</v>
    <v>aob5ar</v>
    <v>268435456</v>
    <v>1</v>
    <v>Powered by Refinitiv</v>
    <v>0</v>
    <v>LEGAL &amp; GENERAL GROUP PLC (XLON:LGEN)</v>
    <v>2</v>
    <v>3</v>
    <v>Finance</v>
    <v>4</v>
    <v>311.12900000000002</v>
    <v>203.1</v>
    <v>1.724</v>
    <v>-7.5</v>
    <v>-3.1082000000000002E-2</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11498</v>
    <v>London Stock Exchange</v>
    <v>XLON</v>
    <v>XLON</v>
    <v>1 Coleman Street, LONDON, UNITED KINGDOM-NA, EC2R 5AA GB</v>
    <v>239.1</v>
    <v>Investment Banking &amp; Investment Services</v>
    <v>Stock</v>
    <v>45331.769872685189</v>
    <v>156</v>
    <v>232.4</v>
    <v>14428890000</v>
    <v>LEGAL &amp; GENERAL GROUP PLC</v>
    <v>LEGAL &amp; GENERAL GROUP PLC</v>
    <v>239.1</v>
    <v>9.8853000000000009</v>
    <v>241.3</v>
    <v>233.8</v>
    <v>5979647000</v>
    <v>LGEN</v>
    <v>LEGAL &amp; GENERAL GROUP PLC (XLON:LGEN)</v>
    <v>38103750</v>
    <v>16931300</v>
    <v>1979</v>
  </rv>
  <rv s="2">
    <v>157</v>
  </rv>
  <rv s="0">
    <v>https://www.bing.com/financeapi/forcetrigger?t=aob7c7&amp;q=XLON%3aLLOY&amp;form=skydnc</v>
    <v>Learn more on Bing</v>
  </rv>
  <rv s="1">
    <v>en-GB</v>
    <v>aob7c7</v>
    <v>268435456</v>
    <v>1</v>
    <v>Powered by Refinitiv</v>
    <v>0</v>
    <v>LLOYDS BANKING GROUP PLC (XLON:LLOY)</v>
    <v>2</v>
    <v>3</v>
    <v>Finance</v>
    <v>4</v>
    <v>54.33</v>
    <v>39.42</v>
    <v>1.7688999999999999</v>
    <v>-0.115</v>
    <v>-2.7700000000000003E-3</v>
    <v>GBp</v>
    <v>Lloyds Banking Group plc is a United Kingdom-based financial services provider.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wealth management products and services. The Company’s products and services are offered through brands, including Lloyds Bank, Halifax, Bank of Scotland and Scottish Widows.</v>
    <v>59354</v>
    <v>London Stock Exchange</v>
    <v>XLON</v>
    <v>XLON</v>
    <v>25 Gresham Street, LONDON, UNITED KINGDOM-NA, EC2V 7HN GB</v>
    <v>41.634999999999998</v>
    <v>Banking Services</v>
    <v>Stock</v>
    <v>45331.756979166668</v>
    <v>159</v>
    <v>41.23</v>
    <v>26605480000</v>
    <v>LLOYDS BANKING GROUP PLC</v>
    <v>LLOYDS BANKING GROUP PLC</v>
    <v>41.405000000000001</v>
    <v>9.5436999999999994</v>
    <v>41.515000000000001</v>
    <v>41.4</v>
    <v>64086430000</v>
    <v>LLOY</v>
    <v>LLOYDS BANKING GROUP PLC (XLON:LLOY)</v>
    <v>233075836</v>
    <v>209421010</v>
    <v>1985</v>
  </rv>
  <rv s="2">
    <v>160</v>
  </rv>
  <rv s="0">
    <v>https://www.bing.com/financeapi/forcetrigger?t=aobau2&amp;q=XLON%3aLSEG&amp;form=skydnc</v>
    <v>Learn more on Bing</v>
  </rv>
  <rv s="1">
    <v>en-GB</v>
    <v>aobau2</v>
    <v>268435456</v>
    <v>1</v>
    <v>Powered by Refinitiv</v>
    <v>0</v>
    <v>LONDON STOCK EXCHANGE GROUP PLC (XLON:LSEG)</v>
    <v>2</v>
    <v>3</v>
    <v>Finance</v>
    <v>4</v>
    <v>9438</v>
    <v>7142</v>
    <v>0.44669999999999999</v>
    <v>44</v>
    <v>5.004999999999999E-3</v>
    <v>GBp</v>
    <v>London Stock Exchange Group plc (LSEG) is a diversified global financial markets infrastructure and data provider. LSEG operates through three divisions. Data &amp; Analytics division provides information and data products, including indexes, benchmarks, real-time pricing data and trade reporting and reconciliation services. Data &amp; Analytics division includes the core Refinitiv business and the FTSE Russell businesses. FTSE Russell is a global provider of index and analytics solutions. Capital Markets division provides venues/platforms for access to capital through issuance and secondary market trading for equities, fixed income, and foreign exchange (FX). Capital Markets division includes the London Stock Exchange, Tradeweb, FXall, and Turquoise businesses. Post Trade division provides clearing, risk management, capital optimization, and regulatory reporting solutions. Post Trade division consists of Over-the-counter (OTC) Derivatives, Securities &amp; Reporting, and Non-Cash Collateral.</v>
    <v>24296</v>
    <v>London Stock Exchange</v>
    <v>XLON</v>
    <v>XLON</v>
    <v>10 Paternoster Square, LONDON, UNITED KINGDOM-NA, EC4M 7LS GB</v>
    <v>8860</v>
    <v>Investment Banking &amp; Investment Services</v>
    <v>Stock</v>
    <v>45331.757916666669</v>
    <v>162</v>
    <v>8776</v>
    <v>47583090000</v>
    <v>LONDON STOCK EXCHANGE GROUP PLC</v>
    <v>LONDON STOCK EXCHANGE GROUP PLC</v>
    <v>8782</v>
    <v>72.823700000000002</v>
    <v>8792</v>
    <v>8836</v>
    <v>541209000</v>
    <v>LSEG</v>
    <v>LONDON STOCK EXCHANGE GROUP PLC (XLON:LSEG)</v>
    <v>3137604</v>
    <v>2275030</v>
    <v>2005</v>
  </rv>
  <rv s="2">
    <v>163</v>
  </rv>
  <rv s="0">
    <v>https://www.bing.com/financeapi/forcetrigger?t=aobomw&amp;q=XLON%3aMKS&amp;form=skydnc</v>
    <v>Learn more on Bing</v>
  </rv>
  <rv s="1">
    <v>en-GB</v>
    <v>aobomw</v>
    <v>268435456</v>
    <v>1</v>
    <v>Powered by Refinitiv</v>
    <v>0</v>
    <v>MARKS AND SPENCER GROUP P.L.C. (XLON:MKS)</v>
    <v>2</v>
    <v>3</v>
    <v>Finance</v>
    <v>4</v>
    <v>293.2</v>
    <v>136.1</v>
    <v>1.9624999999999999</v>
    <v>0.8</v>
    <v>3.3760000000000001E-3</v>
    <v>GBp</v>
    <v>Marks and Spencer Group P.L.C. is a United Kingdom-based holding company. The Company is engaged in clothing and home and food company. The Company operates through five segments: UK Clothing &amp; Home, UK Food, International, Ocado, and All other segments. UK Clothing &amp; Home segment comprises the retailing of women's wear, menswear, lingerie, kids' wear and home products through UK retail stores and online. UK Food segment includes the results of the United Kingdom retail food business, United Kingdom Food franchise operations and United Kingdom supply chain services, with the five main categories: protein deli and dairy; produce; ambient and in-store bakery; meals, dessert and frozen; and hospitality and Food on the Move; and direct sales to Ocado Retail Limited. International segment consists of Marks and Spencer owned businesses in Europe and Asia and the international franchise operations. Ocado segment is engaged in the investment in Ocado Retail Limited.</v>
    <v>64261</v>
    <v>London Stock Exchange</v>
    <v>XLON</v>
    <v>XLON</v>
    <v>Waterside House, 35 North Wharf Road, LONDON, UNITED KINGDOM-NA, W2 1NW GB</v>
    <v>238.5</v>
    <v>Food &amp; Drug Retailing</v>
    <v>Stock</v>
    <v>45331.758055555554</v>
    <v>165</v>
    <v>235.4</v>
    <v>4676896000</v>
    <v>MARKS AND SPENCER GROUP P.L.C.</v>
    <v>MARKS AND SPENCER GROUP P.L.C.</v>
    <v>237.4</v>
    <v>11.4826</v>
    <v>237</v>
    <v>237.8</v>
    <v>1973374000</v>
    <v>MKS</v>
    <v>MARKS AND SPENCER GROUP P.L.C. (XLON:MKS)</v>
    <v>11828872</v>
    <v>9749090</v>
    <v>2001</v>
  </rv>
  <rv s="2">
    <v>166</v>
  </rv>
  <rv s="0">
    <v>https://www.bing.com/financeapi/forcetrigger?t=aobprw&amp;q=XLON%3aMNDI&amp;form=skydnc</v>
    <v>Learn more on Bing</v>
  </rv>
  <rv s="1">
    <v>en-GB</v>
    <v>aobprw</v>
    <v>268435456</v>
    <v>1</v>
    <v>Powered by Refinitiv</v>
    <v>0</v>
    <v>MONDI PLC (XLON:MNDI)</v>
    <v>2</v>
    <v>3</v>
    <v>Finance</v>
    <v>4</v>
    <v>1595.49</v>
    <v>1172.8399999999999</v>
    <v>1.0533999999999999</v>
    <v>8</v>
    <v>5.9880000000000003E-3</v>
    <v>GBp</v>
    <v>Mondi PLC is a United Kingdom-based packaging and paper company. The Company's business is integrated across the packaging and paper value chain, from managing forests and producing pulp, paper and films to developing and manufacturing sustainable consumer and industrial packaging solutions. The Company is engaged in providing sustainable packaging and paper solutions to meet its customers' needs. It also manufactures printing papers used at home in the office and for professional applications. The Company's segments include Corrugated Packaging, Flexible Packaging, and Uncoated Fine Paper. Its Corrugated Packaging segment provides product types, such as containerboard and corrugated solutions. The Flexible Packaging segment provides product types, such as kraft paper, paper bags, consumer flexibles, functional paper and films, and pulp. The Uncoated Fine Paper segment provides home, office, converting and professional printing papers and pulp.</v>
    <v>21200</v>
    <v>London Stock Exchange</v>
    <v>XLON</v>
    <v>XLON</v>
    <v>Ground Floor, Building 5, The Heights, Brooklands, WEYBRIDGE, SURREY, KT13 0NY GB</v>
    <v>1346</v>
    <v>Containers &amp; Packaging</v>
    <v>Stock</v>
    <v>45331.78125</v>
    <v>168</v>
    <v>1331</v>
    <v>5904175000</v>
    <v>MONDI PLC</v>
    <v>MONDI PLC</v>
    <v>1337.5</v>
    <v>8.8523999999999994</v>
    <v>1336</v>
    <v>1344</v>
    <v>441412500</v>
    <v>MNDI</v>
    <v>MONDI PLC (XLON:MNDI)</v>
    <v>2239749</v>
    <v>2109920</v>
    <v>2007</v>
  </rv>
  <rv s="2">
    <v>169</v>
  </rv>
  <rv s="0">
    <v>https://www.bing.com/financeapi/forcetrigger?t=bsip7w&amp;q=XLON%3aMNG&amp;form=skydnc</v>
    <v>Learn more on Bing</v>
  </rv>
  <rv s="1">
    <v>en-GB</v>
    <v>bsip7w</v>
    <v>268435456</v>
    <v>1</v>
    <v>Powered by Refinitiv</v>
    <v>0</v>
    <v>M&amp;G PLC (XLON:MNG)</v>
    <v>2</v>
    <v>3</v>
    <v>Finance</v>
    <v>4</v>
    <v>232.4</v>
    <v>168.35</v>
    <v>2.1257000000000001</v>
    <v>-0.8</v>
    <v>-3.6409999999999997E-3</v>
    <v>GBp</v>
    <v>M&amp;G plc is a United Kingdom-based savings and investment company. The Company operates through three segments: Asset Management, Retail and Savings, and Corporate Centre. The Asset Management segment includes investment management capability which is offered to both wholesale and institutional clients. The Retail and Savings operating segment includes M&amp;G Wealth, its Heritage business and Other Retail and Savings business, which primarily relates to its international savings business. M&amp;G Wealth provides a range of retirement, savings, and investment management solutions to its clients. These products are distributed to clients through the wrap platform, intermediaries, and advisers, and include the retirement account. The Heritage business includes individual and corporate pensions, annuities, life, savings, and investment products. The Other Retail and Savings businesses include savings businesses based in Ireland (Prudential International Assurance plc) and Poland.</v>
    <v>5837</v>
    <v>London Stock Exchange</v>
    <v>XLON</v>
    <v>XLON</v>
    <v>10 Fenchurch Avenue, LONDON, UNITED KINGDOM-NA, EC3M 5AG GB</v>
    <v>222.6</v>
    <v>Investment Banking &amp; Investment Services</v>
    <v>Stock</v>
    <v>45331.758414351854</v>
    <v>171</v>
    <v>217.8</v>
    <v>5205292000</v>
    <v>M&amp;G PLC</v>
    <v>M&amp;G PLC</v>
    <v>219.4</v>
    <v>0</v>
    <v>219.7</v>
    <v>218.9</v>
    <v>2369273000</v>
    <v>MNG</v>
    <v>M&amp;G PLC (XLON:MNG)</v>
    <v>8533059</v>
    <v>6646370</v>
    <v>2018</v>
  </rv>
  <rv s="2">
    <v>172</v>
  </rv>
  <rv s="0">
    <v>https://www.bing.com/financeapi/forcetrigger?t=aobrkr&amp;q=XLON%3aMRO&amp;form=skydnc</v>
    <v>Learn more on Bing</v>
  </rv>
  <rv s="3">
    <v>en-GB</v>
    <v>aobrkr</v>
    <v>268435456</v>
    <v>1</v>
    <v>Powered by Refinitiv</v>
    <v>6</v>
    <v>MELROSE INDUSTRIES PLC (XLON:MRO)</v>
    <v>2</v>
    <v>7</v>
    <v>Finance</v>
    <v>4</v>
    <v>603.6</v>
    <v>292.11</v>
    <v>2.0989</v>
    <v>8</v>
    <v>1.3445E-2</v>
    <v>GBp</v>
    <v>Melrose Industries PLC is a United Kingdom-based pure-play aerospace company. The Company is focused on acquiring manufacturing businesses operating in a number of different geographical regions and sectors. It operates through two divisions: Engines and Structures. Its business includes GKN Aerospace, which is a multi-technology manufacturer of airframe and engine structures and electrical interconnection systems for the global aerospace industry, across both civil and defense platforms.</v>
    <v>38772</v>
    <v>London Stock Exchange</v>
    <v>XLON</v>
    <v>XLON</v>
    <v>11th Floor, The Colmore Building, 20 Colmore Circus Queensway, BIRMINGHAM, WEST MIDLANDS, B4 6AT GB</v>
    <v>603.6</v>
    <v>Aerospace &amp; Defense</v>
    <v>Stock</v>
    <v>45331.758391203701</v>
    <v>174</v>
    <v>593.79999999999995</v>
    <v>7901266000</v>
    <v>MELROSE INDUSTRIES PLC</v>
    <v>MELROSE INDUSTRIES PLC</v>
    <v>595</v>
    <v>595</v>
    <v>603</v>
    <v>1327533000</v>
    <v>MRO</v>
    <v>MELROSE INDUSTRIES PLC (XLON:MRO)</v>
    <v>6490728</v>
    <v>2570120</v>
    <v>2015</v>
  </rv>
  <rv s="2">
    <v>175</v>
  </rv>
  <rv s="4">
    <v>12</v>
    <v>P/E</v>
    <v>0</v>
  </rv>
  <rv s="0">
    <v>https://www.bing.com/financeapi/forcetrigger?t=aoc1bh&amp;q=XLON%3aNG.&amp;form=skydnc</v>
    <v>Learn more on Bing</v>
  </rv>
  <rv s="1">
    <v>en-GB</v>
    <v>aoc1bh</v>
    <v>268435456</v>
    <v>1</v>
    <v>Powered by Refinitiv</v>
    <v>0</v>
    <v>NATIONAL GRID PLC (XLON:NG.)</v>
    <v>2</v>
    <v>3</v>
    <v>Finance</v>
    <v>4</v>
    <v>1229.2049999999999</v>
    <v>918</v>
    <v>0.38200000000000001</v>
    <v>-15.2</v>
    <v>-1.5004999999999999E-2</v>
    <v>GBp</v>
    <v>National Grid plc is an energy company. The Company's businesses supply gas and electricity to various customers and communities. Its segments include UK Electricity Transmission, UK Electricity Distribution, UK Electricity System Operator, New England, and New York. The UK Electricity Transmission segment includes the high-voltage electricity transmission networks in England and Wales. The UK Electricity Distribution segment includes the electricity distribution networks of Western Power Distribution in East Midlands, West Midlands, and Southwest of England and South Wales. The UK Electricity System Operator segment is the Great Britain system operator. The New England segment is engaged in gas distribution networks, electricity distribution networks, and high-voltage electricity transmission networks in New England. The New York segment is engaged in gas distribution networks, electricity distribution networks, and high-voltage electricity transmission networks in New York.</v>
    <v>31275</v>
    <v>London Stock Exchange</v>
    <v>XLON</v>
    <v>XLON</v>
    <v>1-3 Strand, LONDON, UNITED KINGDOM-NA, WC2N 5EH GB</v>
    <v>1014</v>
    <v>Multiline Utilities</v>
    <v>Stock</v>
    <v>45331.755243055559</v>
    <v>178</v>
    <v>997.8</v>
    <v>37680650000</v>
    <v>NATIONAL GRID PLC</v>
    <v>NATIONAL GRID PLC</v>
    <v>1006</v>
    <v>14.0441</v>
    <v>1013</v>
    <v>997.8</v>
    <v>3719709000</v>
    <v>NG.</v>
    <v>NATIONAL GRID PLC (XLON:NG.)</v>
    <v>7969273</v>
    <v>10421250</v>
    <v>2000</v>
  </rv>
  <rv s="2">
    <v>179</v>
  </rv>
  <rv s="0">
    <v>https://www.bing.com/financeapi/forcetrigger?t=aoct5r&amp;q=XLON%3aNWG&amp;form=skydnc</v>
    <v>Learn more on Bing</v>
  </rv>
  <rv s="1">
    <v>en-GB</v>
    <v>aoct5r</v>
    <v>268435456</v>
    <v>1</v>
    <v>Powered by Refinitiv</v>
    <v>0</v>
    <v>NATWEST GROUP PLC (XLON:NWG)</v>
    <v>2</v>
    <v>3</v>
    <v>Finance</v>
    <v>4</v>
    <v>308.64999999999998</v>
    <v>168</v>
    <v>1.8401000000000001</v>
    <v>-4.8</v>
    <v>-2.2273999999999999E-2</v>
    <v>GBp</v>
    <v>NatWest Group plc is a relationship bank. The Company is principally engaged in providing a range of banking and other financial services to personal, business and commercial customers. Its segments include Retail Banking, Private Banking, Commercial &amp; Institutional, and Central items &amp; other. Retail Banking segment serves personal customers in the United Kingdom and includes Ulster Bank customers in Northern Ireland. Private Banking segment serves the United Kingdom connected high-net-worth individuals and their business interests. Commercial &amp; Institutional segment includes its Commercial Banking, NatWest Markets and RBS International businesses, to support its customers across the full non-personal customer lifecycle, both domestically and internationally. Its Markets offering helps its customers manage financial risks across different geographies, while its International offering provides full-service banking operations in the Channel Islands, Isle of Man, Gibraltar and Luxembourg.</v>
    <v>61700</v>
    <v>London Stock Exchange</v>
    <v>XLON</v>
    <v>XLON</v>
    <v>Gogarburn, PO Box 1000, EDINBURGH, MIDLOTHIAN, EH12 1HQ GB</v>
    <v>214.3</v>
    <v>Banking Services</v>
    <v>Stock</v>
    <v>45331.758067129631</v>
    <v>181</v>
    <v>210.7</v>
    <v>18900750000</v>
    <v>NATWEST GROUP PLC</v>
    <v>NATWEST GROUP PLC</v>
    <v>213.3</v>
    <v>4.3783000000000003</v>
    <v>215.5</v>
    <v>210.7</v>
    <v>8758925000</v>
    <v>NWG</v>
    <v>NATWEST GROUP PLC (XLON:NWG)</v>
    <v>39006580</v>
    <v>24167010</v>
    <v>1968</v>
  </rv>
  <rv s="2">
    <v>182</v>
  </rv>
  <rv s="0">
    <v>https://www.bing.com/financeapi/forcetrigger?t=aoc5k2&amp;q=XLON%3aNXT&amp;form=skydnc</v>
    <v>Learn more on Bing</v>
  </rv>
  <rv s="1">
    <v>en-GB</v>
    <v>aoc5k2</v>
    <v>268435456</v>
    <v>1</v>
    <v>Powered by Refinitiv</v>
    <v>0</v>
    <v>NEXT PLC (XLON:NXT)</v>
    <v>2</v>
    <v>3</v>
    <v>Finance</v>
    <v>4</v>
    <v>8696</v>
    <v>6114</v>
    <v>1.5357000000000001</v>
    <v>-68</v>
    <v>-8.2030000000000002E-3</v>
    <v>GBp</v>
    <v>NEXT plc is a United Kingdom-based company, which is engaged in the retail selling of clothing, homeware, and beauty products. The Company’s segments include NEXT Online, NEXT Finance, NEXT Retail, Total Platform, Joules, Property Management, and International Retail, Sourcing and other.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MADE.com and Joules, among others. The Property Management segment holds properties and property leases which are recharged to other segments and external parties. The International Retail, Sourcing and other segment comprises franchise and wholly owned stores overseas and its sourcing business. International online sales are included in the NEXT Online segment.</v>
    <v>32324</v>
    <v>London Stock Exchange</v>
    <v>XLON</v>
    <v>XLON</v>
    <v>Desford Road, LEICESTER, LEICESTERSHIRE, LE19 4AT GB</v>
    <v>8308</v>
    <v>Specialty Retailers</v>
    <v>Stock</v>
    <v>45331.7578125</v>
    <v>184</v>
    <v>8220</v>
    <v>10553540000</v>
    <v>NEXT PLC</v>
    <v>NEXT PLC</v>
    <v>8264</v>
    <v>14.3911</v>
    <v>8290</v>
    <v>8222</v>
    <v>127244800</v>
    <v>NXT</v>
    <v>NEXT PLC (XLON:NXT)</v>
    <v>676151</v>
    <v>424330</v>
    <v>2002</v>
  </rv>
  <rv s="2">
    <v>185</v>
  </rv>
  <rv s="0">
    <v>https://www.bing.com/financeapi/forcetrigger?t=aoc652&amp;q=XLON%3aOCDO&amp;form=skydnc</v>
    <v>Learn more on Bing</v>
  </rv>
  <rv s="1">
    <v>en-GB</v>
    <v>aoc652</v>
    <v>268435456</v>
    <v>1</v>
    <v>Powered by Refinitiv</v>
    <v>0</v>
    <v>OCADO GROUP PLC (XLON:OCDO)</v>
    <v>2</v>
    <v>3</v>
    <v>Finance</v>
    <v>4</v>
    <v>1017</v>
    <v>342</v>
    <v>1.4728000000000001</v>
    <v>-12.2</v>
    <v>-2.3220000000000001E-2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531.4</v>
    <v>Diversified Retail</v>
    <v>Stock</v>
    <v>45331.781261574077</v>
    <v>187</v>
    <v>511.6</v>
    <v>4353675000</v>
    <v>OCADO GROUP PLC</v>
    <v>OCADO GROUP PLC</v>
    <v>526.6</v>
    <v>0</v>
    <v>525.4</v>
    <v>513.20000000000005</v>
    <v>828640100</v>
    <v>OCDO</v>
    <v>OCADO GROUP PLC (XLON:OCDO)</v>
    <v>1942708</v>
    <v>1854840</v>
    <v>2009</v>
  </rv>
  <rv s="2">
    <v>188</v>
  </rv>
  <rv s="0">
    <v>https://www.bing.com/financeapi/forcetrigger?t=aochbh&amp;q=XLON%3aPHNX&amp;form=skydnc</v>
    <v>Learn more on Bing</v>
  </rv>
  <rv s="1">
    <v>en-GB</v>
    <v>aochbh</v>
    <v>268435456</v>
    <v>1</v>
    <v>Powered by Refinitiv</v>
    <v>0</v>
    <v>PHOENIX GROUP HOLDINGS PLC (XLON:PHNX)</v>
    <v>2</v>
    <v>3</v>
    <v>Finance</v>
    <v>4</v>
    <v>642.4</v>
    <v>436.4</v>
    <v>0.92569999999999997</v>
    <v>-4.2</v>
    <v>-8.5119999999999987E-3</v>
    <v>GBp</v>
    <v>Phoenix Group Holdings plc is a United Kingdom-based company that is engaged in long-term savings and retirement businesses. The Company offers a range of pensions and savings products to support people across all stages of the savings life cycle. The Company operates through four business segments: UK Heritage, UK Open, Europe, and Management Services. The UK Heritage segment accepts incremental premiums on in-force policies. The UK Open segment includes new and in-force life insurance and investment policies in respect of products, such as workplace pensions and self-invested personal pensions (SIPPs), which are sold under the SunLife brand, and annuities, including bulk purchase annuity contracts. The European segment includes products that are actively being marketed to new policyholders, and legacy in-force products. The Management Services segment comprises life and holding companies. The Company’s brands include ReAssure, PHOENIX WEALTH, and PHOENIX IRELAND.</v>
    <v>8165</v>
    <v>London Stock Exchange</v>
    <v>XLON</v>
    <v>XLON</v>
    <v>1 Wythall Green Way, Wythall Green, BIRMINGHAM, UNITED KINGDOM-NA, B47 6WG GB</v>
    <v>495.9</v>
    <v>Insurance</v>
    <v>Stock</v>
    <v>45331.757314814815</v>
    <v>190</v>
    <v>486.7</v>
    <v>4941611000</v>
    <v>PHOENIX GROUP HOLDINGS PLC</v>
    <v>PHOENIX GROUP HOLDINGS PLC</v>
    <v>493.5</v>
    <v>0</v>
    <v>493.4</v>
    <v>489.2</v>
    <v>1001543000</v>
    <v>PHNX</v>
    <v>PHOENIX GROUP HOLDINGS PLC (XLON:PHNX)</v>
    <v>2504636</v>
    <v>3549420</v>
    <v>2018</v>
  </rv>
  <rv s="2">
    <v>191</v>
  </rv>
  <rv s="0">
    <v>https://www.bing.com/financeapi/forcetrigger?t=aocnu2&amp;q=XLON%3aPRU&amp;form=skydnc</v>
    <v>Learn more on Bing</v>
  </rv>
  <rv s="1">
    <v>en-GB</v>
    <v>aocnu2</v>
    <v>268435456</v>
    <v>1</v>
    <v>Powered by Refinitiv</v>
    <v>0</v>
    <v>PRUDENTIAL PUBLIC LIMITED COMPANY (XLON:PRU)</v>
    <v>2</v>
    <v>3</v>
    <v>Finance</v>
    <v>4</v>
    <v>1330.499</v>
    <v>767</v>
    <v>1.6216999999999999</v>
    <v>-20.2</v>
    <v>-2.4687999999999998E-2</v>
    <v>GBp</v>
    <v>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v>
    <v>14681</v>
    <v>London Stock Exchange</v>
    <v>XLON</v>
    <v>XLON</v>
    <v>1 Angel Court, LONDON, UNITED KINGDOM-NA, EC2R 7AG GB</v>
    <v>818.2</v>
    <v>Insurance</v>
    <v>Stock</v>
    <v>45331.758379629631</v>
    <v>193</v>
    <v>798</v>
    <v>22513710000</v>
    <v>PRUDENTIAL PUBLIC LIMITED COMPANY</v>
    <v>PRUDENTIAL PUBLIC LIMITED COMPANY</v>
    <v>813.8</v>
    <v>19.682500000000001</v>
    <v>818.2</v>
    <v>798</v>
    <v>2749670000</v>
    <v>PRU</v>
    <v>PRUDENTIAL PUBLIC LIMITED COMPANY (XLON:PRU)</v>
    <v>3641872</v>
    <v>7322450</v>
    <v>1978</v>
  </rv>
  <rv s="2">
    <v>194</v>
  </rv>
  <rv s="0">
    <v>https://www.bing.com/financeapi/forcetrigger?t=aocohw&amp;q=XLON%3aPSN&amp;form=skydnc</v>
    <v>Learn more on Bing</v>
  </rv>
  <rv s="1">
    <v>en-GB</v>
    <v>aocohw</v>
    <v>268435456</v>
    <v>1</v>
    <v>Powered by Refinitiv</v>
    <v>0</v>
    <v>PERSIMMON PUBLIC LIMITED COMPANY (XLON:PSN)</v>
    <v>2</v>
    <v>3</v>
    <v>Finance</v>
    <v>4</v>
    <v>1531</v>
    <v>925</v>
    <v>1.6478999999999999</v>
    <v>23.5</v>
    <v>1.7065999999999998E-2</v>
    <v>GBp</v>
    <v>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v>
    <v>5862</v>
    <v>London Stock Exchange</v>
    <v>XLON</v>
    <v>XLON</v>
    <v>Persimmon House, FULFORD, YORK, YO19 4FE GB</v>
    <v>1403.5</v>
    <v>Homebuilding &amp; Construction Supplies</v>
    <v>Stock</v>
    <v>45331.769930555558</v>
    <v>196</v>
    <v>1372</v>
    <v>4398433000</v>
    <v>PERSIMMON PUBLIC LIMITED COMPANY</v>
    <v>PERSIMMON PUBLIC LIMITED COMPANY</v>
    <v>1372</v>
    <v>13.278700000000001</v>
    <v>1377</v>
    <v>1400.5</v>
    <v>319421400</v>
    <v>PSN</v>
    <v>PERSIMMON PUBLIC LIMITED COMPANY (XLON:PSN)</v>
    <v>1471741</v>
    <v>1149030</v>
    <v>1984</v>
  </rv>
  <rv s="2">
    <v>197</v>
  </rv>
  <rv s="0">
    <v>https://www.bing.com/financeapi/forcetrigger?t=aocokr&amp;q=XLON%3aPSON&amp;form=skydnc</v>
    <v>Learn more on Bing</v>
  </rv>
  <rv s="1">
    <v>en-GB</v>
    <v>aocokr</v>
    <v>268435456</v>
    <v>1</v>
    <v>Powered by Refinitiv</v>
    <v>0</v>
    <v>PEARSON PLC (XLON:PSON)</v>
    <v>2</v>
    <v>3</v>
    <v>Finance</v>
    <v>4</v>
    <v>995</v>
    <v>749.4</v>
    <v>0.57189999999999996</v>
    <v>13.2</v>
    <v>1.4055E-2</v>
    <v>GBp</v>
    <v>Pearson plc is a learning company with its principal operations in the education, assessment and certifications markets. The Company provides digital content, learning experiences, assessments, qualifications and data in the learning market. The Company’s divisions include Assessment &amp; Qualifications, Virtual Learning, English Language Learning, Workforce Skills and Higher Education. The Assessment &amp; Qualifications division includes Pearson VUE, US Student Assessment, Clinical Assessment, UK GCSE and A Levels and International academic qualifications and associated courseware including the English-speaking Canadian and Australian K-12 businesses. The Virtual Learning division includes virtual schools and online program management. The English Language Learning division includes Pearson Test of English, Institutional Courseware and English Online Solutions. The Workforce Skills division includes BTEC, GED, TalentLens, Faethm, Credly, Pearson College and Apprenticeships.</v>
    <v>20438</v>
    <v>London Stock Exchange</v>
    <v>XLON</v>
    <v>XLON</v>
    <v>80 Strand, LONDON, UNITED KINGDOM-NA, WC2R 0RL GB</v>
    <v>952.4</v>
    <v>Media &amp; Publishing</v>
    <v>Stock</v>
    <v>45331.757974537039</v>
    <v>199</v>
    <v>938.6</v>
    <v>6494525000</v>
    <v>PEARSON PLC</v>
    <v>PEARSON PLC</v>
    <v>939.4</v>
    <v>22.691500000000001</v>
    <v>939.2</v>
    <v>952.4</v>
    <v>690504900</v>
    <v>PSON</v>
    <v>PEARSON PLC (XLON:PSON)</v>
    <v>2476986</v>
    <v>1775820</v>
    <v>1897</v>
  </rv>
  <rv s="2">
    <v>200</v>
  </rv>
  <rv s="0">
    <v>https://www.bing.com/financeapi/forcetrigger?t=aocva2&amp;q=XLON%3aREL&amp;form=skydnc</v>
    <v>Learn more on Bing</v>
  </rv>
  <rv s="1">
    <v>en-GB</v>
    <v>aocva2</v>
    <v>268435456</v>
    <v>1</v>
    <v>Powered by Refinitiv</v>
    <v>0</v>
    <v>RELX PLC (XLON:REL)</v>
    <v>2</v>
    <v>3</v>
    <v>Finance</v>
    <v>4</v>
    <v>3352</v>
    <v>2388</v>
    <v>0.68489999999999995</v>
    <v>49</v>
    <v>1.4844E-2</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1-3 Strand, LONDON, UNITED KINGDOM-NA, WC2N 5JR GB</v>
    <v>3352</v>
    <v>Software &amp; IT Services</v>
    <v>Stock</v>
    <v>45331.769826388889</v>
    <v>202</v>
    <v>3305</v>
    <v>62209290000</v>
    <v>RELX PLC</v>
    <v>RELX PLC</v>
    <v>3305</v>
    <v>36.017499999999998</v>
    <v>3301</v>
    <v>3350</v>
    <v>1882922000</v>
    <v>REL</v>
    <v>RELX PLC (XLON:REL)</v>
    <v>4725505</v>
    <v>3444310</v>
    <v>1903</v>
  </rv>
  <rv s="2">
    <v>203</v>
  </rv>
  <rv s="0">
    <v>https://www.bing.com/financeapi/forcetrigger?t=aocwkr&amp;q=XLON%3aRIO&amp;form=skydnc</v>
    <v>Learn more on Bing</v>
  </rv>
  <rv s="1">
    <v>en-GB</v>
    <v>aocwkr</v>
    <v>268435456</v>
    <v>1</v>
    <v>Powered by Refinitiv</v>
    <v>0</v>
    <v>RIO TINTO PLC (XLON:RIO)</v>
    <v>2</v>
    <v>3</v>
    <v>Finance</v>
    <v>4</v>
    <v>6308</v>
    <v>4509.5</v>
    <v>0.81299999999999994</v>
    <v>-18</v>
    <v>-3.3570000000000002E-3</v>
    <v>GBp</v>
    <v>Rio Tinto plc is a United Kingdom-based mining and metals company. The Company operates in 35 countries where it produces iron ore, copper, aluminum, critical minerals and other materials needed for the global energy transition. Its segments include Iron Ore, Aluminum, Copper, and Minerals. Iron Ore segment is engaged in mining and salt and gypsum production in Western Australia. Aluminum segment is engaged in bauxite mining, alumina refining, and aluminum smelting. Copper segment is engaged in mining and refining of copper, gold, silver, molybdenum, other by-products and exploration activities which is the responsibility of the Copper product Company chief executive. Minerals segment includes businesses with products such as borates, titanium dioxide feedstock together with the iron ore company of Canada (iron ore mining and iron concentrate/pellet production). It also includes diamond mining, sorting and marketing and development projects for battery minerals, such as lithium.</v>
    <v>54000</v>
    <v>London Stock Exchange</v>
    <v>XLON</v>
    <v>XLON</v>
    <v>6 St James's Square, LONDON, UNITED KINGDOM-NA, SW1Y 4AD GB</v>
    <v>5402</v>
    <v>Metals &amp; Mining</v>
    <v>Stock</v>
    <v>45331.769930555558</v>
    <v>205</v>
    <v>5321</v>
    <v>91942620000</v>
    <v>RIO TINTO PLC</v>
    <v>RIO TINTO PLC</v>
    <v>5369</v>
    <v>12.7935</v>
    <v>5362</v>
    <v>5344</v>
    <v>1622634000</v>
    <v>RIO</v>
    <v>RIO TINTO PLC (XLON:RIO)</v>
    <v>1641968</v>
    <v>3187730</v>
    <v>1962</v>
  </rv>
  <rv s="2">
    <v>206</v>
  </rv>
  <rv s="0">
    <v>https://www.bing.com/financeapi/forcetrigger?t=aocsnm&amp;q=XLON%3aRKT&amp;form=skydnc</v>
    <v>Learn more on Bing</v>
  </rv>
  <rv s="1">
    <v>en-GB</v>
    <v>aocsnm</v>
    <v>268435456</v>
    <v>1</v>
    <v>Powered by Refinitiv</v>
    <v>0</v>
    <v>RECKITT BENCKISER GROUP PLC (XLON:RKT)</v>
    <v>2</v>
    <v>3</v>
    <v>Finance</v>
    <v>4</v>
    <v>6570</v>
    <v>5306</v>
    <v>0.1658</v>
    <v>-16</v>
    <v>-2.7750000000000001E-3</v>
    <v>GBp</v>
    <v>Reckitt Benckiser Group PLC (Reckitt) is a United Kingdom-based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Enfamil, Nutramigen, Airborne, Move Free and Neuriva. The Company’s brands also include Dettol, Lysol, Harpic, Finish, Durex, Mucinex, Enfamil and Move Free and more.</v>
    <v>51812</v>
    <v>London Stock Exchange</v>
    <v>XLON</v>
    <v>XLON</v>
    <v>103-105 Bath Road, SLOUGH, BERKSHIRE, SL1 3UH GB</v>
    <v>5784</v>
    <v>Personal &amp; Household Products &amp; Services</v>
    <v>Stock</v>
    <v>45331.756828703707</v>
    <v>208</v>
    <v>5736</v>
    <v>41112880000</v>
    <v>RECKITT BENCKISER GROUP PLC</v>
    <v>RECKITT BENCKISER GROUP PLC</v>
    <v>5760</v>
    <v>18.5748</v>
    <v>5766</v>
    <v>5750</v>
    <v>712920700</v>
    <v>RKT</v>
    <v>RECKITT BENCKISER GROUP PLC (XLON:RKT)</v>
    <v>1989899</v>
    <v>1819950</v>
    <v>2007</v>
  </rv>
  <rv s="2">
    <v>209</v>
  </rv>
  <rv s="0">
    <v>https://www.bing.com/financeapi/forcetrigger?t=aocygh&amp;q=XLON%3aRMV&amp;form=skydnc</v>
    <v>Learn more on Bing</v>
  </rv>
  <rv s="1">
    <v>en-GB</v>
    <v>aocygh</v>
    <v>268435456</v>
    <v>1</v>
    <v>Powered by Refinitiv</v>
    <v>0</v>
    <v>RIGHTMOVE PLC (XLON:RMV)</v>
    <v>2</v>
    <v>3</v>
    <v>Finance</v>
    <v>4</v>
    <v>610.6</v>
    <v>5.31</v>
    <v>1.0797000000000001</v>
    <v>-6.8</v>
    <v>-1.2332000000000001E-2</v>
    <v>GBp</v>
    <v>Rightmove plc is a United Kingdom-based company, which is engaged in the operation of the Rightmove platforms, which has an audience of any United Kingdom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comprises overseas and commercial property advertising services, non-property advertising services of third-party advertising and data services and the mortgages business. It also provides valuation services and comprehensive property data and provides a free, professional training programmer for estate agents. Its customers are primarily estate agents, lettings agents and new homes developers advertising properties for sale and to rent in the United Kingdom.</v>
    <v>700</v>
    <v>London Stock Exchange</v>
    <v>XLON</v>
    <v>XLON</v>
    <v>4th Floor, 33 Soho Square, LONDON, UNITED KINGDOM-NA, W1D 3QU GB</v>
    <v>551</v>
    <v>Software &amp; IT Services</v>
    <v>Stock</v>
    <v>45331.758043981485</v>
    <v>211</v>
    <v>544.20000000000005</v>
    <v>4420797000</v>
    <v>RIGHTMOVE PLC</v>
    <v>RIGHTMOVE PLC</v>
    <v>550.4</v>
    <v>23.129200000000001</v>
    <v>551.4</v>
    <v>544.6</v>
    <v>801740400</v>
    <v>RMV</v>
    <v>RIGHTMOVE PLC (XLON:RMV)</v>
    <v>7626258</v>
    <v>3692970</v>
    <v>2007</v>
  </rv>
  <rv s="2">
    <v>212</v>
  </rv>
  <rv s="0">
    <v>https://www.bing.com/financeapi/forcetrigger?t=aoczu2&amp;q=XLON%3aRR.&amp;form=skydnc</v>
    <v>Learn more on Bing</v>
  </rv>
  <rv s="1">
    <v>en-GB</v>
    <v>aoczu2</v>
    <v>268435456</v>
    <v>1</v>
    <v>Powered by Refinitiv</v>
    <v>0</v>
    <v>ROLLS-ROYCE HOLDINGS PLC (XLON:RR.)</v>
    <v>2</v>
    <v>3</v>
    <v>Finance</v>
    <v>4</v>
    <v>325.7</v>
    <v>106.13</v>
    <v>1.861</v>
    <v>0.4</v>
    <v>1.2590000000000001E-3</v>
    <v>GBp</v>
    <v>Rolls-Royce Holdings plc is a United Kingdom-based company that develops and delivers power and propulsion solutions for safety-critical applications in the air, at sea and on land.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 is also engaged in yacht bridges and marine automation.</v>
    <v>39000</v>
    <v>London Stock Exchange</v>
    <v>XLON</v>
    <v>XLON</v>
    <v>Kings Place, 90 York Way, LONDON, UNITED KINGDOM-NA, N1 9FX GB</v>
    <v>320.3</v>
    <v>Aerospace &amp; Defense</v>
    <v>Stock</v>
    <v>45331.757905092592</v>
    <v>214</v>
    <v>315.3</v>
    <v>26739850000</v>
    <v>ROLLS-ROYCE HOLDINGS PLC</v>
    <v>ROLLS-ROYCE HOLDINGS PLC</v>
    <v>317.7</v>
    <v>16.094200000000001</v>
    <v>317.7</v>
    <v>318.10000000000002</v>
    <v>8416697000</v>
    <v>RR.</v>
    <v>ROLLS-ROYCE HOLDINGS PLC (XLON:RR.)</v>
    <v>47548065</v>
    <v>54612370</v>
    <v>2011</v>
  </rv>
  <rv s="2">
    <v>215</v>
  </rv>
  <rv s="0">
    <v>https://www.bing.com/financeapi/forcetrigger?t=ao7z9c&amp;q=XLON%3aRS1&amp;form=skydnc</v>
    <v>Learn more on Bing</v>
  </rv>
  <rv s="1">
    <v>en-GB</v>
    <v>ao7z9c</v>
    <v>268435456</v>
    <v>1</v>
    <v>Powered by Refinitiv</v>
    <v>0</v>
    <v>RS GROUP PLC (XLON:RS1)</v>
    <v>2</v>
    <v>3</v>
    <v>Finance</v>
    <v>4</v>
    <v>1134.9069999999999</v>
    <v>7.6580000000000004</v>
    <v>1.2477</v>
    <v>2.6</v>
    <v>3.346E-3</v>
    <v>GBp</v>
    <v>RS Group plc is a United Kingdom-based company, which is a global omni-channel provider of product and service solutions for designers, builders and maintainers of industrial equipment and operations. The Company's segments include EMEA, Americas and Asia Pacific. It stocks more than 750,000 industrial and electronic products, sourced from over 2,500 suppliers, and provides a range of product and service solutions to customers. Its product solutions include automation and control; mechanical and fluid power; electronics; maintenance, and safety and protection. Its service solutions include design solutions, customer order solutions, procurement solutions, inventory solutions, maintenance solutions, safety solutions, integrated supply solutions and ESG solutions. RS PRO is its own-brand product range. Its OKdo brand is a technology solutions business focused on single-board computing (SBC), Internet of Things (IoT) and education. Better World is its sustainable product range.</v>
    <v>8768</v>
    <v>London Stock Exchange</v>
    <v>XLON</v>
    <v>XLON</v>
    <v>Fifth Floor, Two Pancras Square, LONDON, UNITED KINGDOM-NA, N1C 4AG GB</v>
    <v>786.4</v>
    <v>Electronic Equipment &amp; Parts</v>
    <v>Stock</v>
    <v>45331.769872685189</v>
    <v>217</v>
    <v>776.8</v>
    <v>3682761000</v>
    <v>RS GROUP PLC</v>
    <v>RS GROUP PLC</v>
    <v>777.4</v>
    <v>15.583600000000001</v>
    <v>777</v>
    <v>779.6</v>
    <v>473971900</v>
    <v>RS1</v>
    <v>RS GROUP PLC (XLON:RS1)</v>
    <v>638880</v>
    <v>1264140</v>
    <v>1960</v>
  </rv>
  <rv s="2">
    <v>218</v>
  </rv>
  <rv s="0">
    <v>https://www.bing.com/financeapi/forcetrigger?t=aod3jc&amp;q=XLON%3aRTO&amp;form=skydnc</v>
    <v>Learn more on Bing</v>
  </rv>
  <rv s="1">
    <v>en-GB</v>
    <v>aod3jc</v>
    <v>268435456</v>
    <v>1</v>
    <v>Powered by Refinitiv</v>
    <v>0</v>
    <v>RENTOKIL INITIAL PLC (XLON:RTO)</v>
    <v>2</v>
    <v>3</v>
    <v>Finance</v>
    <v>4</v>
    <v>663.8</v>
    <v>387.8</v>
    <v>0.72640000000000005</v>
    <v>-4.7</v>
    <v>-1.1715E-2</v>
    <v>GBp</v>
    <v>Rentokil Initial plc is a United Kingdom-based company, which is engaged in pest control and hygiene and wellbeing services. The Company operates in North America, Europe, the United Kingdom, the Rest of World, Asia, and the Pacific. The Company is a commercial pest control company providing risk mitigation, reassurance and responsiveness to customers. It offers a complete range of pest control services, from rodents to flying and crawling insects, to other forms of wildlife management. It offers a range of hygiene services, including the provision and maintenance of products, such as soap and hand sanitizer dispensers, hand dryers, air care and purification, cubicle and surface sanitizers, feminine hygiene units, toilet paper dispensers and floor protection mats. Its connected devices, PestConnect, help to provide customers with a complete pest detection solution and full traceability. Its PestConnect is a remote monitoring system for rodents.</v>
    <v>58600</v>
    <v>London Stock Exchange</v>
    <v>XLON</v>
    <v>XLON</v>
    <v>Riverbank, Meadows Business Park,, Blackwater, CAMBERLEY, SURREY, GU17 9AB, GB</v>
    <v>402.1</v>
    <v>Professional &amp; Commercial Services</v>
    <v>Stock</v>
    <v>45331.769837962966</v>
    <v>220</v>
    <v>394.7</v>
    <v>10120430000</v>
    <v>RENTOKIL INITIAL PLC</v>
    <v>RENTOKIL INITIAL PLC</v>
    <v>400.3</v>
    <v>32.4071</v>
    <v>401.2</v>
    <v>396.5</v>
    <v>2522540000</v>
    <v>RTO</v>
    <v>RENTOKIL INITIAL PLC (XLON:RTO)</v>
    <v>12418422</v>
    <v>16240190</v>
    <v>2005</v>
  </rv>
  <rv s="2">
    <v>221</v>
  </rv>
  <rv s="0">
    <v>https://www.bing.com/financeapi/forcetrigger?t=aod7xm&amp;q=XLON%3aSBRY&amp;form=skydnc</v>
    <v>Learn more on Bing</v>
  </rv>
  <rv s="1">
    <v>en-GB</v>
    <v>aod7xm</v>
    <v>268435456</v>
    <v>1</v>
    <v>Powered by Refinitiv</v>
    <v>0</v>
    <v>J SAINSBURY PLC (XLON:SBRY)</v>
    <v>2</v>
    <v>3</v>
    <v>Finance</v>
    <v>4</v>
    <v>312</v>
    <v>243.80099999999999</v>
    <v>0.70909999999999995</v>
    <v>-3.4</v>
    <v>-1.3107000000000001E-2</v>
    <v>GBp</v>
    <v>J Sainsbury PLC is a United Kingdom-based merchandise retail company. It operates through three segments: Retail-Food, Retail-General Merchandise and Clothing and Financial Services. The Retail segment comprises the sale of food, household, general merchandise, clothing and fuel primarily through store and online channels. The Financial Services segment comprises banking and insurance services through Sainsbury’s Bank and Argos Financial Services. It is focused on food and convenient shopping, whether in-store or online, is supported by its brands, including Argos, Habitat, Tu, Nectar and Sainsbury’s Bank. Its Tu is a clothing retailer that offers a range of womenswear, menswear and childrenswear. Tu also offers a range of specialist sizes with its own brand petites and maternity offers. It also offers groceries under various categories, such as fruit and veg, meat and fish, dairy, chilled, bakery, frozen, food cupboard, drinks, health and beauty, baby, household, pet and home.</v>
    <v>107000</v>
    <v>London Stock Exchange</v>
    <v>XLON</v>
    <v>XLON</v>
    <v>33 Holborn, LONDON, UNITED KINGDOM-NA, EC1N 2HT GB</v>
    <v>260.39999999999998</v>
    <v>Food &amp; Drug Retailing</v>
    <v>Stock</v>
    <v>45331.781261574077</v>
    <v>223</v>
    <v>256</v>
    <v>6145068000</v>
    <v>J SAINSBURY PLC</v>
    <v>J SAINSBURY PLC</v>
    <v>259.3</v>
    <v>78.606099999999998</v>
    <v>259.39999999999998</v>
    <v>256</v>
    <v>2368954000</v>
    <v>SBRY</v>
    <v>J SAINSBURY PLC (XLON:SBRY)</v>
    <v>7658527</v>
    <v>6986780</v>
    <v>1922</v>
  </rv>
  <rv s="2">
    <v>224</v>
  </rv>
  <rv s="0">
    <v>https://www.bing.com/financeapi/forcetrigger?t=aodc77&amp;q=XLON%3aSDR&amp;form=skydnc</v>
    <v>Learn more on Bing</v>
  </rv>
  <rv s="1">
    <v>en-GB</v>
    <v>aodc77</v>
    <v>268435456</v>
    <v>1</v>
    <v>Powered by Refinitiv</v>
    <v>0</v>
    <v>SCHRODERS PLC (XLON:SDR)</v>
    <v>2</v>
    <v>3</v>
    <v>Finance</v>
    <v>4</v>
    <v>507</v>
    <v>357.2</v>
    <v>1.4887999999999999</v>
    <v>-0.3</v>
    <v>-7.4980000000000001E-4</v>
    <v>GBp</v>
    <v>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v>
    <v>5934</v>
    <v>London Stock Exchange</v>
    <v>XLON</v>
    <v>XLON</v>
    <v>1 London Wall Place, LONDON, UNITED KINGDOM-NA, EC2Y 5AU GB</v>
    <v>402</v>
    <v>Investment Banking &amp; Investment Services</v>
    <v>Stock</v>
    <v>45331.758379629631</v>
    <v>226</v>
    <v>396.7</v>
    <v>6449898000</v>
    <v>SCHRODERS PLC</v>
    <v>SCHRODERS PLC</v>
    <v>399.5</v>
    <v>14.0238</v>
    <v>400.1</v>
    <v>399.8</v>
    <v>1612072000</v>
    <v>SDR</v>
    <v>SCHRODERS PLC (XLON:SDR)</v>
    <v>5679241</v>
    <v>1814430</v>
    <v>2000</v>
  </rv>
  <rv s="2">
    <v>227</v>
  </rv>
  <rv s="0">
    <v>https://www.bing.com/financeapi/forcetrigger?t=aodipr&amp;q=XLON%3aSGE&amp;form=skydnc</v>
    <v>Learn more on Bing</v>
  </rv>
  <rv s="1">
    <v>en-GB</v>
    <v>aodipr</v>
    <v>268435456</v>
    <v>1</v>
    <v>Powered by Refinitiv</v>
    <v>0</v>
    <v>THE SAGE GROUP PLC. (XLON:SGE)</v>
    <v>2</v>
    <v>3</v>
    <v>Finance</v>
    <v>4</v>
    <v>1208.5</v>
    <v>725.4</v>
    <v>0.59670000000000001</v>
    <v>18.5</v>
    <v>1.5778E-2</v>
    <v>GBp</v>
    <v>The Sage Group plc is a cloud business management solution company. The Company's segments include North America, UK &amp; Ireland and Europe (Central Europe, France, and Iberia). The Company is engaged in the development, distribution, and support of business management software and related products and services for small and medium-sized businesses. Its products include Sage Intacct, Sage Accounting, Sage X3, Sage People, Sage HR and others. The Sage Intacct provides cloud-native solutions for organizations across accounting, planning, analytics and payroll. Sage Accounting is designed to enable small businesses operating in any industry, as well as accountants and bookkeepers, to manage their customer data, accounts and people all in one cloud native solution. Sage People is its cloud HR and people management solution designed for mid-sized customers. It provides solutions for industries, including construction, manufacturing, and others.</v>
    <v>11565</v>
    <v>London Stock Exchange</v>
    <v>XLON</v>
    <v>XLON</v>
    <v>C23 - 5 &amp; 6 Cobalt Park Way, Cobalt Park, NEWCASTLE UPON TYNE, NORTHUMBERLAND, NE28 9EJ GB</v>
    <v>1196.5</v>
    <v>Software &amp; IT Services</v>
    <v>Stock</v>
    <v>45331.756956018522</v>
    <v>229</v>
    <v>1173</v>
    <v>11934760000</v>
    <v>THE SAGE GROUP PLC.</v>
    <v>THE SAGE GROUP PLC.</v>
    <v>1173</v>
    <v>56.669899999999998</v>
    <v>1172.5</v>
    <v>1191</v>
    <v>1015316000</v>
    <v>SGE</v>
    <v>THE SAGE GROUP PLC. (XLON:SGE)</v>
    <v>5437136</v>
    <v>2692800</v>
    <v>1988</v>
  </rv>
  <rv s="2">
    <v>230</v>
  </rv>
  <rv s="0">
    <v>https://www.bing.com/financeapi/forcetrigger?t=aodkfr&amp;q=XLON%3aSGRO&amp;form=skydnc</v>
    <v>Learn more on Bing</v>
  </rv>
  <rv s="1">
    <v>en-GB</v>
    <v>aodkfr</v>
    <v>268435456</v>
    <v>1</v>
    <v>Powered by Refinitiv</v>
    <v>0</v>
    <v>SEGRO PUBLIC LIMITED COMPANY (XLON:SGRO)</v>
    <v>2</v>
    <v>3</v>
    <v>Finance</v>
    <v>4</v>
    <v>913</v>
    <v>675</v>
    <v>0.83360000000000001</v>
    <v>-11.6</v>
    <v>-1.3702000000000001E-2</v>
    <v>GBp</v>
    <v>SEGRO plc is a real estate investment trust. The Company is an owner, asset manager and developer of warehousing and industrial property. The Company's segments include Greater London, Thames Valley, National Logistics, Northern Europe, Southern Europe, and Central Europe. It owns or manages 9.9 million square meters of space (106 million square feet), serving customers from a range of industry sectors. Its properties are located in and around major cities and at transportation hubs in the United Kingdom and in seven other European countries. Its portfolio includes warehouses and light industrial buildings, including data centers and for logistics operations. These are concentrated in the United Kingdom, France, Germany, and Italy. The remainder of the portfolio is located in other European countries, including Poland, Spain, the Netherlands, and the Czech Republic. Its properties are used by various sectors, including transport and logistics and retail (physical and online).</v>
    <v>407</v>
    <v>London Stock Exchange</v>
    <v>XLON</v>
    <v>XLON</v>
    <v>1 New Burlington Place, LONDON, UNITED KINGDOM-NA, W1S 2HR GB</v>
    <v>850.4</v>
    <v>Residential &amp; Commercial REIT</v>
    <v>Stock</v>
    <v>45331.758402777778</v>
    <v>232</v>
    <v>833.4</v>
    <v>10392910000</v>
    <v>SEGRO PUBLIC LIMITED COMPANY</v>
    <v>SEGRO PUBLIC LIMITED COMPANY</v>
    <v>845.8</v>
    <v>0</v>
    <v>846.6</v>
    <v>835</v>
    <v>1227605000</v>
    <v>SGRO</v>
    <v>SEGRO PUBLIC LIMITED COMPANY (XLON:SGRO)</v>
    <v>3483047</v>
    <v>2275940</v>
    <v>1920</v>
  </rv>
  <rv s="2">
    <v>233</v>
  </rv>
  <rv s="0">
    <v>https://www.bing.com/financeapi/forcetrigger?t=aocu52&amp;q=XLON%3aSHEL&amp;form=skydnc</v>
    <v>Learn more on Bing</v>
  </rv>
  <rv s="1">
    <v>en-GB</v>
    <v>aocu52</v>
    <v>268435456</v>
    <v>1</v>
    <v>Powered by Refinitiv</v>
    <v>0</v>
    <v>SHELL PLC (XLON:SHEL)</v>
    <v>2</v>
    <v>3</v>
    <v>Finance</v>
    <v>4</v>
    <v>2801</v>
    <v>2149.4490000000001</v>
    <v>1.149</v>
    <v>9</v>
    <v>3.6309999999999997E-3</v>
    <v>GBp</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London Stock Exchange</v>
    <v>XLON</v>
    <v>XLON</v>
    <v>Shell Centre, LONDON, UNITED KINGDOM-NA, SE1 7NA GB</v>
    <v>2509</v>
    <v>Oil &amp; Gas</v>
    <v>Stock</v>
    <v>45331.769930555558</v>
    <v>235</v>
    <v>2477</v>
    <v>160934100000</v>
    <v>SHELL PLC</v>
    <v>SHELL PLC</v>
    <v>2480</v>
    <v>11.069699999999999</v>
    <v>2478.5</v>
    <v>2487.5</v>
    <v>6484786000</v>
    <v>SHEL</v>
    <v>SHELL PLC (XLON:SHEL)</v>
    <v>9764787</v>
    <v>19366470</v>
    <v>2002</v>
  </rv>
  <rv s="2">
    <v>236</v>
  </rv>
  <rv s="0">
    <v>https://www.bing.com/financeapi/forcetrigger?t=aodnur&amp;q=XLON%3aSKG&amp;form=skydnc</v>
    <v>Learn more on Bing</v>
  </rv>
  <rv s="1">
    <v>en-GB</v>
    <v>aodnur</v>
    <v>268435456</v>
    <v>1</v>
    <v>Powered by Refinitiv</v>
    <v>0</v>
    <v>SMURFIT KAPPA GROUP PUBLIC LIMITED COMPANY (XLON:SKG)</v>
    <v>2</v>
    <v>8</v>
    <v>Finance</v>
    <v>4</v>
    <v>3586</v>
    <v>2528</v>
    <v>0.84689999999999999</v>
    <v>46</v>
    <v>1.4696000000000001E-2</v>
    <v>GBp</v>
    <v>Smurfit Kappa Group PLC is an Ireland-based provider of paper-based packaging. The Company is an integrated paper and paperboard manufacturer and converter whose operations are divided into Europe and the Americas. Its segments include Europe and the Americas. The Europe and the Americas segments are each integrated. They include a system of mills and plants that primarily produce a full line of containerboard that is converted into corrugated containers within each segment. In addition, the Europe segment also produces other types of paper, such as solid board, sack kraft paper, machine glazed (MG) and graphic paper, and other paper-based packaging, such as honeycomb, solid board packaging and folding cartons; and bag-in-box packaging. The Americas segment comprises forestry; other types of paper, such as boxboard and sack paper; and paper-based packaging, such as folding cartons, honeycomb and paper sacks. It serves sectors, including automotive, bakery, pet food and others.</v>
    <v>47000</v>
    <v>London Stock Exchange</v>
    <v>XLON</v>
    <v>XLON</v>
    <v>Beech Hill, Clonskeagh, DUBLIN, DUBLIN, D04 N2R2 IE</v>
    <v>3176</v>
    <v>Containers &amp; Packaging</v>
    <v>Stock</v>
    <v>45331.757233796299</v>
    <v>238</v>
    <v>3144</v>
    <v>9581040000</v>
    <v>SMURFIT KAPPA GROUP PUBLIC LIMITED COMPANY</v>
    <v>SMURFIT KAPPA GROUP PUBLIC LIMITED COMPANY</v>
    <v>3152</v>
    <v>12.3088</v>
    <v>3130</v>
    <v>3176</v>
    <v>260354300</v>
    <v>SKG</v>
    <v>SMURFIT KAPPA GROUP PUBLIC LIMITED COMPANY (XLON:SKG)</v>
    <v>1183910</v>
    <v>1266160</v>
    <v>2007</v>
  </rv>
  <rv s="2">
    <v>239</v>
  </rv>
  <rv s="0">
    <v>https://www.bing.com/financeapi/forcetrigger?t=aodq8m&amp;q=XLON%3aSMDS&amp;form=skydnc</v>
    <v>Learn more on Bing</v>
  </rv>
  <rv s="1">
    <v>en-GB</v>
    <v>aodq8m</v>
    <v>268435456</v>
    <v>1</v>
    <v>Powered by Refinitiv</v>
    <v>0</v>
    <v>DS SMITH PLC (XLON:SMDS)</v>
    <v>2</v>
    <v>3</v>
    <v>Finance</v>
    <v>4</v>
    <v>367.8</v>
    <v>260.5</v>
    <v>1.2378</v>
    <v>7.6</v>
    <v>2.4627E-2</v>
    <v>GBp</v>
    <v>DS Smith Plc is a United Kingdom-based provider of sustainable fiber-based packaging across Europe and North America which is supported by recycling and paper-making operations. The Company’s packaging solutions are made from recycled and/or recyclable material. It delivers fully fiber-based corrugated products across Europe and North America for consumer products, e-commerce, promotion, transit and industrial packaging. It is a manufacturer of corrugated case material (CCM), which is the paper used for conversion into corrugated board. It also manufactures specialist paper grades, such as plasterboard liners. It provides a full recycling and waste management service. The Company is a cardboard and paper recycler and is also a full-service recycling and waste management company in Europe. It collects paper and cardboard for recycling from a range of sectors, which provides raw material for its recycled paper-making processes. The Company also sells used fiber to third parties globally.</v>
    <v>30168</v>
    <v>London Stock Exchange</v>
    <v>XLON</v>
    <v>XLON</v>
    <v>Level 3, 1 Paddington Square, LONDON, UNITED KINGDOM-NA, W2 1DL GB</v>
    <v>319.5</v>
    <v>Containers &amp; Packaging</v>
    <v>Stock</v>
    <v>45331.769791666666</v>
    <v>241</v>
    <v>305.5</v>
    <v>4250816000</v>
    <v>DS SMITH PLC</v>
    <v>DS SMITH PLC</v>
    <v>307.39999999999998</v>
    <v>9.1791</v>
    <v>308.60000000000002</v>
    <v>316.2</v>
    <v>1377452000</v>
    <v>SMDS</v>
    <v>DS SMITH PLC (XLON:SMDS)</v>
    <v>10755980</v>
    <v>8864200</v>
    <v>1978</v>
  </rv>
  <rv s="2">
    <v>242</v>
  </rv>
  <rv s="0">
    <v>https://www.bing.com/financeapi/forcetrigger?t=aodqmw&amp;q=XLON%3aSMIN&amp;form=skydnc</v>
    <v>Learn more on Bing</v>
  </rv>
  <rv s="1">
    <v>en-GB</v>
    <v>aodqmw</v>
    <v>268435456</v>
    <v>1</v>
    <v>Powered by Refinitiv</v>
    <v>0</v>
    <v>SMITHS GROUP PLC (XLON:SMIN)</v>
    <v>2</v>
    <v>3</v>
    <v>Finance</v>
    <v>4</v>
    <v>1807</v>
    <v>1517.5</v>
    <v>0.94130000000000003</v>
    <v>-2</v>
    <v>-1.2360000000000001E-3</v>
    <v>GBp</v>
    <v>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also manufacturer of heating, ventilation &amp; air conditioning (HVAC) solutions. The Company has operations in more than 50 countries.</v>
    <v>16150</v>
    <v>London Stock Exchange</v>
    <v>XLON</v>
    <v>XLON</v>
    <v>4th Fl, 11-12 St. James's Square, LONDON, UNITED KINGDOM-NA, SW1Y 4LB GB</v>
    <v>1618.5</v>
    <v>Consumer Goods Conglomerates</v>
    <v>Stock</v>
    <v>45331.7578587963</v>
    <v>244</v>
    <v>1610.5</v>
    <v>5621433000</v>
    <v>SMITHS GROUP PLC</v>
    <v>SMITHS GROUP PLC</v>
    <v>1615</v>
    <v>25.3368</v>
    <v>1617.5</v>
    <v>1615.5</v>
    <v>347538300</v>
    <v>SMIN</v>
    <v>SMITHS GROUP PLC (XLON:SMIN)</v>
    <v>236622</v>
    <v>581430</v>
    <v>1914</v>
  </rv>
  <rv s="2">
    <v>245</v>
  </rv>
  <rv s="0">
    <v>https://www.bing.com/financeapi/forcetrigger?t=aodrar&amp;q=XLON%3aSMT&amp;form=skydnc</v>
    <v>Learn more on Bing</v>
  </rv>
  <rv s="1">
    <v>en-GB</v>
    <v>aodrar</v>
    <v>268435456</v>
    <v>1</v>
    <v>Powered by Refinitiv</v>
    <v>0</v>
    <v>SCOTTISH MORTGAGE INVESTMENT TRUST PLC (XLON:SMT)</v>
    <v>2</v>
    <v>3</v>
    <v>Finance</v>
    <v>4</v>
    <v>824.4</v>
    <v>604.79999999999995</v>
    <v>0.71379999999999999</v>
    <v>5</v>
    <v>6.3370000000000006E-3</v>
    <v>GBp</v>
    <v>Scottish Mortgage Investment Trust PLC is a United Kingdom-based investment trust. The Company’s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energy, and real estate. The Company invests in various geographical segments, including North America, Europe, Asia, and South America. The Company’s Alternative Investment Fund Manager (AIFM) is Baillie Gifford &amp; Co Limited.</v>
    <v>0</v>
    <v>London Stock Exchange</v>
    <v>XLON</v>
    <v>XLON</v>
    <v>Calton Square, 1 Greenside Row, EDINBURGH, UNITED KINGDOM-NA, EH1 3AP GB</v>
    <v>798.6</v>
    <v>Collective Investments</v>
    <v>Stock</v>
    <v>45331.757824074077</v>
    <v>247</v>
    <v>785.8</v>
    <v>11059470000</v>
    <v>SCOTTISH MORTGAGE INVESTMENT TRUST PLC</v>
    <v>SCOTTISH MORTGAGE INVESTMENT TRUST PLC</v>
    <v>785.8</v>
    <v>0</v>
    <v>789</v>
    <v>794</v>
    <v>1400717000</v>
    <v>SMT</v>
    <v>SCOTTISH MORTGAGE INVESTMENT TRUST PLC (XLON:SMT)</v>
    <v>3199633</v>
    <v>2150050</v>
    <v>1909</v>
  </rv>
  <rv s="2">
    <v>248</v>
  </rv>
  <rv s="0">
    <v>https://www.bing.com/financeapi/forcetrigger?t=aodrm7&amp;q=XLON%3aSN.&amp;form=skydnc</v>
    <v>Learn more on Bing</v>
  </rv>
  <rv s="1">
    <v>en-GB</v>
    <v>aodrm7</v>
    <v>268435456</v>
    <v>1</v>
    <v>Powered by Refinitiv</v>
    <v>0</v>
    <v>SMITH &amp; NEPHEW PLC (XLON:SN.)</v>
    <v>2</v>
    <v>3</v>
    <v>Finance</v>
    <v>4</v>
    <v>1316.75</v>
    <v>887</v>
    <v>0.86009999999999998</v>
    <v>-9</v>
    <v>-8.1710000000000012E-3</v>
    <v>GBp</v>
    <v>Smith &amp; Nephew plc is a portfolio medical technology company. The Company is engaged in developing, manufacturing, marketing, and selling medical devices and services. It is focused on the repair, regeneration, and replacement of soft and hard tissue. Its segments include Orthopaedics, Sports Medicine &amp; ENT and Advanced Wound Management. Its Orthopaedics segment includes a range of hip and knee Implants used to replace diseased, damaged or worn joints, robotics-assisted and digital enabling technologies and services that help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v>
    <v>19000</v>
    <v>London Stock Exchange</v>
    <v>XLON</v>
    <v>XLON</v>
    <v>Building 5, Croxley Park, Hatters Lane, WATFORD, HERTFORDSHIRE, WD18 8YE GB</v>
    <v>1111</v>
    <v>Healthcare Equipment &amp; Supplies</v>
    <v>Stock</v>
    <v>45331.754895833335</v>
    <v>250</v>
    <v>1086</v>
    <v>9637423000</v>
    <v>SMITH &amp; NEPHEW PLC</v>
    <v>SMITH &amp; NEPHEW PLC</v>
    <v>1103.5</v>
    <v>56.027500000000003</v>
    <v>1101.5</v>
    <v>1092.5</v>
    <v>874318100</v>
    <v>SN.</v>
    <v>SMITH &amp; NEPHEW PLC (XLON:SN.)</v>
    <v>2923975</v>
    <v>2895240</v>
    <v>1937</v>
  </rv>
  <rv s="2">
    <v>251</v>
  </rv>
  <rv s="0">
    <v>https://www.bing.com/financeapi/forcetrigger?t=aodwu2&amp;q=XLON%3aSPX&amp;form=skydnc</v>
    <v>Learn more on Bing</v>
  </rv>
  <rv s="1">
    <v>en-GB</v>
    <v>aodwu2</v>
    <v>268435456</v>
    <v>1</v>
    <v>Powered by Refinitiv</v>
    <v>0</v>
    <v>SPIRAX-SARCO ENGINEERING PLC (XLON:SPX)</v>
    <v>2</v>
    <v>3</v>
    <v>Finance</v>
    <v>4</v>
    <v>12270</v>
    <v>7900</v>
    <v>0.76170000000000004</v>
    <v>60</v>
    <v>5.9440000000000005E-3</v>
    <v>GBp</v>
    <v>Spirax-Sarco Engineering plc is a United Kingdom-based thermal energy management and fluid technology solutions. The Company has three segments: Steam Specialties, Electric Thermal Solutions and Watson-Marlow. The Steam Specialties segment includes industrial and commercial steam systems, including condensate management, control and thermal energy management products and solutions. Electric Thermal Solutions segment includes electrical process heating and temperature management solutions, including industrial heaters and systems, heat tracing and a range of component technologies. Watson-Marlow segment includes peristaltic and niche pumps and associated fluid path technologies, including pumps, tubing, specialty filling systems and products for single-use applications. The Company serves various industries, such as pharmaceutical and biotechnology, food and beverage, oil and gas, chemicals, power generation, healthcare, water and wastewater, buildings, semiconductors, and transport.</v>
    <v>9369</v>
    <v>London Stock Exchange</v>
    <v>XLON</v>
    <v>XLON</v>
    <v>Charlton House, CHELTENHAM, GLOUCESTERSHIRE, GL53 8ER GB</v>
    <v>10190</v>
    <v>Machinery, Equipment &amp; Components</v>
    <v>Stock</v>
    <v>45331.758067129631</v>
    <v>253</v>
    <v>10110</v>
    <v>7447692000</v>
    <v>SPIRAX-SARCO ENGINEERING PLC</v>
    <v>SPIRAX-SARCO ENGINEERING PLC</v>
    <v>10120</v>
    <v>35.2836</v>
    <v>10095</v>
    <v>10155</v>
    <v>73776050</v>
    <v>SPX</v>
    <v>SPIRAX-SARCO ENGINEERING PLC (XLON:SPX)</v>
    <v>85747</v>
    <v>162680</v>
    <v>1958</v>
  </rv>
  <rv s="2">
    <v>254</v>
  </rv>
  <rv s="0">
    <v>https://www.bing.com/financeapi/forcetrigger?t=aodypr&amp;q=XLON%3aSSE&amp;form=skydnc</v>
    <v>Learn more on Bing</v>
  </rv>
  <rv s="1">
    <v>en-GB</v>
    <v>aodypr</v>
    <v>268435456</v>
    <v>1</v>
    <v>Powered by Refinitiv</v>
    <v>0</v>
    <v>SSE PLC (XLON:SSE)</v>
    <v>2</v>
    <v>3</v>
    <v>Finance</v>
    <v>4</v>
    <v>1932.5</v>
    <v>1485</v>
    <v>0.70660000000000001</v>
    <v>-18.5</v>
    <v>-1.1741999999999999E-2</v>
    <v>GBp</v>
    <v>SSE plc is a United Kingdom-based electricity network company engaged in generating renewable electricity. The Company develops, owns and operates low-carbon infrastructure to support the zero-carbon transition. This includes onshore and offshore wind, hydropower, electricity transmission and distribution grids, and efficient gas-fired generation, alongside providing energy products and services for businesses, and it has interests across Great Britain and Northern Ireland, the Republic of Ireland, Japan, Spain, Portugal, Denmark and Poland. Its segments include SSE Renewables, SSE Thermal, Gas Storage, Business Energy, Airtricity, Distributed Energy and Energy Portfolio Management. SSE Renewables segment comprises its existing operational assets and those under development in onshore wind, offshore wind, flexible hydroelectricity, run-of-river hydroelectricity and pumped storage. SSE Thermal segment owns and operates conventional thermal generation in the United Kingdom and Ireland.</v>
    <v>12180</v>
    <v>London Stock Exchange</v>
    <v>XLON</v>
    <v>XLON</v>
    <v>Inveralmond House, 200 Dunkeld Road, PERTH, PERTHSHIRE, PH1 3AQ GB</v>
    <v>1575</v>
    <v>Electrical Utilities &amp; IPPs</v>
    <v>Stock</v>
    <v>45331.78125</v>
    <v>256</v>
    <v>1554</v>
    <v>17219100000</v>
    <v>SSE PLC</v>
    <v>SSE PLC</v>
    <v>1573.5</v>
    <v>29.514800000000001</v>
    <v>1575.5</v>
    <v>1557</v>
    <v>1092929000</v>
    <v>SSE</v>
    <v>SSE PLC (XLON:SSE)</v>
    <v>6776071</v>
    <v>5257100</v>
    <v>1989</v>
  </rv>
  <rv s="2">
    <v>257</v>
  </rv>
  <rv s="0">
    <v>https://www.bing.com/financeapi/forcetrigger?t=aoe1a2&amp;q=XLON%3aSTAN&amp;form=skydnc</v>
    <v>Learn more on Bing</v>
  </rv>
  <rv s="1">
    <v>en-GB</v>
    <v>aoe1a2</v>
    <v>268435456</v>
    <v>1</v>
    <v>Powered by Refinitiv</v>
    <v>0</v>
    <v>STANDARD CHARTERED PLC (XLON:STAN)</v>
    <v>2</v>
    <v>3</v>
    <v>Finance</v>
    <v>4</v>
    <v>799.4</v>
    <v>571</v>
    <v>1.4824999999999999</v>
    <v>-5.6</v>
    <v>-9.665E-3</v>
    <v>GBp</v>
    <v>Standard Chartered PLC is an international banking company. The Company’s segments include Corporate, Commercial &amp; Institutional Banking; Consumer, Private &amp; Business Banking; Ventures, and Central &amp; other items. The Corporate, Commercial and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debt capital markets and leveraged finances; cash management; investments; trade finance; deposits; insurance; mortgages, and others. It has a presence in 52 markets.</v>
    <v>83195</v>
    <v>London Stock Exchange</v>
    <v>XLON</v>
    <v>XLON</v>
    <v>1 Basinghall Avenue, LONDON, UNITED KINGDOM-NA, EC2V 5DD GB</v>
    <v>583</v>
    <v>Banking Services</v>
    <v>Stock</v>
    <v>45331.758483796293</v>
    <v>259</v>
    <v>573.79999999999995</v>
    <v>15452250000</v>
    <v>STANDARD CHARTERED PLC</v>
    <v>STANDARD CHARTERED PLC</v>
    <v>581</v>
    <v>10.9238</v>
    <v>579.4</v>
    <v>573.79999999999995</v>
    <v>2665057000</v>
    <v>STAN</v>
    <v>STANDARD CHARTERED PLC (XLON:STAN)</v>
    <v>4764853</v>
    <v>6539890</v>
    <v>1969</v>
  </rv>
  <rv s="2">
    <v>260</v>
  </rv>
  <rv s="0">
    <v>https://www.bing.com/financeapi/forcetrigger?t=aoe2kr&amp;q=XLON%3aSTJ&amp;form=skydnc</v>
    <v>Learn more on Bing</v>
  </rv>
  <rv s="1">
    <v>en-GB</v>
    <v>aoe2kr</v>
    <v>268435456</v>
    <v>1</v>
    <v>Powered by Refinitiv</v>
    <v>0</v>
    <v>ST. JAMES'S PLACE PLC (XLON:STJ)</v>
    <v>2</v>
    <v>3</v>
    <v>Finance</v>
    <v>4</v>
    <v>1301.5</v>
    <v>597.17999999999995</v>
    <v>1.5580000000000001</v>
    <v>-2.8</v>
    <v>-4.3779999999999999E-3</v>
    <v>GBp</v>
    <v>St. James's Place plc is a United Kingdom-based company, which is engaged in offering wealth management and financial planning advice to individuals, trustees and businesses. The Company operates through the wealth management business segment, which is engaged in providing support to its clients through the provision of financial advice and assistance through its partner network, and financial solutions including (but not limited to) wealth management products manufactured in the Group, such as insurance bonds, pensions, unit trust and investment savings accounts (ISA) investments, and a discretionary fund management (DFM) service. Its products and services include financial advice, pensions and retirement, managing investments, later life planning, specialist cash management and banking, mortgages and protection, advising businesses and private client. Its later life planning includes inheritance tax planning, gifting, trusts and social care planning.</v>
    <v>2770</v>
    <v>London Stock Exchange</v>
    <v>XLON</v>
    <v>XLON</v>
    <v>St. James's Place House, 1 Tetbury Road, CIRENCESTER, GLOUCESTERSHIRE, GL7 1FP GB</v>
    <v>644</v>
    <v>Investment Banking &amp; Investment Services</v>
    <v>Stock</v>
    <v>45331.754733796297</v>
    <v>262</v>
    <v>633.20000000000005</v>
    <v>3508876000</v>
    <v>ST. JAMES'S PLACE PLC</v>
    <v>ST. JAMES'S PLACE PLC</v>
    <v>639.4</v>
    <v>9.6719000000000008</v>
    <v>639.6</v>
    <v>636.79999999999995</v>
    <v>548604800</v>
    <v>STJ</v>
    <v>ST. JAMES'S PLACE PLC (XLON:STJ)</v>
    <v>1094486</v>
    <v>1377880</v>
    <v>1996</v>
  </rv>
  <rv s="2">
    <v>263</v>
  </rv>
  <rv s="0">
    <v>https://www.bing.com/financeapi/forcetrigger?t=aoe6f2&amp;q=XLON%3aSVT&amp;form=skydnc</v>
    <v>Learn more on Bing</v>
  </rv>
  <rv s="1">
    <v>en-GB</v>
    <v>aoe6f2</v>
    <v>268435456</v>
    <v>1</v>
    <v>Powered by Refinitiv</v>
    <v>0</v>
    <v>SEVERN TRENT PLC (XLON:SVT)</v>
    <v>2</v>
    <v>3</v>
    <v>Finance</v>
    <v>4</v>
    <v>2999.02</v>
    <v>2243</v>
    <v>0.48259999999999997</v>
    <v>-28</v>
    <v>-1.1212999999999999E-2</v>
    <v>GBp</v>
    <v>Severn Trent Plc is a United Kingdom-based holding company of Severn Trent Water Limited (STWL) and the ultimate holding company of Severn Trent Utilities Finance Plc (STUF). The Company provides water and waste water services. The Company operates through two divisions: Regulated Water and Waste Water, and Severn Trent Business Services. Regulated Water and Waste Water division includes the wholesale water and waste water activities of the Company’s regulated businesses, STWL and Hafren Dyfrdwy and its retail services to domestic customers. Severn Trent Business Services division is focused on Green Power, Operating Services and Property Development in the United Kingdom. STWL provide water and waste services to more than 4.5 million homes and businesses in the Midlands, from the outskirts of Bristol to the southern suburbs of Sheffield. Hafren Dyfrdwy serves 87,000 water and 22,000 waste customers in Powys, Wrexham, and parts of Flintshire, Denbighshire and Montgomeryshire.</v>
    <v>7651</v>
    <v>London Stock Exchange</v>
    <v>XLON</v>
    <v>XLON</v>
    <v>Severn Trent Centre, 2 St Johns Street, COVENTRY, UNITED KINGDOM-NA, CV1 2LZ GB</v>
    <v>2497</v>
    <v>Water Utilities</v>
    <v>Stock</v>
    <v>45331.758402777778</v>
    <v>265</v>
    <v>2463</v>
    <v>7468319000</v>
    <v>SEVERN TRENT PLC</v>
    <v>SEVERN TRENT PLC</v>
    <v>2488</v>
    <v>59.7654</v>
    <v>2497</v>
    <v>2469</v>
    <v>299091700</v>
    <v>SVT</v>
    <v>SEVERN TRENT PLC (XLON:SVT)</v>
    <v>327832</v>
    <v>810560</v>
    <v>1989</v>
  </rv>
  <rv s="2">
    <v>266</v>
  </rv>
  <rv s="0">
    <v>https://www.bing.com/financeapi/forcetrigger?t=aoem6h&amp;q=XLON%3aTSCO&amp;form=skydnc</v>
    <v>Learn more on Bing</v>
  </rv>
  <rv s="1">
    <v>en-GB</v>
    <v>aoem6h</v>
    <v>268435456</v>
    <v>1</v>
    <v>Powered by Refinitiv</v>
    <v>0</v>
    <v>TESCO PLC (XLON:TSCO)</v>
    <v>2</v>
    <v>3</v>
    <v>Finance</v>
    <v>4</v>
    <v>305.39999999999998</v>
    <v>217.529</v>
    <v>0.67889999999999995</v>
    <v>0.1</v>
    <v>3.5659999999999999E-4</v>
    <v>GBp</v>
    <v>Tesco PLC is a United Kingdom-based retail company. The Company is engaged in the business of retailing and associated activities (Retail) and retail banking and insurance services. The Company's segments include UK &amp; ROI and Central Europe. The UK &amp; ROI segment includes United Kingdom and Republic of Ireland. The Central Europe segment includes Czech Republic, Hungary and Slovakia. The Company's businesses include Tesco UK &amp; ROI, Tesco Bank, Booker, dunnhumby, Tesco Czech Republic, Tesco Hungary and Tesco Slovakia. Booker is food and drink wholesaler.</v>
    <v>222306</v>
    <v>London Stock Exchange</v>
    <v>XLON</v>
    <v>XLON</v>
    <v>Payroll Team, Tesco House, Ground Floor, Smile hire Park, WELWYN GARDEN CITY, HERTFORDSHIRE, AL7 1GA GB</v>
    <v>287.2</v>
    <v>Food &amp; Drug Retailing</v>
    <v>Stock</v>
    <v>45331.757962962962</v>
    <v>268</v>
    <v>280</v>
    <v>19744930000</v>
    <v>TESCO PLC</v>
    <v>TESCO PLC</v>
    <v>284.5</v>
    <v>14.262499999999999</v>
    <v>280.39999999999998</v>
    <v>280.5</v>
    <v>7039859000</v>
    <v>TSCO</v>
    <v>TESCO PLC (XLON:TSCO)</v>
    <v>14468328</v>
    <v>28331020</v>
    <v>1947</v>
  </rv>
  <rv s="2">
    <v>269</v>
  </rv>
  <rv s="0">
    <v>https://www.bing.com/financeapi/forcetrigger?t=aoenec&amp;q=XLON%3aTW.&amp;form=skydnc</v>
    <v>Learn more on Bing</v>
  </rv>
  <rv s="1">
    <v>en-GB</v>
    <v>aoenec</v>
    <v>268435456</v>
    <v>1</v>
    <v>Powered by Refinitiv</v>
    <v>0</v>
    <v>TAYLOR WIMPEY PLC (XLON:TW.)</v>
    <v>2</v>
    <v>3</v>
    <v>Finance</v>
    <v>4</v>
    <v>150.9</v>
    <v>98.92</v>
    <v>2.3908999999999998</v>
    <v>1.65</v>
    <v>1.1359999999999999E-2</v>
    <v>GBp</v>
    <v>Taylor Wimpey plc is a United Kingdom-based residential developer. The Company operates through two segments: United Kingdom and Spain. Both segments build and deliver residential homes, use consistent methods of construction, and sell homes to both private customers and local housing associations. It builds a range of homes in the United Kingdom, from apartments to six-bedroom houses. In addition, it builds affordable housing across the United Kingdom. It builds and sells over 10,000 homes each year. It operates at a local level from about 23 regional businesses across the United Kingdom, and it also has operations in Spain. In London, it builds developments within the London Boroughs of the City of London, Westminster, Kensington and Chelsea, Hammersmith and Fulham, Camden, Southwark, and Greenwich. In Spain, it builds homes in the locations of Costa Blanca, Costa del Sol and the islands of Mallorca and Ibiza. Taylor Wimpey Logistics (TWL) is its supply chain logistics business.</v>
    <v>5236</v>
    <v>London Stock Exchange</v>
    <v>XLON</v>
    <v>XLON</v>
    <v>Gate House, Turnpike Road, HIGH WYCOMBE, BUCKINGHAMSHIRE, HP12 3NR GB</v>
    <v>146.9</v>
    <v>Homebuilding &amp; Construction Supplies</v>
    <v>Stock</v>
    <v>45331.757291666669</v>
    <v>271</v>
    <v>144.65</v>
    <v>5136579000</v>
    <v>TAYLOR WIMPEY PLC</v>
    <v>TAYLOR WIMPEY PLC</v>
    <v>145.15</v>
    <v>9.1583000000000006</v>
    <v>145.25</v>
    <v>146.9</v>
    <v>3536371000</v>
    <v>TW.</v>
    <v>TAYLOR WIMPEY PLC (XLON:TW.)</v>
    <v>7725023</v>
    <v>11461910</v>
    <v>1935</v>
  </rv>
  <rv s="2">
    <v>272</v>
  </rv>
  <rv s="0">
    <v>https://www.bing.com/financeapi/forcetrigger?t=aoexim&amp;q=XLON%3aULVR&amp;form=skydnc</v>
    <v>Learn more on Bing</v>
  </rv>
  <rv s="1">
    <v>en-GB</v>
    <v>aoexim</v>
    <v>268435456</v>
    <v>1</v>
    <v>Powered by Refinitiv</v>
    <v>0</v>
    <v>UNILEVER PLC (XLON:ULVR)</v>
    <v>2</v>
    <v>3</v>
    <v>Finance</v>
    <v>4</v>
    <v>4483.25</v>
    <v>3671.5</v>
    <v>0.31</v>
    <v>-19</v>
    <v>-4.7210000000000004E-3</v>
    <v>GBp</v>
    <v>Unilever PLC is a United Kingdom-based fast-moving consumer goods (FMCG) company. The Company operates through five segments: Beauty &amp; Wellbeing, Personal Care, Home Care, Nutrition and Ice Cream. The Beauty &amp; Wellbeing segment sells hair care (shampoo, conditioner, styling), skin care (face, hand and body moisturizers) and includes Prestige Beauty and Health &amp; Wellbeing. The Personal Care segment sells skin cleansing (soap, shower), deodorant and oral care (toothpaste, toothbrush, mouthwash) products. The Home Care segment sells fabric care (washing powders and liquids, rinse conditioners) and a range of cleaning products. The Nutrition sells scratch cooking aids (soups, bouillons, seasonings), dressings (mayonnaise, ketchup) and tea products. The Ice Cream segment includes ice cream products. It offers K18 is a biology hair care brand. Its subsidiaries include Unilever de Argentina S.A., Unilever Australia Limited, Unilever Canada Inc. and others.</v>
    <v>127000</v>
    <v>London Stock Exchange</v>
    <v>XLON</v>
    <v>XLON</v>
    <v>Unilever House, Blackfriars, LONDON, UNITED KINGDOM-NA, EC4P 4BQ GB</v>
    <v>4027</v>
    <v>Personal &amp; Household Products &amp; Services</v>
    <v>Stock</v>
    <v>45331.769872685189</v>
    <v>274</v>
    <v>3984</v>
    <v>100690700000</v>
    <v>UNILEVER PLC</v>
    <v>UNILEVER PLC</v>
    <v>4008</v>
    <v>17.991399999999999</v>
    <v>4024.5</v>
    <v>4005.5</v>
    <v>2499018000</v>
    <v>ULVR</v>
    <v>UNILEVER PLC (XLON:ULVR)</v>
    <v>4258521</v>
    <v>5126390</v>
    <v>1894</v>
  </rv>
  <rv s="2">
    <v>275</v>
  </rv>
  <rv s="0">
    <v>https://www.bing.com/financeapi/forcetrigger?t=aof1xm&amp;q=XLON%3aUTG&amp;form=skydnc</v>
    <v>Learn more on Bing</v>
  </rv>
  <rv s="1">
    <v>en-GB</v>
    <v>aof1xm</v>
    <v>268435456</v>
    <v>1</v>
    <v>Powered by Refinitiv</v>
    <v>0</v>
    <v>THE UNITE GROUP PLC (XLON:UTG)</v>
    <v>2</v>
    <v>3</v>
    <v>Finance</v>
    <v>4</v>
    <v>1069</v>
    <v>834.28200000000004</v>
    <v>1.5072000000000001</v>
    <v>-11.5</v>
    <v>-1.1443000000000002E-2</v>
    <v>GBp</v>
    <v>The Unite Group PLC is a United Kingdom-based owner, manager, and developer of purpose-built student accommodation. The Company provides homes to approximately 70,000 students, across 157 properties, in 23 university towns and cities. It partners with approximately 60 universities across the United Kingdom. The Company operates through two segments: Operations and Property. The Operations segment manages rental properties, owned directly by the Company or by joint ventures. The Company undertakes its Operations and Property activities directly and through joint ventures with third parties. The Company rents its rooms both directly to students and to universities. Its properties provide accommodation close to university campuses, transport, and local amenities. It offers study bedrooms, insurance, 24-hour security, cleaning services, and Wi-Fi throughout its buildings.</v>
    <v>1775</v>
    <v>London Stock Exchange</v>
    <v>XLON</v>
    <v>XLON</v>
    <v>5th Floor, Swan House, 17-19 Stratford Place, LONDON, UNITED KINGDOM-NA, W1C 1BQ GB</v>
    <v>1012</v>
    <v>Residential &amp; Commercial REIT</v>
    <v>Stock</v>
    <v>45331.769953703704</v>
    <v>277</v>
    <v>991.5</v>
    <v>4380348000</v>
    <v>THE UNITE GROUP PLC</v>
    <v>THE UNITE GROUP PLC</v>
    <v>1000</v>
    <v>28.854399999999998</v>
    <v>1005</v>
    <v>993.5</v>
    <v>435855500</v>
    <v>UTG</v>
    <v>THE UNITE GROUP PLC (XLON:UTG)</v>
    <v>393796</v>
    <v>981260</v>
    <v>1996</v>
  </rv>
  <rv s="2">
    <v>278</v>
  </rv>
  <rv s="0">
    <v>https://www.bing.com/financeapi/forcetrigger?t=aof2ww&amp;q=XLON%3aUU.&amp;form=skydnc</v>
    <v>Learn more on Bing</v>
  </rv>
  <rv s="1">
    <v>en-GB</v>
    <v>aof2ww</v>
    <v>268435456</v>
    <v>1</v>
    <v>Powered by Refinitiv</v>
    <v>0</v>
    <v>UNITED UTILITIES GROUP PLC (XLON:UU.)</v>
    <v>2</v>
    <v>3</v>
    <v>Finance</v>
    <v>4</v>
    <v>1139.5</v>
    <v>896.75699999999995</v>
    <v>0.4531</v>
    <v>-9</v>
    <v>-8.7760000000000008E-3</v>
    <v>GBp</v>
    <v>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about three million homes and 200,000 businesses from as far north as Carlisle all the way down to Crewe. Cumbria’s Thirlmere and Haweswater are its reservoirs. Haweswater holds more than 84 billion liters of water. It owns and manages over 56,000 hectares of land. The majority of this land surrounds its reservoirs. It maintains over 77,000 kilometers of wastewater pipes to transport wastewater from sewers to one of its 569 wastewater treatment works. It supplies about 1.8 billion liters of water every day.</v>
    <v>5975</v>
    <v>London Stock Exchange</v>
    <v>XLON</v>
    <v>XLON</v>
    <v>Haweswater House, Lingley Mere Business Park, Lingley Green Avenue,Great Sankey, WARRINGTON, UNITED KINGDOM-NA, WA5 3LP GB</v>
    <v>1027.5</v>
    <v>Water Utilities</v>
    <v>Stock</v>
    <v>45331.757002314815</v>
    <v>280</v>
    <v>1016</v>
    <v>6992766000</v>
    <v>UNITED UTILITIES GROUP PLC</v>
    <v>UNITED UTILITIES GROUP PLC</v>
    <v>1023.5</v>
    <v>0</v>
    <v>1025.5</v>
    <v>1016.5</v>
    <v>681888400</v>
    <v>UU.</v>
    <v>UNITED UTILITIES GROUP PLC (XLON:UU.)</v>
    <v>2037341</v>
    <v>2503730</v>
    <v>2008</v>
  </rv>
  <rv s="2">
    <v>281</v>
  </rv>
  <rv s="0">
    <v>https://www.bing.com/financeapi/forcetrigger?t=aofc2w&amp;q=XLON%3aWEIR&amp;form=skydnc</v>
    <v>Learn more on Bing</v>
  </rv>
  <rv s="1">
    <v>en-GB</v>
    <v>aofc2w</v>
    <v>268435456</v>
    <v>1</v>
    <v>Powered by Refinitiv</v>
    <v>0</v>
    <v>WEIR GROUP PLC(THE) (XLON:WEIR)</v>
    <v>2</v>
    <v>3</v>
    <v>Finance</v>
    <v>4</v>
    <v>2072</v>
    <v>1652.5</v>
    <v>1.7869999999999999</v>
    <v>-1.5</v>
    <v>-8.3220000000000006E-4</v>
    <v>GBp</v>
    <v>The Weir Group PLC is a United Kingdom-based mining technology company, which is engaged in engineering businesses. The Company's business operates through two segments: Minerals and ESCO. The Minerals segment includes engineering, manufacturing and service processing technology used in abrasive, high-wear mining applications. Its differentiated technology is also used in infrastructure and general industrial markets. The ESCO segment provides ground engaging tools (GET) for large mining machines. It also provides engineered GET solutions to infrastructure markets, including construction, dredging and sand and aggregates. It offers a range of slurry transport and pumping solutions, mine dewatering systems, crushing and grinding equipment’s, wear lining solutions, mill lining systems, and tailings and pipeline solutions across mining and aggregates industries. The Company offers its products across various brands, including Warman, Geho, Enduron, Linatex, Cavex, Trio and Motion Metrics.</v>
    <v>12627</v>
    <v>London Stock Exchange</v>
    <v>XLON</v>
    <v>XLON</v>
    <v>1 West Regent Street, GLASGOW, UNITED KINGDOM-NA, G2 1RW GB</v>
    <v>1814.5</v>
    <v>Machinery, Equipment &amp; Components</v>
    <v>Stock</v>
    <v>45331.769930555558</v>
    <v>283</v>
    <v>1793</v>
    <v>4679507000</v>
    <v>WEIR GROUP PLC(THE)</v>
    <v>WEIR GROUP PLC(THE)</v>
    <v>1807.5</v>
    <v>18.91</v>
    <v>1802.5</v>
    <v>1801</v>
    <v>259612100</v>
    <v>WEIR</v>
    <v>WEIR GROUP PLC(THE) (XLON:WEIR)</v>
    <v>579999</v>
    <v>1057540</v>
    <v>1895</v>
  </rv>
  <rv s="2">
    <v>284</v>
  </rv>
  <rv s="0">
    <v>https://www.bing.com/financeapi/forcetrigger?t=aoff3m&amp;q=XLON%3aWPP&amp;form=skydnc</v>
    <v>Learn more on Bing</v>
  </rv>
  <rv s="1">
    <v>en-GB</v>
    <v>aoff3m</v>
    <v>268435456</v>
    <v>1</v>
    <v>Powered by Refinitiv</v>
    <v>0</v>
    <v>WPP PLC (XLON:WPP)</v>
    <v>2</v>
    <v>3</v>
    <v>Finance</v>
    <v>4</v>
    <v>1082</v>
    <v>7.2439999999999998</v>
    <v>1.6617999999999999</v>
    <v>-3.2</v>
    <v>-4.0850000000000001E-3</v>
    <v>GBp</v>
    <v>WPP plc is a creative transformation organization, offering national and multinational clients a range of communications, experience, commerce, and technology services. The Company operates through three segments: Global Integrated Agencies, Public Relations and Specialist Agencies. Its Global Integrated Agencies provide creative services, including advertising, marketing and brand strategies and campaigns across all media. Its media offer includes a range of media planning and buying services, delivered primarily through GroupM, a media investment company. Its Public Relations firms help clients communicate with their stakeholders, from consumers and investors to governments and non-profit organizations. Its Specialist Agencies provide services by region or type. The Company also provides sonic branding. It operates across various countries, such as the United States, the United Kingdom, Germany, Greater China, Australia, India, France, Canada, Belgium, and Japan.</v>
    <v>115473</v>
    <v>London Stock Exchange</v>
    <v>XLON</v>
    <v>XLON</v>
    <v>Sea Containers, 18 Upper Ground, LONDON, UNITED KINGDOM-NA, SE1 9GL GB</v>
    <v>788.6</v>
    <v>Media &amp; Publishing</v>
    <v>Stock</v>
    <v>45331.756481481483</v>
    <v>286</v>
    <v>779.8</v>
    <v>8420278000</v>
    <v>WPP PLC</v>
    <v>WPP PLC</v>
    <v>783.6</v>
    <v>15.7278</v>
    <v>783.4</v>
    <v>780.2</v>
    <v>1074838000</v>
    <v>WPP</v>
    <v>WPP PLC (XLON:WPP)</v>
    <v>1780807</v>
    <v>2956190</v>
    <v>2012</v>
  </rv>
  <rv s="2">
    <v>287</v>
  </rv>
  <rv s="0">
    <v>https://www.bing.com/financeapi/forcetrigger?t=aoffz2&amp;q=XLON%3aWTB&amp;form=skydnc</v>
    <v>Learn more on Bing</v>
  </rv>
  <rv s="1">
    <v>en-GB</v>
    <v>aoffz2</v>
    <v>268435456</v>
    <v>1</v>
    <v>Powered by Refinitiv</v>
    <v>0</v>
    <v>WHITBREAD PLC (XLON:WTB)</v>
    <v>2</v>
    <v>3</v>
    <v>Finance</v>
    <v>4</v>
    <v>3714</v>
    <v>2756</v>
    <v>1.522</v>
    <v>15</v>
    <v>4.3270000000000001E-3</v>
    <v>GBp</v>
    <v>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v>
    <v>39004</v>
    <v>London Stock Exchange</v>
    <v>XLON</v>
    <v>XLON</v>
    <v>Whitbread Court, Houghton Hall Business Park, Porz Avenue, DUNSTABLE, BEDFORDSHIRE, LU5 5XE GB</v>
    <v>3502</v>
    <v>Hotels &amp; Entertainment Services</v>
    <v>Stock</v>
    <v>45331.755659722221</v>
    <v>289</v>
    <v>3472</v>
    <v>6436614000</v>
    <v>WHITBREAD PLC</v>
    <v>WHITBREAD PLC</v>
    <v>3472</v>
    <v>20.400099999999998</v>
    <v>3467</v>
    <v>3482</v>
    <v>185653700</v>
    <v>WTB</v>
    <v>WHITBREAD PLC (XLON:WTB)</v>
    <v>1461082</v>
    <v>850680</v>
    <v>2000</v>
  </rv>
  <rv s="2">
    <v>290</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LSE</v>
      <v>GMT</v>
    </spb>
    <spb s="3">
      <v>1</v>
      <v>2</v>
      <v>2</v>
      <v>1</v>
      <v>3</v>
      <v>1</v>
      <v>1</v>
      <v>1</v>
      <v>4</v>
      <v>4</v>
      <v>5</v>
      <v>10</v>
      <v>1</v>
      <v>1</v>
      <v>1</v>
      <v>4</v>
      <v>7</v>
      <v>8</v>
      <v>9</v>
      <v>4</v>
    </spb>
    <spb s="0">
      <v>1</v>
      <v>Name</v>
      <v>LearnMoreOnLink</v>
    </spb>
    <spb s="5">
      <v>1</v>
      <v>2</v>
      <v>1</v>
      <v>3</v>
      <v>1</v>
      <v>1</v>
      <v>1</v>
      <v>4</v>
      <v>4</v>
      <v>5</v>
      <v>6</v>
      <v>1</v>
      <v>1</v>
      <v>1</v>
      <v>4</v>
      <v>7</v>
      <v>8</v>
      <v>9</v>
      <v>4</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ichProperties>
  <richStyles>
    <rSty dxfid="7">
      <rpv i="0">_(* #,##0.00_);_(* (#,##0.00);_(* "-"??_);_(@_)</rpv>
    </rSty>
    <rSty dxfid="5">
      <rpv i="0">#,##0.00</rpv>
    </rSty>
    <rSty>
      <rpv i="1">1</rpv>
    </rSty>
    <rSty dxfid="4">
      <rpv i="0">#,##0</rpv>
    </rSty>
    <rSty dxfid="3"/>
    <rSty dxfid="1">
      <rpv i="0">_-[$£-en-GB]* #,##0_-;-[$£-en-GB]* #,##0_-;_-[$£-en-GB]* "-"_-;_-@_-</rpv>
    </rSty>
    <rSty dxfid="2"/>
    <rSty dxfid="6">
      <rpv i="0">0</rpv>
    </rSty>
    <rSty dxfid="0">
      <rpv i="0">0.00</rpv>
    </rSty>
    <rSty dxfid="1">
      <rpv i="0">_-[$$-en-CA]* #,##0_-;-[$$-en-CA]* #,##0_-;_-[$$-en-CA]*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ondonstockexchange.com/stock/WTB/whitbread-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CB2F1-84C9-45DC-837C-625BB114C755}">
  <dimension ref="A1:Z98"/>
  <sheetViews>
    <sheetView tabSelected="1" topLeftCell="G54" zoomScale="71" zoomScaleNormal="71" workbookViewId="0">
      <selection activeCell="A2" sqref="A2:Z98"/>
    </sheetView>
  </sheetViews>
  <sheetFormatPr defaultRowHeight="15" x14ac:dyDescent="0.25"/>
  <cols>
    <col min="1" max="1" width="64" style="1" bestFit="1" customWidth="1"/>
    <col min="2" max="2" width="12.7109375" bestFit="1" customWidth="1"/>
    <col min="3" max="3" width="12.140625" bestFit="1" customWidth="1"/>
    <col min="8" max="8" width="11.42578125" bestFit="1" customWidth="1"/>
    <col min="9" max="9" width="24.7109375" bestFit="1" customWidth="1"/>
    <col min="10" max="10" width="11.42578125" bestFit="1" customWidth="1"/>
    <col min="11" max="11" width="11.85546875" bestFit="1" customWidth="1"/>
    <col min="12" max="12" width="42.140625" bestFit="1" customWidth="1"/>
    <col min="13" max="13" width="15.42578125" bestFit="1" customWidth="1"/>
    <col min="14" max="14" width="17.85546875" bestFit="1" customWidth="1"/>
    <col min="15" max="15" width="11.85546875" bestFit="1" customWidth="1"/>
    <col min="16" max="16" width="20.7109375" bestFit="1" customWidth="1"/>
    <col min="17" max="17" width="55.42578125" bestFit="1" customWidth="1"/>
    <col min="18" max="18" width="11.85546875" bestFit="1" customWidth="1"/>
    <col min="19" max="19" width="8.5703125" bestFit="1" customWidth="1"/>
    <col min="20" max="20" width="14.85546875" bestFit="1" customWidth="1"/>
    <col min="21" max="21" width="11.85546875" bestFit="1" customWidth="1"/>
    <col min="22" max="22" width="19.7109375" bestFit="1" customWidth="1"/>
    <col min="23" max="23" width="13.85546875" bestFit="1" customWidth="1"/>
    <col min="24" max="24" width="13.42578125" bestFit="1" customWidth="1"/>
    <col min="25" max="25" width="16.5703125" bestFit="1" customWidth="1"/>
    <col min="26" max="26" width="18.28515625" bestFit="1" customWidth="1"/>
  </cols>
  <sheetData>
    <row r="1" spans="1:26" x14ac:dyDescent="0.25">
      <c r="A1" s="1" t="s">
        <v>0</v>
      </c>
      <c r="B1" t="s">
        <v>1</v>
      </c>
      <c r="C1" t="s">
        <v>2</v>
      </c>
      <c r="D1" t="s">
        <v>3</v>
      </c>
      <c r="E1" t="s">
        <v>4</v>
      </c>
      <c r="F1" t="s">
        <v>5</v>
      </c>
      <c r="G1" t="s">
        <v>6</v>
      </c>
      <c r="H1" t="s">
        <v>7</v>
      </c>
      <c r="I1" t="s">
        <v>8</v>
      </c>
      <c r="J1" t="s">
        <v>7</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5">
      <c r="A2" s="3" t="e" vm="1">
        <v>#VALUE!</v>
      </c>
      <c r="B2" s="4" cm="1">
        <f t="array" ref="B2">_FV(A2,"52 week high",TRUE)</f>
        <v>135.80000000000001</v>
      </c>
      <c r="C2" s="4" cm="1">
        <f t="array" ref="C2">_FV(A2,"52 week low",TRUE)</f>
        <v>102.179</v>
      </c>
      <c r="D2" s="5" cm="1">
        <f t="array" ref="D2">_FV(A2,"Beta")</f>
        <v>1.6427</v>
      </c>
      <c r="E2" s="4" cm="1">
        <f t="array" ref="E2">_FV(A2,"Change")</f>
        <v>-1.7</v>
      </c>
      <c r="F2" s="6" cm="1">
        <f t="array" ref="F2">_FV(A2,"Change (%)",TRUE)</f>
        <v>-1.6362000000000002E-2</v>
      </c>
      <c r="G2" s="7" t="str" cm="1">
        <f t="array" ref="G2">_FV(A2,"Currency")</f>
        <v>GBp</v>
      </c>
      <c r="H2" s="8" cm="1">
        <f t="array" ref="H2">_FV(A2,"Employees")</f>
        <v>4098</v>
      </c>
      <c r="I2" s="7" t="str" cm="1">
        <f t="array" ref="I2">_FV(A2,"Exchange")</f>
        <v>London Stock Exchange</v>
      </c>
      <c r="J2" s="8" cm="1">
        <f t="array" ref="J2">_FV(A2,"Employees")</f>
        <v>4098</v>
      </c>
      <c r="K2" s="4" cm="1">
        <f t="array" ref="K2">_FV(A2,"High")</f>
        <v>104.3</v>
      </c>
      <c r="L2" s="7" t="str" cm="1">
        <f t="array" ref="L2">_FV(A2,"Industry")</f>
        <v>Telecommunications Services</v>
      </c>
      <c r="M2" s="7" t="str" cm="1">
        <f t="array" ref="M2">_FV(A2,"Instrument type",TRUE)</f>
        <v>Stock</v>
      </c>
      <c r="N2" s="9" cm="1">
        <f t="array" ref="N2">_FV(A2,"Last trade time",TRUE)</f>
        <v>45331.757314814815</v>
      </c>
      <c r="O2" s="4" cm="1">
        <f t="array" ref="O2">_FV(A2,"Low")</f>
        <v>102.2</v>
      </c>
      <c r="P2" s="10" cm="1">
        <f t="array" ref="P2">_FV(A2,"Market cap",TRUE)</f>
        <v>3907480000</v>
      </c>
      <c r="Q2" s="7" t="str" cm="1">
        <f t="array" ref="Q2">_FV(A2,"Official name",TRUE)</f>
        <v>AIRTEL AFRICA PLC</v>
      </c>
      <c r="R2" s="4" cm="1">
        <f t="array" ref="R2">_FV(A2,"Open")</f>
        <v>104</v>
      </c>
      <c r="S2" s="5" cm="1">
        <f t="array" ref="S2">_FV(A2,"P/E",TRUE)</f>
        <v>37.107100000000003</v>
      </c>
      <c r="T2" s="4" cm="1">
        <f t="array" ref="T2">_FV(A2,"Previous close",TRUE)</f>
        <v>103.9</v>
      </c>
      <c r="U2" s="4" cm="1">
        <f t="array" ref="U2">_FV(A2,"Price")</f>
        <v>102.2</v>
      </c>
      <c r="V2" s="8" cm="1">
        <f t="array" ref="V2">_FV(A2,"Shares outstanding",TRUE)</f>
        <v>3758152000</v>
      </c>
      <c r="W2" s="7" t="str" cm="1">
        <f t="array" ref="W2">_FV(A2,"Ticker symbol",TRUE)</f>
        <v>AAF</v>
      </c>
      <c r="X2" s="8" cm="1">
        <f t="array" ref="X2">_FV(A2,"Volume")</f>
        <v>3927811</v>
      </c>
      <c r="Y2" s="8" cm="1">
        <f t="array" ref="Y2">_FV(A2,"Volume average",TRUE)</f>
        <v>4264760</v>
      </c>
      <c r="Z2" s="11" cm="1">
        <f t="array" ref="Z2">_FV(A2,"Year incorporated",TRUE)</f>
        <v>2018</v>
      </c>
    </row>
    <row r="3" spans="1:26" x14ac:dyDescent="0.25">
      <c r="A3" s="3" t="e" vm="2">
        <v>#VALUE!</v>
      </c>
      <c r="B3" s="4" cm="1">
        <f t="array" ref="B3">_FV(A3,"52 week high",TRUE)</f>
        <v>3447</v>
      </c>
      <c r="C3" s="4" cm="1">
        <f t="array" ref="C3">_FV(A3,"52 week low",TRUE)</f>
        <v>1630</v>
      </c>
      <c r="D3" s="5" cm="1">
        <f t="array" ref="D3">_FV(A3,"Beta")</f>
        <v>1.6026</v>
      </c>
      <c r="E3" s="4" cm="1">
        <f t="array" ref="E3">_FV(A3,"Change")</f>
        <v>-37</v>
      </c>
      <c r="F3" s="6" cm="1">
        <f t="array" ref="F3">_FV(A3,"Change (%)",TRUE)</f>
        <v>-2.1269E-2</v>
      </c>
      <c r="G3" s="7" t="str" cm="1">
        <f t="array" ref="G3">_FV(A3,"Currency")</f>
        <v>GBp</v>
      </c>
      <c r="H3" s="8" cm="1">
        <f t="array" ref="H3">_FV(A3,"Employees")</f>
        <v>62000</v>
      </c>
      <c r="I3" s="7" t="str" cm="1">
        <f t="array" ref="I3">_FV(A3,"Exchange")</f>
        <v>London Stock Exchange</v>
      </c>
      <c r="J3" s="8" cm="1">
        <f t="array" ref="J3">_FV(A3,"Employees")</f>
        <v>62000</v>
      </c>
      <c r="K3" s="4" cm="1">
        <f t="array" ref="K3">_FV(A3,"High")</f>
        <v>1739.8</v>
      </c>
      <c r="L3" s="7" t="str" cm="1">
        <f t="array" ref="L3">_FV(A3,"Industry")</f>
        <v>Metals &amp; Mining</v>
      </c>
      <c r="M3" s="7" t="str" cm="1">
        <f t="array" ref="M3">_FV(A3,"Instrument type",TRUE)</f>
        <v>Stock</v>
      </c>
      <c r="N3" s="9" cm="1">
        <f t="array" ref="N3">_FV(A3,"Last trade time",TRUE)</f>
        <v>45331.769918981481</v>
      </c>
      <c r="O3" s="4" cm="1">
        <f t="array" ref="O3">_FV(A3,"Low")</f>
        <v>1695</v>
      </c>
      <c r="P3" s="10" cm="1">
        <f t="array" ref="P3">_FV(A3,"Market cap",TRUE)</f>
        <v>23284960000</v>
      </c>
      <c r="Q3" s="7" t="str" cm="1">
        <f t="array" ref="Q3">_FV(A3,"Official name",TRUE)</f>
        <v>ANGLO AMERICAN PLC</v>
      </c>
      <c r="R3" s="4" cm="1">
        <f t="array" ref="R3">_FV(A3,"Open")</f>
        <v>1725.4</v>
      </c>
      <c r="S3" s="5" cm="1">
        <f t="array" ref="S3">_FV(A3,"P/E",TRUE)</f>
        <v>12.796799999999999</v>
      </c>
      <c r="T3" s="4" cm="1">
        <f t="array" ref="T3">_FV(A3,"Previous close",TRUE)</f>
        <v>1739.6</v>
      </c>
      <c r="U3" s="4" cm="1">
        <f t="array" ref="U3">_FV(A3,"Price")</f>
        <v>1702.6</v>
      </c>
      <c r="V3" s="8" cm="1">
        <f t="array" ref="V3">_FV(A3,"Shares outstanding",TRUE)</f>
        <v>1337578000</v>
      </c>
      <c r="W3" s="7" t="str" cm="1">
        <f t="array" ref="W3">_FV(A3,"Ticker symbol",TRUE)</f>
        <v>AAL</v>
      </c>
      <c r="X3" s="8" cm="1">
        <f t="array" ref="X3">_FV(A3,"Volume")</f>
        <v>2763482</v>
      </c>
      <c r="Y3" s="8" cm="1">
        <f t="array" ref="Y3">_FV(A3,"Volume average",TRUE)</f>
        <v>3435420</v>
      </c>
      <c r="Z3" s="11" cm="1">
        <f t="array" ref="Z3">_FV(A3,"Year incorporated",TRUE)</f>
        <v>1998</v>
      </c>
    </row>
    <row r="4" spans="1:26" x14ac:dyDescent="0.25">
      <c r="A4" s="3" t="e" vm="3">
        <v>#VALUE!</v>
      </c>
      <c r="B4" s="4" cm="1">
        <f t="array" ref="B4">_FV(A4,"52 week high",TRUE)</f>
        <v>2472.0709999999999</v>
      </c>
      <c r="C4" s="4" cm="1">
        <f t="array" ref="C4">_FV(A4,"52 week low",TRUE)</f>
        <v>1795.1110000000001</v>
      </c>
      <c r="D4" s="5" cm="1">
        <f t="array" ref="D4">_FV(A4,"Beta")</f>
        <v>1.5421</v>
      </c>
      <c r="E4" s="4" cm="1">
        <f t="array" ref="E4">_FV(A4,"Change")</f>
        <v>-15</v>
      </c>
      <c r="F4" s="6" cm="1">
        <f t="array" ref="F4">_FV(A4,"Change (%)",TRUE)</f>
        <v>-6.6759999999999996E-3</v>
      </c>
      <c r="G4" s="7" t="str" cm="1">
        <f t="array" ref="G4">_FV(A4,"Currency")</f>
        <v>GBp</v>
      </c>
      <c r="H4" s="8" cm="1">
        <f t="array" ref="H4">_FV(A4,"Employees")</f>
        <v>133487</v>
      </c>
      <c r="I4" s="7" t="str" cm="1">
        <f t="array" ref="I4">_FV(A4,"Exchange")</f>
        <v>London Stock Exchange</v>
      </c>
      <c r="J4" s="8" cm="1">
        <f t="array" ref="J4">_FV(A4,"Employees")</f>
        <v>133487</v>
      </c>
      <c r="K4" s="4" cm="1">
        <f t="array" ref="K4">_FV(A4,"High")</f>
        <v>2256</v>
      </c>
      <c r="L4" s="7" t="str" cm="1">
        <f t="array" ref="L4">_FV(A4,"Industry")</f>
        <v>Food &amp; Tobacco</v>
      </c>
      <c r="M4" s="7" t="str" cm="1">
        <f t="array" ref="M4">_FV(A4,"Instrument type",TRUE)</f>
        <v>Stock</v>
      </c>
      <c r="N4" s="9" cm="1">
        <f t="array" ref="N4">_FV(A4,"Last trade time",TRUE)</f>
        <v>45331.758055555554</v>
      </c>
      <c r="O4" s="4" cm="1">
        <f t="array" ref="O4">_FV(A4,"Low")</f>
        <v>2232</v>
      </c>
      <c r="P4" s="10" cm="1">
        <f t="array" ref="P4">_FV(A4,"Market cap",TRUE)</f>
        <v>17014150000</v>
      </c>
      <c r="Q4" s="7" t="str" cm="1">
        <f t="array" ref="Q4">_FV(A4,"Official name",TRUE)</f>
        <v>ASSOCIATED BRITISH FOODS PLC</v>
      </c>
      <c r="R4" s="4" cm="1">
        <f t="array" ref="R4">_FV(A4,"Open")</f>
        <v>2248</v>
      </c>
      <c r="S4" s="5" cm="1">
        <f t="array" ref="S4">_FV(A4,"P/E",TRUE)</f>
        <v>16.7437</v>
      </c>
      <c r="T4" s="4" cm="1">
        <f t="array" ref="T4">_FV(A4,"Previous close",TRUE)</f>
        <v>2247</v>
      </c>
      <c r="U4" s="4" cm="1">
        <f t="array" ref="U4">_FV(A4,"Price")</f>
        <v>2232</v>
      </c>
      <c r="V4" s="8" cm="1">
        <f t="array" ref="V4">_FV(A4,"Shares outstanding",TRUE)</f>
        <v>756270000</v>
      </c>
      <c r="W4" s="7" t="str" cm="1">
        <f t="array" ref="W4">_FV(A4,"Ticker symbol",TRUE)</f>
        <v>ABF</v>
      </c>
      <c r="X4" s="8" cm="1">
        <f t="array" ref="X4">_FV(A4,"Volume")</f>
        <v>1210401</v>
      </c>
      <c r="Y4" s="8" cm="1">
        <f t="array" ref="Y4">_FV(A4,"Volume average",TRUE)</f>
        <v>1438260</v>
      </c>
      <c r="Z4" s="11" cm="1">
        <f t="array" ref="Z4">_FV(A4,"Year incorporated",TRUE)</f>
        <v>1934</v>
      </c>
    </row>
    <row r="5" spans="1:26" x14ac:dyDescent="0.25">
      <c r="A5" s="3" t="e" vm="4">
        <v>#VALUE!</v>
      </c>
      <c r="B5" s="4" cm="1">
        <f t="array" ref="B5">_FV(A5,"52 week high",TRUE)</f>
        <v>2811</v>
      </c>
      <c r="C5" s="4" cm="1">
        <f t="array" ref="C5">_FV(A5,"52 week low",TRUE)</f>
        <v>1792.509</v>
      </c>
      <c r="D5" s="5" cm="1">
        <f t="array" ref="D5">_FV(A5,"Beta")</f>
        <v>0.153</v>
      </c>
      <c r="E5" s="4" cm="1">
        <f t="array" ref="E5">_FV(A5,"Change")</f>
        <v>3</v>
      </c>
      <c r="F5" s="6" cm="1">
        <f t="array" ref="F5">_FV(A5,"Change (%)",TRUE)</f>
        <v>1.1849999999999999E-3</v>
      </c>
      <c r="G5" s="7" t="str" cm="1">
        <f t="array" ref="G5">_FV(A5,"Currency")</f>
        <v>GBp</v>
      </c>
      <c r="H5" s="8" cm="1">
        <f t="array" ref="H5">_FV(A5,"Employees")</f>
        <v>11335</v>
      </c>
      <c r="I5" s="7" t="str" cm="1">
        <f t="array" ref="I5">_FV(A5,"Exchange")</f>
        <v>London Stock Exchange</v>
      </c>
      <c r="J5" s="8" cm="1">
        <f t="array" ref="J5">_FV(A5,"Employees")</f>
        <v>11335</v>
      </c>
      <c r="K5" s="4" cm="1">
        <f t="array" ref="K5">_FV(A5,"High")</f>
        <v>2534</v>
      </c>
      <c r="L5" s="7" t="str" cm="1">
        <f t="array" ref="L5">_FV(A5,"Industry")</f>
        <v>Insurance</v>
      </c>
      <c r="M5" s="7" t="str" cm="1">
        <f t="array" ref="M5">_FV(A5,"Instrument type",TRUE)</f>
        <v>Stock</v>
      </c>
      <c r="N5" s="9" cm="1">
        <f t="array" ref="N5">_FV(A5,"Last trade time",TRUE)</f>
        <v>45331.757870370369</v>
      </c>
      <c r="O5" s="4" cm="1">
        <f t="array" ref="O5">_FV(A5,"Low")</f>
        <v>2513</v>
      </c>
      <c r="P5" s="10" cm="1">
        <f t="array" ref="P5">_FV(A5,"Market cap",TRUE)</f>
        <v>7752571000</v>
      </c>
      <c r="Q5" s="7" t="str" cm="1">
        <f t="array" ref="Q5">_FV(A5,"Official name",TRUE)</f>
        <v>ADMIRAL GROUP PLC</v>
      </c>
      <c r="R5" s="4" cm="1">
        <f t="array" ref="R5">_FV(A5,"Open")</f>
        <v>2523</v>
      </c>
      <c r="S5" s="5" cm="1">
        <f t="array" ref="S5">_FV(A5,"P/E",TRUE)</f>
        <v>27.4452</v>
      </c>
      <c r="T5" s="4" cm="1">
        <f t="array" ref="T5">_FV(A5,"Previous close",TRUE)</f>
        <v>2531</v>
      </c>
      <c r="U5" s="4" cm="1">
        <f t="array" ref="U5">_FV(A5,"Price")</f>
        <v>2534</v>
      </c>
      <c r="V5" s="8" cm="1">
        <f t="array" ref="V5">_FV(A5,"Shares outstanding",TRUE)</f>
        <v>306304700</v>
      </c>
      <c r="W5" s="7" t="str" cm="1">
        <f t="array" ref="W5">_FV(A5,"Ticker symbol",TRUE)</f>
        <v>ADM</v>
      </c>
      <c r="X5" s="8" cm="1">
        <f t="array" ref="X5">_FV(A5,"Volume")</f>
        <v>668966</v>
      </c>
      <c r="Y5" s="8" cm="1">
        <f t="array" ref="Y5">_FV(A5,"Volume average",TRUE)</f>
        <v>629640</v>
      </c>
      <c r="Z5" s="11" cm="1">
        <f t="array" ref="Z5">_FV(A5,"Year incorporated",TRUE)</f>
        <v>1999</v>
      </c>
    </row>
    <row r="6" spans="1:26" x14ac:dyDescent="0.25">
      <c r="A6" s="3" t="e" vm="5">
        <v>#VALUE!</v>
      </c>
      <c r="B6" s="4" cm="1">
        <f t="array" ref="B6">_FV(A6,"52 week high",TRUE)</f>
        <v>6012</v>
      </c>
      <c r="C6" s="4" cm="1">
        <f t="array" ref="C6">_FV(A6,"52 week low",TRUE)</f>
        <v>4386</v>
      </c>
      <c r="D6" s="5" cm="1">
        <f t="array" ref="D6">_FV(A6,"Beta")</f>
        <v>1.5687</v>
      </c>
      <c r="E6" s="4" cm="1">
        <f t="array" ref="E6">_FV(A6,"Change")</f>
        <v>-14</v>
      </c>
      <c r="F6" s="6" cm="1">
        <f t="array" ref="F6">_FV(A6,"Change (%)",TRUE)</f>
        <v>-2.66E-3</v>
      </c>
      <c r="G6" s="7" t="str" cm="1">
        <f t="array" ref="G6">_FV(A6,"Currency")</f>
        <v>GBp</v>
      </c>
      <c r="H6" s="8" cm="1">
        <f t="array" ref="H6">_FV(A6,"Employees")</f>
        <v>26749</v>
      </c>
      <c r="I6" s="7" t="str" cm="1">
        <f t="array" ref="I6">_FV(A6,"Exchange")</f>
        <v>London Stock Exchange</v>
      </c>
      <c r="J6" s="8" cm="1">
        <f t="array" ref="J6">_FV(A6,"Employees")</f>
        <v>26749</v>
      </c>
      <c r="K6" s="4" cm="1">
        <f t="array" ref="K6">_FV(A6,"High")</f>
        <v>5302</v>
      </c>
      <c r="L6" s="7" t="str" cm="1">
        <f t="array" ref="L6">_FV(A6,"Industry")</f>
        <v>Professional &amp; Commercial Services</v>
      </c>
      <c r="M6" s="7" t="str" cm="1">
        <f t="array" ref="M6">_FV(A6,"Instrument type",TRUE)</f>
        <v>Stock</v>
      </c>
      <c r="N6" s="9" cm="1">
        <f t="array" ref="N6">_FV(A6,"Last trade time",TRUE)</f>
        <v>45331.757962962962</v>
      </c>
      <c r="O6" s="4" cm="1">
        <f t="array" ref="O6">_FV(A6,"Low")</f>
        <v>5216</v>
      </c>
      <c r="P6" s="10" cm="1">
        <f t="array" ref="P6">_FV(A6,"Market cap",TRUE)</f>
        <v>23048020000</v>
      </c>
      <c r="Q6" s="7" t="str" cm="1">
        <f t="array" ref="Q6">_FV(A6,"Official name",TRUE)</f>
        <v>ASHTEAD GROUP PUBLIC LIMITED COMPANY</v>
      </c>
      <c r="R6" s="4" cm="1">
        <f t="array" ref="R6">_FV(A6,"Open")</f>
        <v>5266</v>
      </c>
      <c r="S6" s="5" cm="1">
        <f t="array" ref="S6">_FV(A6,"P/E",TRUE)</f>
        <v>16.779299999999999</v>
      </c>
      <c r="T6" s="4" cm="1">
        <f t="array" ref="T6">_FV(A6,"Previous close",TRUE)</f>
        <v>5264</v>
      </c>
      <c r="U6" s="4" cm="1">
        <f t="array" ref="U6">_FV(A6,"Price")</f>
        <v>5250</v>
      </c>
      <c r="V6" s="8" cm="1">
        <f t="array" ref="V6">_FV(A6,"Shares outstanding",TRUE)</f>
        <v>437522900</v>
      </c>
      <c r="W6" s="7" t="str" cm="1">
        <f t="array" ref="W6">_FV(A6,"Ticker symbol",TRUE)</f>
        <v>AHT</v>
      </c>
      <c r="X6" s="8" cm="1">
        <f t="array" ref="X6">_FV(A6,"Volume")</f>
        <v>718479</v>
      </c>
      <c r="Y6" s="8" cm="1">
        <f t="array" ref="Y6">_FV(A6,"Volume average",TRUE)</f>
        <v>1027810</v>
      </c>
      <c r="Z6" s="11" cm="1">
        <f t="array" ref="Z6">_FV(A6,"Year incorporated",TRUE)</f>
        <v>1984</v>
      </c>
    </row>
    <row r="7" spans="1:26" x14ac:dyDescent="0.25">
      <c r="A7" s="3" t="e" vm="6">
        <v>#VALUE!</v>
      </c>
      <c r="B7" s="4" cm="1">
        <f t="array" ref="B7">_FV(A7,"52 week high",TRUE)</f>
        <v>1776</v>
      </c>
      <c r="C7" s="4" cm="1">
        <f t="array" ref="C7">_FV(A7,"52 week low",TRUE)</f>
        <v>15.82</v>
      </c>
      <c r="D7" s="5" cm="1">
        <f t="array" ref="D7">_FV(A7,"Beta")</f>
        <v>1.1719999999999999</v>
      </c>
      <c r="E7" s="4" cm="1">
        <f t="array" ref="E7">_FV(A7,"Change")</f>
        <v>-8</v>
      </c>
      <c r="F7" s="6" cm="1">
        <f t="array" ref="F7">_FV(A7,"Change (%)",TRUE)</f>
        <v>-4.8479999999999999E-3</v>
      </c>
      <c r="G7" s="7" t="str" cm="1">
        <f t="array" ref="G7">_FV(A7,"Currency")</f>
        <v>GBp</v>
      </c>
      <c r="H7" s="8" cm="1">
        <f t="array" ref="H7">_FV(A7,"Employees")</f>
        <v>6359</v>
      </c>
      <c r="I7" s="7" t="str" cm="1">
        <f t="array" ref="I7">_FV(A7,"Exchange")</f>
        <v>London Stock Exchange</v>
      </c>
      <c r="J7" s="8" cm="1">
        <f t="array" ref="J7">_FV(A7,"Employees")</f>
        <v>6359</v>
      </c>
      <c r="K7" s="4" cm="1">
        <f t="array" ref="K7">_FV(A7,"High")</f>
        <v>1653.5</v>
      </c>
      <c r="L7" s="7" t="str" cm="1">
        <f t="array" ref="L7">_FV(A7,"Industry")</f>
        <v>Metals &amp; Mining</v>
      </c>
      <c r="M7" s="7" t="str" cm="1">
        <f t="array" ref="M7">_FV(A7,"Instrument type",TRUE)</f>
        <v>Stock</v>
      </c>
      <c r="N7" s="9" cm="1">
        <f t="array" ref="N7">_FV(A7,"Last trade time",TRUE)</f>
        <v>45331.757974537039</v>
      </c>
      <c r="O7" s="4" cm="1">
        <f t="array" ref="O7">_FV(A7,"Low")</f>
        <v>1628</v>
      </c>
      <c r="P7" s="10" cm="1">
        <f t="array" ref="P7">_FV(A7,"Market cap",TRUE)</f>
        <v>16278140000</v>
      </c>
      <c r="Q7" s="7" t="str" cm="1">
        <f t="array" ref="Q7">_FV(A7,"Official name",TRUE)</f>
        <v>ANTOFAGASTA PLC</v>
      </c>
      <c r="R7" s="4" cm="1">
        <f t="array" ref="R7">_FV(A7,"Open")</f>
        <v>1650</v>
      </c>
      <c r="S7" s="5" cm="1">
        <f t="array" ref="S7">_FV(A7,"P/E",TRUE)</f>
        <v>12.8916</v>
      </c>
      <c r="T7" s="4" cm="1">
        <f t="array" ref="T7">_FV(A7,"Previous close",TRUE)</f>
        <v>1650</v>
      </c>
      <c r="U7" s="4" cm="1">
        <f t="array" ref="U7">_FV(A7,"Price")</f>
        <v>1642</v>
      </c>
      <c r="V7" s="8" cm="1">
        <f t="array" ref="V7">_FV(A7,"Shares outstanding",TRUE)</f>
        <v>985856700</v>
      </c>
      <c r="W7" s="7" t="str" cm="1">
        <f t="array" ref="W7">_FV(A7,"Ticker symbol",TRUE)</f>
        <v>ANTO</v>
      </c>
      <c r="X7" s="8" cm="1">
        <f t="array" ref="X7">_FV(A7,"Volume")</f>
        <v>3559639</v>
      </c>
      <c r="Y7" s="8" cm="1">
        <f t="array" ref="Y7">_FV(A7,"Volume average",TRUE)</f>
        <v>1454580</v>
      </c>
      <c r="Z7" s="11" cm="1">
        <f t="array" ref="Z7">_FV(A7,"Year incorporated",TRUE)</f>
        <v>1982</v>
      </c>
    </row>
    <row r="8" spans="1:26" x14ac:dyDescent="0.25">
      <c r="A8" s="3" t="e" vm="7">
        <v>#VALUE!</v>
      </c>
      <c r="B8" s="4" cm="1">
        <f t="array" ref="B8">_FV(A8,"52 week high",TRUE)</f>
        <v>752.6</v>
      </c>
      <c r="C8" s="4" cm="1">
        <f t="array" ref="C8">_FV(A8,"52 week low",TRUE)</f>
        <v>565.6</v>
      </c>
      <c r="D8" s="5" cm="1">
        <f t="array" ref="D8">_FV(A8,"Beta")</f>
        <v>0.76929999999999998</v>
      </c>
      <c r="E8" s="4" cm="1">
        <f t="array" ref="E8">_FV(A8,"Change")</f>
        <v>-7.6</v>
      </c>
      <c r="F8" s="6" cm="1">
        <f t="array" ref="F8">_FV(A8,"Change (%)",TRUE)</f>
        <v>-1.0549999999999999E-2</v>
      </c>
      <c r="G8" s="7" t="str" cm="1">
        <f t="array" ref="G8">_FV(A8,"Currency")</f>
        <v>GBp</v>
      </c>
      <c r="H8" s="8" cm="1">
        <f t="array" ref="H8">_FV(A8,"Employees")</f>
        <v>1160</v>
      </c>
      <c r="I8" s="7" t="str" cm="1">
        <f t="array" ref="I8">_FV(A8,"Exchange")</f>
        <v>London Stock Exchange</v>
      </c>
      <c r="J8" s="8" cm="1">
        <f t="array" ref="J8">_FV(A8,"Employees")</f>
        <v>1160</v>
      </c>
      <c r="K8" s="4" cm="1">
        <f t="array" ref="K8">_FV(A8,"High")</f>
        <v>722.4</v>
      </c>
      <c r="L8" s="7" t="str" cm="1">
        <f t="array" ref="L8">_FV(A8,"Industry")</f>
        <v>Software &amp; IT Services</v>
      </c>
      <c r="M8" s="7" t="str" cm="1">
        <f t="array" ref="M8">_FV(A8,"Instrument type",TRUE)</f>
        <v>Stock</v>
      </c>
      <c r="N8" s="9" cm="1">
        <f t="array" ref="N8">_FV(A8,"Last trade time",TRUE)</f>
        <v>45331.757997685185</v>
      </c>
      <c r="O8" s="4" cm="1">
        <f t="array" ref="O8">_FV(A8,"Low")</f>
        <v>707.8</v>
      </c>
      <c r="P8" s="10" cm="1">
        <f t="array" ref="P8">_FV(A8,"Market cap",TRUE)</f>
        <v>6523654000</v>
      </c>
      <c r="Q8" s="7" t="str" cm="1">
        <f t="array" ref="Q8">_FV(A8,"Official name",TRUE)</f>
        <v>AUTO TRADER GROUP PLC</v>
      </c>
      <c r="R8" s="4" cm="1">
        <f t="array" ref="R8">_FV(A8,"Open")</f>
        <v>717.6</v>
      </c>
      <c r="S8" s="5" cm="1">
        <f t="array" ref="S8">_FV(A8,"P/E",TRUE)</f>
        <v>28.2178</v>
      </c>
      <c r="T8" s="4" cm="1">
        <f t="array" ref="T8">_FV(A8,"Previous close",TRUE)</f>
        <v>720.4</v>
      </c>
      <c r="U8" s="4" cm="1">
        <f t="array" ref="U8">_FV(A8,"Price")</f>
        <v>712.8</v>
      </c>
      <c r="V8" s="8" cm="1">
        <f t="array" ref="V8">_FV(A8,"Shares outstanding",TRUE)</f>
        <v>905284500</v>
      </c>
      <c r="W8" s="7" t="str" cm="1">
        <f t="array" ref="W8">_FV(A8,"Ticker symbol",TRUE)</f>
        <v>AUTO</v>
      </c>
      <c r="X8" s="8" cm="1">
        <f t="array" ref="X8">_FV(A8,"Volume")</f>
        <v>3035344</v>
      </c>
      <c r="Y8" s="8" cm="1">
        <f t="array" ref="Y8">_FV(A8,"Volume average",TRUE)</f>
        <v>3355840</v>
      </c>
      <c r="Z8" s="11" cm="1">
        <f t="array" ref="Z8">_FV(A8,"Year incorporated",TRUE)</f>
        <v>2015</v>
      </c>
    </row>
    <row r="9" spans="1:26" x14ac:dyDescent="0.25">
      <c r="A9" s="3" t="e" vm="8">
        <v>#VALUE!</v>
      </c>
      <c r="B9" s="4" cm="1">
        <f t="array" ref="B9">_FV(A9,"52 week high",TRUE)</f>
        <v>467.3</v>
      </c>
      <c r="C9" s="4" cm="1">
        <f t="array" ref="C9">_FV(A9,"52 week low",TRUE)</f>
        <v>366</v>
      </c>
      <c r="D9" s="5" cm="1">
        <f t="array" ref="D9">_FV(A9,"Beta")</f>
        <v>1.2986</v>
      </c>
      <c r="E9" s="4" cm="1">
        <f t="array" ref="E9">_FV(A9,"Change")</f>
        <v>-3.8</v>
      </c>
      <c r="F9" s="6" cm="1">
        <f t="array" ref="F9">_FV(A9,"Change (%)",TRUE)</f>
        <v>-9.0329999999999994E-3</v>
      </c>
      <c r="G9" s="7" t="str" cm="1">
        <f t="array" ref="G9">_FV(A9,"Currency")</f>
        <v>GBp</v>
      </c>
      <c r="H9" s="8" cm="1">
        <f t="array" ref="H9">_FV(A9,"Employees")</f>
        <v>24364</v>
      </c>
      <c r="I9" s="7" t="str" cm="1">
        <f t="array" ref="I9">_FV(A9,"Exchange")</f>
        <v>London Stock Exchange</v>
      </c>
      <c r="J9" s="8" cm="1">
        <f t="array" ref="J9">_FV(A9,"Employees")</f>
        <v>24364</v>
      </c>
      <c r="K9" s="4" cm="1">
        <f t="array" ref="K9">_FV(A9,"High")</f>
        <v>420.1</v>
      </c>
      <c r="L9" s="7" t="str" cm="1">
        <f t="array" ref="L9">_FV(A9,"Industry")</f>
        <v>Insurance</v>
      </c>
      <c r="M9" s="7" t="str" cm="1">
        <f t="array" ref="M9">_FV(A9,"Instrument type",TRUE)</f>
        <v>Stock</v>
      </c>
      <c r="N9" s="9" cm="1">
        <f t="array" ref="N9">_FV(A9,"Last trade time",TRUE)</f>
        <v>45331.769872685189</v>
      </c>
      <c r="O9" s="4" cm="1">
        <f t="array" ref="O9">_FV(A9,"Low")</f>
        <v>414.4</v>
      </c>
      <c r="P9" s="10" cm="1">
        <f t="array" ref="P9">_FV(A9,"Market cap",TRUE)</f>
        <v>11525020000</v>
      </c>
      <c r="Q9" s="7" t="str" cm="1">
        <f t="array" ref="Q9">_FV(A9,"Official name",TRUE)</f>
        <v>AVIVA PLC</v>
      </c>
      <c r="R9" s="4" cm="1">
        <f t="array" ref="R9">_FV(A9,"Open")</f>
        <v>420</v>
      </c>
      <c r="S9" s="5" cm="1">
        <f t="array" ref="S9">_FV(A9,"P/E",TRUE)</f>
        <v>0</v>
      </c>
      <c r="T9" s="4" cm="1">
        <f t="array" ref="T9">_FV(A9,"Previous close",TRUE)</f>
        <v>420.7</v>
      </c>
      <c r="U9" s="4" cm="1">
        <f t="array" ref="U9">_FV(A9,"Price")</f>
        <v>416.9</v>
      </c>
      <c r="V9" s="8" cm="1">
        <f t="array" ref="V9">_FV(A9,"Shares outstanding",TRUE)</f>
        <v>2739487000</v>
      </c>
      <c r="W9" s="7" t="str" cm="1">
        <f t="array" ref="W9">_FV(A9,"Ticker symbol",TRUE)</f>
        <v>AV.</v>
      </c>
      <c r="X9" s="8" cm="1">
        <f t="array" ref="X9">_FV(A9,"Volume")</f>
        <v>9901324</v>
      </c>
      <c r="Y9" s="8" cm="1">
        <f t="array" ref="Y9">_FV(A9,"Volume average",TRUE)</f>
        <v>5850340</v>
      </c>
      <c r="Z9" s="11" cm="1">
        <f t="array" ref="Z9">_FV(A9,"Year incorporated",TRUE)</f>
        <v>1990</v>
      </c>
    </row>
    <row r="10" spans="1:26" x14ac:dyDescent="0.25">
      <c r="A10" s="3" t="e" vm="9">
        <v>#VALUE!</v>
      </c>
      <c r="B10" s="4" cm="1">
        <f t="array" ref="B10">_FV(A10,"52 week high",TRUE)</f>
        <v>12392</v>
      </c>
      <c r="C10" s="4" cm="1">
        <f t="array" ref="C10">_FV(A10,"52 week low",TRUE)</f>
        <v>9700</v>
      </c>
      <c r="D10" s="5" cm="1">
        <f t="array" ref="D10">_FV(A10,"Beta")</f>
        <v>0.31090000000000001</v>
      </c>
      <c r="E10" s="4" cm="1">
        <f t="array" ref="E10">_FV(A10,"Change")</f>
        <v>-62</v>
      </c>
      <c r="F10" s="6" cm="1">
        <f t="array" ref="F10">_FV(A10,"Change (%)",TRUE)</f>
        <v>-6.3119999999999999E-3</v>
      </c>
      <c r="G10" s="7" t="str" cm="1">
        <f t="array" ref="G10">_FV(A10,"Currency")</f>
        <v>GBp</v>
      </c>
      <c r="H10" s="8" cm="1">
        <f t="array" ref="H10">_FV(A10,"Employees")</f>
        <v>83500</v>
      </c>
      <c r="I10" s="7" t="str" cm="1">
        <f t="array" ref="I10">_FV(A10,"Exchange")</f>
        <v>London Stock Exchange</v>
      </c>
      <c r="J10" s="8" cm="1">
        <f t="array" ref="J10">_FV(A10,"Employees")</f>
        <v>83500</v>
      </c>
      <c r="K10" s="4" cm="1">
        <f t="array" ref="K10">_FV(A10,"High")</f>
        <v>9983</v>
      </c>
      <c r="L10" s="7" t="str" cm="1">
        <f t="array" ref="L10">_FV(A10,"Industry")</f>
        <v>Pharmaceuticals</v>
      </c>
      <c r="M10" s="7" t="str" cm="1">
        <f t="array" ref="M10">_FV(A10,"Instrument type",TRUE)</f>
        <v>Stock</v>
      </c>
      <c r="N10" s="9" cm="1">
        <f t="array" ref="N10">_FV(A10,"Last trade time",TRUE)</f>
        <v>45331.768506944441</v>
      </c>
      <c r="O10" s="4" cm="1">
        <f t="array" ref="O10">_FV(A10,"Low")</f>
        <v>9722</v>
      </c>
      <c r="P10" s="10" cm="1">
        <f t="array" ref="P10">_FV(A10,"Market cap",TRUE)</f>
        <v>152382800000</v>
      </c>
      <c r="Q10" s="7" t="str" cm="1">
        <f t="array" ref="Q10">_FV(A10,"Official name",TRUE)</f>
        <v>ASTRAZENECA PLC</v>
      </c>
      <c r="R10" s="4" cm="1">
        <f t="array" ref="R10">_FV(A10,"Open")</f>
        <v>9891</v>
      </c>
      <c r="S10" s="5" cm="1">
        <f t="array" ref="S10">_FV(A10,"P/E",TRUE)</f>
        <v>32.562100000000001</v>
      </c>
      <c r="T10" s="4" cm="1">
        <f t="array" ref="T10">_FV(A10,"Previous close",TRUE)</f>
        <v>9823</v>
      </c>
      <c r="U10" s="4" cm="1">
        <f t="array" ref="U10">_FV(A10,"Price")</f>
        <v>9761</v>
      </c>
      <c r="V10" s="8" cm="1">
        <f t="array" ref="V10">_FV(A10,"Shares outstanding",TRUE)</f>
        <v>1550189000</v>
      </c>
      <c r="W10" s="7" t="str" cm="1">
        <f t="array" ref="W10">_FV(A10,"Ticker symbol",TRUE)</f>
        <v>AZN</v>
      </c>
      <c r="X10" s="8" cm="1">
        <f t="array" ref="X10">_FV(A10,"Volume")</f>
        <v>5312779</v>
      </c>
      <c r="Y10" s="8" cm="1">
        <f t="array" ref="Y10">_FV(A10,"Volume average",TRUE)</f>
        <v>2572390</v>
      </c>
      <c r="Z10" s="11" cm="1">
        <f t="array" ref="Z10">_FV(A10,"Year incorporated",TRUE)</f>
        <v>1992</v>
      </c>
    </row>
    <row r="11" spans="1:26" x14ac:dyDescent="0.25">
      <c r="A11" s="3" t="e" vm="10">
        <v>#VALUE!</v>
      </c>
      <c r="B11" s="4" cm="1">
        <f t="array" ref="B11">_FV(A11,"52 week high",TRUE)</f>
        <v>1216</v>
      </c>
      <c r="C11" s="4" cm="1">
        <f t="array" ref="C11">_FV(A11,"52 week low",TRUE)</f>
        <v>830.90200000000004</v>
      </c>
      <c r="D11" s="5" cm="1">
        <f t="array" ref="D11">_FV(A11,"Beta")</f>
        <v>0.54979999999999996</v>
      </c>
      <c r="E11" s="4" cm="1">
        <f t="array" ref="E11">_FV(A11,"Change")</f>
        <v>14.5</v>
      </c>
      <c r="F11" s="6" cm="1">
        <f t="array" ref="F11">_FV(A11,"Change (%)",TRUE)</f>
        <v>1.2134000000000001E-2</v>
      </c>
      <c r="G11" s="7" t="str" cm="1">
        <f t="array" ref="G11">_FV(A11,"Currency")</f>
        <v>GBp</v>
      </c>
      <c r="H11" s="8" cm="1">
        <f t="array" ref="H11">_FV(A11,"Employees")</f>
        <v>96200</v>
      </c>
      <c r="I11" s="7" t="str" cm="1">
        <f t="array" ref="I11">_FV(A11,"Exchange")</f>
        <v>London Stock Exchange</v>
      </c>
      <c r="J11" s="8" cm="1">
        <f t="array" ref="J11">_FV(A11,"Employees")</f>
        <v>96200</v>
      </c>
      <c r="K11" s="4" cm="1">
        <f t="array" ref="K11">_FV(A11,"High")</f>
        <v>1210</v>
      </c>
      <c r="L11" s="7" t="str" cm="1">
        <f t="array" ref="L11">_FV(A11,"Industry")</f>
        <v>Aerospace &amp; Defense</v>
      </c>
      <c r="M11" s="7" t="str" cm="1">
        <f t="array" ref="M11">_FV(A11,"Instrument type",TRUE)</f>
        <v>Stock</v>
      </c>
      <c r="N11" s="9" cm="1">
        <f t="array" ref="N11">_FV(A11,"Last trade time",TRUE)</f>
        <v>45331.756851851853</v>
      </c>
      <c r="O11" s="4" cm="1">
        <f t="array" ref="O11">_FV(A11,"Low")</f>
        <v>1197</v>
      </c>
      <c r="P11" s="10" cm="1">
        <f t="array" ref="P11">_FV(A11,"Market cap",TRUE)</f>
        <v>36236200000</v>
      </c>
      <c r="Q11" s="7" t="str" cm="1">
        <f t="array" ref="Q11">_FV(A11,"Official name",TRUE)</f>
        <v>BAE SYSTEMS PLC</v>
      </c>
      <c r="R11" s="4" cm="1">
        <f t="array" ref="R11">_FV(A11,"Open")</f>
        <v>1197</v>
      </c>
      <c r="S11" s="5" cm="1">
        <f t="array" ref="S11">_FV(A11,"P/E",TRUE)</f>
        <v>18.860499999999998</v>
      </c>
      <c r="T11" s="4" cm="1">
        <f t="array" ref="T11">_FV(A11,"Previous close",TRUE)</f>
        <v>1195</v>
      </c>
      <c r="U11" s="4" cm="1">
        <f t="array" ref="U11">_FV(A11,"Price")</f>
        <v>1209.5</v>
      </c>
      <c r="V11" s="8" cm="1">
        <f t="array" ref="V11">_FV(A11,"Shares outstanding",TRUE)</f>
        <v>3029842000</v>
      </c>
      <c r="W11" s="7" t="str" cm="1">
        <f t="array" ref="W11">_FV(A11,"Ticker symbol",TRUE)</f>
        <v>BA.</v>
      </c>
      <c r="X11" s="8" cm="1">
        <f t="array" ref="X11">_FV(A11,"Volume")</f>
        <v>4194956</v>
      </c>
      <c r="Y11" s="8" cm="1">
        <f t="array" ref="Y11">_FV(A11,"Volume average",TRUE)</f>
        <v>5273810</v>
      </c>
      <c r="Z11" s="11" cm="1">
        <f t="array" ref="Z11">_FV(A11,"Year incorporated",TRUE)</f>
        <v>1979</v>
      </c>
    </row>
    <row r="12" spans="1:26" x14ac:dyDescent="0.25">
      <c r="A12" s="3" t="e" vm="11">
        <v>#VALUE!</v>
      </c>
      <c r="B12" s="4" cm="1">
        <f t="array" ref="B12">_FV(A12,"52 week high",TRUE)</f>
        <v>198.86199999999999</v>
      </c>
      <c r="C12" s="4" cm="1">
        <f t="array" ref="C12">_FV(A12,"52 week low",TRUE)</f>
        <v>128.12</v>
      </c>
      <c r="D12" s="5" cm="1">
        <f t="array" ref="D12">_FV(A12,"Beta")</f>
        <v>1.9581</v>
      </c>
      <c r="E12" s="4" cm="1">
        <f t="array" ref="E12">_FV(A12,"Change")</f>
        <v>-0.88</v>
      </c>
      <c r="F12" s="6" cm="1">
        <f t="array" ref="F12">_FV(A12,"Change (%)",TRUE)</f>
        <v>-6.1470000000000006E-3</v>
      </c>
      <c r="G12" s="7" t="str" cm="1">
        <f t="array" ref="G12">_FV(A12,"Currency")</f>
        <v>GBp</v>
      </c>
      <c r="H12" s="8" cm="1">
        <f t="array" ref="H12">_FV(A12,"Employees")</f>
        <v>87400</v>
      </c>
      <c r="I12" s="7" t="str" cm="1">
        <f t="array" ref="I12">_FV(A12,"Exchange")</f>
        <v>London Stock Exchange</v>
      </c>
      <c r="J12" s="8" cm="1">
        <f t="array" ref="J12">_FV(A12,"Employees")</f>
        <v>87400</v>
      </c>
      <c r="K12" s="4" cm="1">
        <f t="array" ref="K12">_FV(A12,"High")</f>
        <v>144.32</v>
      </c>
      <c r="L12" s="7" t="str" cm="1">
        <f t="array" ref="L12">_FV(A12,"Industry")</f>
        <v>Banking Services</v>
      </c>
      <c r="M12" s="7" t="str" cm="1">
        <f t="array" ref="M12">_FV(A12,"Instrument type",TRUE)</f>
        <v>Stock</v>
      </c>
      <c r="N12" s="9" cm="1">
        <f t="array" ref="N12">_FV(A12,"Last trade time",TRUE)</f>
        <v>45331.740056654686</v>
      </c>
      <c r="O12" s="4" cm="1">
        <f t="array" ref="O12">_FV(A12,"Low")</f>
        <v>141.1</v>
      </c>
      <c r="P12" s="10" cm="1">
        <f t="array" ref="P12">_FV(A12,"Market cap",TRUE)</f>
        <v>21714210000</v>
      </c>
      <c r="Q12" s="7" t="str" cm="1">
        <f t="array" ref="Q12">_FV(A12,"Official name",TRUE)</f>
        <v>BARCLAYS PLC</v>
      </c>
      <c r="R12" s="4" cm="1">
        <f t="array" ref="R12">_FV(A12,"Open")</f>
        <v>143.84</v>
      </c>
      <c r="S12" s="5" cm="1">
        <f t="array" ref="S12">_FV(A12,"P/E",TRUE)</f>
        <v>4.1138000000000003</v>
      </c>
      <c r="T12" s="4" cm="1">
        <f t="array" ref="T12">_FV(A12,"Previous close",TRUE)</f>
        <v>143.16</v>
      </c>
      <c r="U12" s="4" cm="1">
        <f t="array" ref="U12">_FV(A12,"Price")</f>
        <v>142.28</v>
      </c>
      <c r="V12" s="8" cm="1">
        <f t="array" ref="V12">_FV(A12,"Shares outstanding",TRUE)</f>
        <v>15167790000</v>
      </c>
      <c r="W12" s="7" t="str" cm="1">
        <f t="array" ref="W12">_FV(A12,"Ticker symbol",TRUE)</f>
        <v>BARC</v>
      </c>
      <c r="X12" s="8" cm="1">
        <f t="array" ref="X12">_FV(A12,"Volume")</f>
        <v>28838930</v>
      </c>
      <c r="Y12" s="8" cm="1">
        <f t="array" ref="Y12">_FV(A12,"Volume average",TRUE)</f>
        <v>42393860</v>
      </c>
      <c r="Z12" s="11" cm="1">
        <f t="array" ref="Z12">_FV(A12,"Year incorporated",TRUE)</f>
        <v>1896</v>
      </c>
    </row>
    <row r="13" spans="1:26" x14ac:dyDescent="0.25">
      <c r="A13" s="3" t="e" vm="12">
        <v>#VALUE!</v>
      </c>
      <c r="B13" s="4" cm="1">
        <f t="array" ref="B13">_FV(A13,"52 week high",TRUE)</f>
        <v>3242.5</v>
      </c>
      <c r="C13" s="4" cm="1">
        <f t="array" ref="C13">_FV(A13,"52 week low",TRUE)</f>
        <v>2233</v>
      </c>
      <c r="D13" s="5" cm="1">
        <f t="array" ref="D13">_FV(A13,"Beta")</f>
        <v>0.74199999999999999</v>
      </c>
      <c r="E13" s="4" cm="1">
        <f t="array" ref="E13">_FV(A13,"Change")</f>
        <v>-63</v>
      </c>
      <c r="F13" s="6" cm="1">
        <f t="array" ref="F13">_FV(A13,"Change (%)",TRUE)</f>
        <v>-2.5361999999999999E-2</v>
      </c>
      <c r="G13" s="7" t="str" cm="1">
        <f t="array" ref="G13">_FV(A13,"Currency")</f>
        <v>GBp</v>
      </c>
      <c r="H13" s="8" cm="1">
        <f t="array" ref="H13">_FV(A13,"Employees")</f>
        <v>50397</v>
      </c>
      <c r="I13" s="7" t="str" cm="1">
        <f t="array" ref="I13">_FV(A13,"Exchange")</f>
        <v>London Stock Exchange</v>
      </c>
      <c r="J13" s="8" cm="1">
        <f t="array" ref="J13">_FV(A13,"Employees")</f>
        <v>50397</v>
      </c>
      <c r="K13" s="4" cm="1">
        <f t="array" ref="K13">_FV(A13,"High")</f>
        <v>2470</v>
      </c>
      <c r="L13" s="7" t="str" cm="1">
        <f t="array" ref="L13">_FV(A13,"Industry")</f>
        <v>Food &amp; Tobacco</v>
      </c>
      <c r="M13" s="7" t="str" cm="1">
        <f t="array" ref="M13">_FV(A13,"Instrument type",TRUE)</f>
        <v>Stock</v>
      </c>
      <c r="N13" s="9" cm="1">
        <f t="array" ref="N13">_FV(A13,"Last trade time",TRUE)</f>
        <v>45331.769942129627</v>
      </c>
      <c r="O13" s="4" cm="1">
        <f t="array" ref="O13">_FV(A13,"Low")</f>
        <v>2410.5</v>
      </c>
      <c r="P13" s="10" cm="1">
        <f t="array" ref="P13">_FV(A13,"Market cap",TRUE)</f>
        <v>55552660000</v>
      </c>
      <c r="Q13" s="7" t="str" cm="1">
        <f t="array" ref="Q13">_FV(A13,"Official name",TRUE)</f>
        <v>BRITISH AMERICAN TOBACCO P.L.C.</v>
      </c>
      <c r="R13" s="4" cm="1">
        <f t="array" ref="R13">_FV(A13,"Open")</f>
        <v>2454.5</v>
      </c>
      <c r="S13" s="5" cm="1">
        <f t="array" ref="S13">_FV(A13,"P/E",TRUE)</f>
        <v>6.3653000000000004</v>
      </c>
      <c r="T13" s="4" cm="1">
        <f t="array" ref="T13">_FV(A13,"Previous close",TRUE)</f>
        <v>2484</v>
      </c>
      <c r="U13" s="4" cm="1">
        <f t="array" ref="U13">_FV(A13,"Price")</f>
        <v>2421</v>
      </c>
      <c r="V13" s="8" cm="1">
        <f t="array" ref="V13">_FV(A13,"Shares outstanding",TRUE)</f>
        <v>2236419000</v>
      </c>
      <c r="W13" s="7" t="str" cm="1">
        <f t="array" ref="W13">_FV(A13,"Ticker symbol",TRUE)</f>
        <v>BATS</v>
      </c>
      <c r="X13" s="8" cm="1">
        <f t="array" ref="X13">_FV(A13,"Volume")</f>
        <v>4396802</v>
      </c>
      <c r="Y13" s="8" cm="1">
        <f t="array" ref="Y13">_FV(A13,"Volume average",TRUE)</f>
        <v>4825940</v>
      </c>
      <c r="Z13" s="11" cm="1">
        <f t="array" ref="Z13">_FV(A13,"Year incorporated",TRUE)</f>
        <v>1997</v>
      </c>
    </row>
    <row r="14" spans="1:26" x14ac:dyDescent="0.25">
      <c r="A14" s="3" t="e" vm="13">
        <v>#VALUE!</v>
      </c>
      <c r="B14" s="4" cm="1">
        <f t="array" ref="B14">_FV(A14,"52 week high",TRUE)</f>
        <v>582.6</v>
      </c>
      <c r="C14" s="4" cm="1">
        <f t="array" ref="C14">_FV(A14,"52 week low",TRUE)</f>
        <v>384.15</v>
      </c>
      <c r="D14" s="5" cm="1">
        <f t="array" ref="D14">_FV(A14,"Beta")</f>
        <v>1.9461999999999999</v>
      </c>
      <c r="E14" s="4" cm="1">
        <f t="array" ref="E14">_FV(A14,"Change")</f>
        <v>-0.4</v>
      </c>
      <c r="F14" s="6" cm="1">
        <f t="array" ref="F14">_FV(A14,"Change (%)",TRUE)</f>
        <v>-8.2049999999999994E-4</v>
      </c>
      <c r="G14" s="7" t="str" cm="1">
        <f t="array" ref="G14">_FV(A14,"Currency")</f>
        <v>GBp</v>
      </c>
      <c r="H14" s="8" cm="1">
        <f t="array" ref="H14">_FV(A14,"Employees")</f>
        <v>6728</v>
      </c>
      <c r="I14" s="7" t="str" cm="1">
        <f t="array" ref="I14">_FV(A14,"Exchange")</f>
        <v>London Stock Exchange</v>
      </c>
      <c r="J14" s="8" cm="1">
        <f t="array" ref="J14">_FV(A14,"Employees")</f>
        <v>6728</v>
      </c>
      <c r="K14" s="4" cm="1">
        <f t="array" ref="K14">_FV(A14,"High")</f>
        <v>490.6</v>
      </c>
      <c r="L14" s="7" t="str" cm="1">
        <f t="array" ref="L14">_FV(A14,"Industry")</f>
        <v>Homebuilding &amp; Construction Supplies</v>
      </c>
      <c r="M14" s="7" t="str" cm="1">
        <f t="array" ref="M14">_FV(A14,"Instrument type",TRUE)</f>
        <v>Stock</v>
      </c>
      <c r="N14" s="9" cm="1">
        <f t="array" ref="N14">_FV(A14,"Last trade time",TRUE)</f>
        <v>45331.702042580466</v>
      </c>
      <c r="O14" s="4" cm="1">
        <f t="array" ref="O14">_FV(A14,"Low")</f>
        <v>480</v>
      </c>
      <c r="P14" s="10" cm="1">
        <f t="array" ref="P14">_FV(A14,"Market cap",TRUE)</f>
        <v>4751130000</v>
      </c>
      <c r="Q14" s="7" t="str" cm="1">
        <f t="array" ref="Q14">_FV(A14,"Official name",TRUE)</f>
        <v>BARRATT DEVELOPMENTS P L C</v>
      </c>
      <c r="R14" s="4" cm="1">
        <f t="array" ref="R14">_FV(A14,"Open")</f>
        <v>488.3</v>
      </c>
      <c r="S14" s="5" cm="1">
        <f t="array" ref="S14">_FV(A14,"P/E",TRUE)</f>
        <v>21.9496</v>
      </c>
      <c r="T14" s="4" cm="1">
        <f t="array" ref="T14">_FV(A14,"Previous close",TRUE)</f>
        <v>487.5</v>
      </c>
      <c r="U14" s="4" cm="1">
        <f t="array" ref="U14">_FV(A14,"Price")</f>
        <v>487.1</v>
      </c>
      <c r="V14" s="8" cm="1">
        <f t="array" ref="V14">_FV(A14,"Shares outstanding",TRUE)</f>
        <v>974590800</v>
      </c>
      <c r="W14" s="7" t="str" cm="1">
        <f t="array" ref="W14">_FV(A14,"Ticker symbol",TRUE)</f>
        <v>BDEV</v>
      </c>
      <c r="X14" s="8" cm="1">
        <f t="array" ref="X14">_FV(A14,"Volume")</f>
        <v>14419872</v>
      </c>
      <c r="Y14" s="8" cm="1">
        <f t="array" ref="Y14">_FV(A14,"Volume average",TRUE)</f>
        <v>10706510</v>
      </c>
      <c r="Z14" s="11" cm="1">
        <f t="array" ref="Z14">_FV(A14,"Year incorporated",TRUE)</f>
        <v>1958</v>
      </c>
    </row>
    <row r="15" spans="1:26" x14ac:dyDescent="0.25">
      <c r="A15" s="3" t="e" vm="14">
        <v>#VALUE!</v>
      </c>
      <c r="B15" s="4" cm="1">
        <f t="array" ref="B15">_FV(A15,"52 week high",TRUE)</f>
        <v>735.82600000000002</v>
      </c>
      <c r="C15" s="4" cm="1">
        <f t="array" ref="C15">_FV(A15,"52 week low",TRUE)</f>
        <v>485.8</v>
      </c>
      <c r="D15" s="5" cm="1">
        <f t="array" ref="D15">_FV(A15,"Beta")</f>
        <v>1.0550999999999999</v>
      </c>
      <c r="E15" s="4" cm="1">
        <f t="array" ref="E15">_FV(A15,"Change")</f>
        <v>5</v>
      </c>
      <c r="F15" s="6" cm="1">
        <f t="array" ref="F15">_FV(A15,"Change (%)",TRUE)</f>
        <v>8.912999999999999E-3</v>
      </c>
      <c r="G15" s="7" t="str" cm="1">
        <f t="array" ref="G15">_FV(A15,"Currency")</f>
        <v>GBp</v>
      </c>
      <c r="H15" s="8" cm="1">
        <f t="array" ref="H15">_FV(A15,"Employees")</f>
        <v>1808</v>
      </c>
      <c r="I15" s="7" t="str" cm="1">
        <f t="array" ref="I15">_FV(A15,"Exchange")</f>
        <v>London Stock Exchange</v>
      </c>
      <c r="J15" s="8" cm="1">
        <f t="array" ref="J15">_FV(A15,"Employees")</f>
        <v>1808</v>
      </c>
      <c r="K15" s="4" cm="1">
        <f t="array" ref="K15">_FV(A15,"High")</f>
        <v>567</v>
      </c>
      <c r="L15" s="7" t="str" cm="1">
        <f t="array" ref="L15">_FV(A15,"Industry")</f>
        <v>Insurance</v>
      </c>
      <c r="M15" s="7" t="str" cm="1">
        <f t="array" ref="M15">_FV(A15,"Instrument type",TRUE)</f>
        <v>Stock</v>
      </c>
      <c r="N15" s="9" cm="1">
        <f t="array" ref="N15">_FV(A15,"Last trade time",TRUE)</f>
        <v>45331.769965277781</v>
      </c>
      <c r="O15" s="4" cm="1">
        <f t="array" ref="O15">_FV(A15,"Low")</f>
        <v>559</v>
      </c>
      <c r="P15" s="10" cm="1">
        <f t="array" ref="P15">_FV(A15,"Market cap",TRUE)</f>
        <v>3775631000</v>
      </c>
      <c r="Q15" s="7" t="str" cm="1">
        <f t="array" ref="Q15">_FV(A15,"Official name",TRUE)</f>
        <v>BEAZLEY PLC</v>
      </c>
      <c r="R15" s="4" cm="1">
        <f t="array" ref="R15">_FV(A15,"Open")</f>
        <v>561</v>
      </c>
      <c r="S15" s="5" cm="1">
        <f t="array" ref="S15">_FV(A15,"P/E",TRUE)</f>
        <v>9.7261000000000006</v>
      </c>
      <c r="T15" s="4" cm="1">
        <f t="array" ref="T15">_FV(A15,"Previous close",TRUE)</f>
        <v>561</v>
      </c>
      <c r="U15" s="4" cm="1">
        <f t="array" ref="U15">_FV(A15,"Price")</f>
        <v>566</v>
      </c>
      <c r="V15" s="8" cm="1">
        <f t="array" ref="V15">_FV(A15,"Shares outstanding",TRUE)</f>
        <v>672542400</v>
      </c>
      <c r="W15" s="7" t="str" cm="1">
        <f t="array" ref="W15">_FV(A15,"Ticker symbol",TRUE)</f>
        <v>BEZ</v>
      </c>
      <c r="X15" s="8" cm="1">
        <f t="array" ref="X15">_FV(A15,"Volume")</f>
        <v>1885162</v>
      </c>
      <c r="Y15" s="8" cm="1">
        <f t="array" ref="Y15">_FV(A15,"Volume average",TRUE)</f>
        <v>2252240</v>
      </c>
      <c r="Z15" s="11" cm="1">
        <f t="array" ref="Z15">_FV(A15,"Year incorporated",TRUE)</f>
        <v>2015</v>
      </c>
    </row>
    <row r="16" spans="1:26" x14ac:dyDescent="0.25">
      <c r="A16" s="3" t="e" vm="15">
        <v>#VALUE!</v>
      </c>
      <c r="B16" s="4" cm="1">
        <f t="array" ref="B16">_FV(A16,"52 week high",TRUE)</f>
        <v>4980</v>
      </c>
      <c r="C16" s="4" cm="1">
        <f t="array" ref="C16">_FV(A16,"52 week low",TRUE)</f>
        <v>3634</v>
      </c>
      <c r="D16" s="5" cm="1">
        <f t="array" ref="D16">_FV(A16,"Beta")</f>
        <v>1.3975</v>
      </c>
      <c r="E16" s="4" cm="1">
        <f t="array" ref="E16">_FV(A16,"Change")</f>
        <v>56</v>
      </c>
      <c r="F16" s="6" cm="1">
        <f t="array" ref="F16">_FV(A16,"Change (%)",TRUE)</f>
        <v>1.1991E-2</v>
      </c>
      <c r="G16" s="7" t="str" cm="1">
        <f t="array" ref="G16">_FV(A16,"Currency")</f>
        <v>GBp</v>
      </c>
      <c r="H16" s="8" cm="1">
        <f t="array" ref="H16">_FV(A16,"Employees")</f>
        <v>2973</v>
      </c>
      <c r="I16" s="7" t="str" cm="1">
        <f t="array" ref="I16">_FV(A16,"Exchange")</f>
        <v>London Stock Exchange</v>
      </c>
      <c r="J16" s="8" cm="1">
        <f t="array" ref="J16">_FV(A16,"Employees")</f>
        <v>2973</v>
      </c>
      <c r="K16" s="4" cm="1">
        <f t="array" ref="K16">_FV(A16,"High")</f>
        <v>4726</v>
      </c>
      <c r="L16" s="7" t="str" cm="1">
        <f t="array" ref="L16">_FV(A16,"Industry")</f>
        <v>Homebuilding &amp; Construction Supplies</v>
      </c>
      <c r="M16" s="7" t="str" cm="1">
        <f t="array" ref="M16">_FV(A16,"Instrument type",TRUE)</f>
        <v>Stock</v>
      </c>
      <c r="N16" s="9" cm="1">
        <f t="array" ref="N16">_FV(A16,"Last trade time",TRUE)</f>
        <v>45331.757233796299</v>
      </c>
      <c r="O16" s="4" cm="1">
        <f t="array" ref="O16">_FV(A16,"Low")</f>
        <v>4643</v>
      </c>
      <c r="P16" s="10" cm="1">
        <f t="array" ref="P16">_FV(A16,"Market cap",TRUE)</f>
        <v>4954807000</v>
      </c>
      <c r="Q16" s="7" t="str" cm="1">
        <f t="array" ref="Q16">_FV(A16,"Official name",TRUE)</f>
        <v>THE BERKELEY GROUP HOLDINGS PLC</v>
      </c>
      <c r="R16" s="4" cm="1">
        <f t="array" ref="R16">_FV(A16,"Open")</f>
        <v>4661</v>
      </c>
      <c r="S16" s="5" cm="1">
        <f t="array" ref="S16">_FV(A16,"P/E",TRUE)</f>
        <v>10.9864</v>
      </c>
      <c r="T16" s="4" cm="1">
        <f t="array" ref="T16">_FV(A16,"Previous close",TRUE)</f>
        <v>4670</v>
      </c>
      <c r="U16" s="4" cm="1">
        <f t="array" ref="U16">_FV(A16,"Price")</f>
        <v>4726</v>
      </c>
      <c r="V16" s="8" cm="1">
        <f t="array" ref="V16">_FV(A16,"Shares outstanding",TRUE)</f>
        <v>106098600</v>
      </c>
      <c r="W16" s="7" t="str" cm="1">
        <f t="array" ref="W16">_FV(A16,"Ticker symbol",TRUE)</f>
        <v>BKG</v>
      </c>
      <c r="X16" s="8" cm="1">
        <f t="array" ref="X16">_FV(A16,"Volume")</f>
        <v>174116</v>
      </c>
      <c r="Y16" s="8" cm="1">
        <f t="array" ref="Y16">_FV(A16,"Volume average",TRUE)</f>
        <v>213200</v>
      </c>
      <c r="Z16" s="11" cm="1">
        <f t="array" ref="Z16">_FV(A16,"Year incorporated",TRUE)</f>
        <v>2004</v>
      </c>
    </row>
    <row r="17" spans="1:26" x14ac:dyDescent="0.25">
      <c r="A17" s="3" t="e" vm="16">
        <v>#VALUE!</v>
      </c>
      <c r="B17" s="4" cm="1">
        <f t="array" ref="B17">_FV(A17,"52 week high",TRUE)</f>
        <v>595.43100000000004</v>
      </c>
      <c r="C17" s="4" cm="1">
        <f t="array" ref="C17">_FV(A17,"52 week low",TRUE)</f>
        <v>432.36599999999999</v>
      </c>
      <c r="D17" s="5" cm="1">
        <f t="array" ref="D17">_FV(A17,"Beta")</f>
        <v>1.1552</v>
      </c>
      <c r="E17" s="4" cm="1">
        <f t="array" ref="E17">_FV(A17,"Change")</f>
        <v>-6.9</v>
      </c>
      <c r="F17" s="6" cm="1">
        <f t="array" ref="F17">_FV(A17,"Change (%)",TRUE)</f>
        <v>-1.3803000000000001E-2</v>
      </c>
      <c r="G17" s="7" t="str" cm="1">
        <f t="array" ref="G17">_FV(A17,"Currency")</f>
        <v>GBp</v>
      </c>
      <c r="H17" s="8" cm="1">
        <f t="array" ref="H17">_FV(A17,"Employees")</f>
        <v>39484</v>
      </c>
      <c r="I17" s="7" t="str" cm="1">
        <f t="array" ref="I17">_FV(A17,"Exchange")</f>
        <v>London Stock Exchange</v>
      </c>
      <c r="J17" s="8" cm="1">
        <f t="array" ref="J17">_FV(A17,"Employees")</f>
        <v>39484</v>
      </c>
      <c r="K17" s="4" cm="1">
        <f t="array" ref="K17">_FV(A17,"High")</f>
        <v>504.8</v>
      </c>
      <c r="L17" s="7" t="str" cm="1">
        <f t="array" ref="L17">_FV(A17,"Industry")</f>
        <v>Diversified Retail</v>
      </c>
      <c r="M17" s="7" t="str" cm="1">
        <f t="array" ref="M17">_FV(A17,"Instrument type",TRUE)</f>
        <v>Stock</v>
      </c>
      <c r="N17" s="9" cm="1">
        <f t="array" ref="N17">_FV(A17,"Last trade time",TRUE)</f>
        <v>45331.757916666669</v>
      </c>
      <c r="O17" s="4" cm="1">
        <f t="array" ref="O17">_FV(A17,"Low")</f>
        <v>492.4</v>
      </c>
      <c r="P17" s="10" cm="1">
        <f t="array" ref="P17">_FV(A17,"Market cap",TRUE)</f>
        <v>5012952000</v>
      </c>
      <c r="Q17" s="7" t="str" cm="1">
        <f t="array" ref="Q17">_FV(A17,"Official name",TRUE)</f>
        <v>B&amp;M European Value Retail SA</v>
      </c>
      <c r="R17" s="4" cm="1">
        <f t="array" ref="R17">_FV(A17,"Open")</f>
        <v>500</v>
      </c>
      <c r="S17" s="5" cm="1">
        <f t="array" ref="S17">_FV(A17,"P/E",TRUE)</f>
        <v>14.0936</v>
      </c>
      <c r="T17" s="4" cm="1">
        <f t="array" ref="T17">_FV(A17,"Previous close",TRUE)</f>
        <v>499.9</v>
      </c>
      <c r="U17" s="4" cm="1">
        <f t="array" ref="U17">_FV(A17,"Price")</f>
        <v>493</v>
      </c>
      <c r="V17" s="8" cm="1">
        <f t="array" ref="V17">_FV(A17,"Shares outstanding",TRUE)</f>
        <v>1002791000</v>
      </c>
      <c r="W17" s="7" t="str" cm="1">
        <f t="array" ref="W17">_FV(A17,"Ticker symbol",TRUE)</f>
        <v>BME</v>
      </c>
      <c r="X17" s="8" cm="1">
        <f t="array" ref="X17">_FV(A17,"Volume")</f>
        <v>3889028</v>
      </c>
      <c r="Y17" s="8" cm="1">
        <f t="array" ref="Y17">_FV(A17,"Volume average",TRUE)</f>
        <v>3217220</v>
      </c>
      <c r="Z17" s="11" cm="1">
        <f t="array" ref="Z17">_FV(A17,"Year incorporated",TRUE)</f>
        <v>2014</v>
      </c>
    </row>
    <row r="18" spans="1:26" x14ac:dyDescent="0.25">
      <c r="A18" s="3" t="e" vm="17">
        <v>#VALUE!</v>
      </c>
      <c r="B18" s="4" cm="1">
        <f t="array" ref="B18">_FV(A18,"52 week high",TRUE)</f>
        <v>3273</v>
      </c>
      <c r="C18" s="4" cm="1">
        <f t="array" ref="C18">_FV(A18,"52 week low",TRUE)</f>
        <v>2680</v>
      </c>
      <c r="D18" s="5" cm="1">
        <f t="array" ref="D18">_FV(A18,"Beta")</f>
        <v>0.67469999999999997</v>
      </c>
      <c r="E18" s="4" cm="1">
        <f t="array" ref="E18">_FV(A18,"Change")</f>
        <v>2</v>
      </c>
      <c r="F18" s="6" cm="1">
        <f t="array" ref="F18">_FV(A18,"Change (%)",TRUE)</f>
        <v>6.2500000000000001E-4</v>
      </c>
      <c r="G18" s="7" t="str" cm="1">
        <f t="array" ref="G18">_FV(A18,"Currency")</f>
        <v>GBp</v>
      </c>
      <c r="H18" s="8" cm="1">
        <f t="array" ref="H18">_FV(A18,"Employees")</f>
        <v>22451</v>
      </c>
      <c r="I18" s="7" t="str" cm="1">
        <f t="array" ref="I18">_FV(A18,"Exchange")</f>
        <v>London Stock Exchange</v>
      </c>
      <c r="J18" s="8" cm="1">
        <f t="array" ref="J18">_FV(A18,"Employees")</f>
        <v>22451</v>
      </c>
      <c r="K18" s="4" cm="1">
        <f t="array" ref="K18">_FV(A18,"High")</f>
        <v>3224</v>
      </c>
      <c r="L18" s="7" t="str" cm="1">
        <f t="array" ref="L18">_FV(A18,"Industry")</f>
        <v>Diversified Industrial Goods Wholesale</v>
      </c>
      <c r="M18" s="7" t="str" cm="1">
        <f t="array" ref="M18">_FV(A18,"Instrument type",TRUE)</f>
        <v>Stock</v>
      </c>
      <c r="N18" s="9" cm="1">
        <f t="array" ref="N18">_FV(A18,"Last trade time",TRUE)</f>
        <v>45331.769791666666</v>
      </c>
      <c r="O18" s="4" cm="1">
        <f t="array" ref="O18">_FV(A18,"Low")</f>
        <v>3197</v>
      </c>
      <c r="P18" s="10" cm="1">
        <f t="array" ref="P18">_FV(A18,"Market cap",TRUE)</f>
        <v>10816670000</v>
      </c>
      <c r="Q18" s="7" t="str" cm="1">
        <f t="array" ref="Q18">_FV(A18,"Official name",TRUE)</f>
        <v>BUNZL PUBLIC LIMITED COMPANY</v>
      </c>
      <c r="R18" s="4" cm="1">
        <f t="array" ref="R18">_FV(A18,"Open")</f>
        <v>3198</v>
      </c>
      <c r="S18" s="5" cm="1">
        <f t="array" ref="S18">_FV(A18,"P/E",TRUE)</f>
        <v>21.860900000000001</v>
      </c>
      <c r="T18" s="4" cm="1">
        <f t="array" ref="T18">_FV(A18,"Previous close",TRUE)</f>
        <v>3200</v>
      </c>
      <c r="U18" s="4" cm="1">
        <f t="array" ref="U18">_FV(A18,"Price")</f>
        <v>3202</v>
      </c>
      <c r="V18" s="8" cm="1">
        <f t="array" ref="V18">_FV(A18,"Shares outstanding",TRUE)</f>
        <v>338021100</v>
      </c>
      <c r="W18" s="7" t="str" cm="1">
        <f t="array" ref="W18">_FV(A18,"Ticker symbol",TRUE)</f>
        <v>BNZL</v>
      </c>
      <c r="X18" s="8" cm="1">
        <f t="array" ref="X18">_FV(A18,"Volume")</f>
        <v>548096</v>
      </c>
      <c r="Y18" s="8" cm="1">
        <f t="array" ref="Y18">_FV(A18,"Volume average",TRUE)</f>
        <v>699080</v>
      </c>
      <c r="Z18" s="11" cm="1">
        <f t="array" ref="Z18">_FV(A18,"Year incorporated",TRUE)</f>
        <v>1940</v>
      </c>
    </row>
    <row r="19" spans="1:26" x14ac:dyDescent="0.25">
      <c r="A19" s="3" t="e" vm="18">
        <v>#VALUE!</v>
      </c>
      <c r="B19" s="7" cm="1">
        <f t="array" ref="B19">_FV(A19,"52 week high",TRUE)</f>
        <v>570.56700000000001</v>
      </c>
      <c r="C19" s="7" cm="1">
        <f t="array" ref="C19">_FV(A19,"52 week low",TRUE)</f>
        <v>441.05</v>
      </c>
      <c r="D19" s="7" cm="1">
        <f t="array" ref="D19">_FV(A19,"Beta")</f>
        <v>1.1152</v>
      </c>
      <c r="E19" s="7" cm="1">
        <f t="array" ref="E19">_FV(A19,"Change")</f>
        <v>2.2000000000000002</v>
      </c>
      <c r="F19" s="7" cm="1">
        <f t="array" ref="F19">_FV(A19,"Change (%)",TRUE)</f>
        <v>4.6189999999999998E-3</v>
      </c>
      <c r="G19" s="7" t="str" cm="1">
        <f t="array" ref="G19">_FV(A19,"Currency")</f>
        <v>GBp</v>
      </c>
      <c r="H19" s="7" cm="1">
        <f t="array" ref="H19">_FV(A19,"Employees")</f>
        <v>67600</v>
      </c>
      <c r="I19" s="7" t="str" cm="1">
        <f t="array" ref="I19">_FV(A19,"Exchange")</f>
        <v>London Stock Exchange</v>
      </c>
      <c r="J19" s="7" cm="1">
        <f t="array" ref="J19">_FV(A19,"Employees")</f>
        <v>67600</v>
      </c>
      <c r="K19" s="4" cm="1">
        <f t="array" ref="K19">_FV(A19,"High")</f>
        <v>485</v>
      </c>
      <c r="L19" s="7" t="str" cm="1">
        <f t="array" ref="L19">_FV(A19,"Industry")</f>
        <v>Oil &amp; Gas</v>
      </c>
      <c r="M19" s="7" t="str" cm="1">
        <f t="array" ref="M19">_FV(A19,"Instrument type",TRUE)</f>
        <v>Stock</v>
      </c>
      <c r="N19" s="9" cm="1">
        <f t="array" ref="N19">_FV(A19,"Last trade time",TRUE)</f>
        <v>45331.78125</v>
      </c>
      <c r="O19" s="4" cm="1">
        <f t="array" ref="O19">_FV(A19,"Low")</f>
        <v>477.15</v>
      </c>
      <c r="P19" s="10" cm="1">
        <f t="array" ref="P19">_FV(A19,"Market cap",TRUE)</f>
        <v>81295700000</v>
      </c>
      <c r="Q19" s="7" t="str" cm="1">
        <f t="array" ref="Q19">_FV(A19,"Official name",TRUE)</f>
        <v>BP P.L.C.</v>
      </c>
      <c r="R19" s="4" cm="1">
        <f t="array" ref="R19">_FV(A19,"Open")</f>
        <v>477.25</v>
      </c>
      <c r="S19" s="5" cm="1">
        <f t="array" ref="S19">_FV(A19,"P/E",TRUE)</f>
        <v>7.0006000000000004</v>
      </c>
      <c r="T19" s="4" cm="1">
        <f t="array" ref="T19">_FV(A19,"Previous close",TRUE)</f>
        <v>476.25</v>
      </c>
      <c r="U19" s="4" cm="1">
        <f t="array" ref="U19">_FV(A19,"Price")</f>
        <v>478.45</v>
      </c>
      <c r="V19" s="8" cm="1">
        <f t="array" ref="V19">_FV(A19,"Shares outstanding",TRUE)</f>
        <v>17042540000</v>
      </c>
      <c r="W19" s="7" t="str" cm="1">
        <f t="array" ref="W19">_FV(A19,"Ticker symbol",TRUE)</f>
        <v>BP.</v>
      </c>
      <c r="X19" s="8" cm="1">
        <f t="array" ref="X19">_FV(A19,"Volume")</f>
        <v>31868809</v>
      </c>
      <c r="Y19" s="8" cm="1">
        <f t="array" ref="Y19">_FV(A19,"Volume average",TRUE)</f>
        <v>55853430</v>
      </c>
      <c r="Z19" s="11" cm="1">
        <f t="array" ref="Z19">_FV(A19,"Year incorporated",TRUE)</f>
        <v>1909</v>
      </c>
    </row>
    <row r="20" spans="1:26" x14ac:dyDescent="0.25">
      <c r="A20" s="3" t="e" vm="19">
        <v>#VALUE!</v>
      </c>
      <c r="B20" s="4" cm="1">
        <f t="array" ref="B20">_FV(A20,"52 week high",TRUE)</f>
        <v>2656</v>
      </c>
      <c r="C20" s="4" cm="1">
        <f t="array" ref="C20">_FV(A20,"52 week low",TRUE)</f>
        <v>1162.5</v>
      </c>
      <c r="D20" s="5" cm="1">
        <f t="array" ref="D20">_FV(A20,"Beta")</f>
        <v>1.6739999999999999</v>
      </c>
      <c r="E20" s="4" cm="1">
        <f t="array" ref="E20">_FV(A20,"Change")</f>
        <v>-25</v>
      </c>
      <c r="F20" s="6" cm="1">
        <f t="array" ref="F20">_FV(A20,"Change (%)",TRUE)</f>
        <v>-1.9290000000000002E-2</v>
      </c>
      <c r="G20" s="7" t="str" cm="1">
        <f t="array" ref="G20">_FV(A20,"Currency")</f>
        <v>GBp</v>
      </c>
      <c r="H20" s="8" cm="1">
        <f t="array" ref="H20">_FV(A20,"Employees")</f>
        <v>9201</v>
      </c>
      <c r="I20" s="7" t="str" cm="1">
        <f t="array" ref="I20">_FV(A20,"Exchange")</f>
        <v>London Stock Exchange</v>
      </c>
      <c r="J20" s="8" cm="1">
        <f t="array" ref="J20">_FV(A20,"Employees")</f>
        <v>9201</v>
      </c>
      <c r="K20" s="4" cm="1">
        <f t="array" ref="K20">_FV(A20,"High")</f>
        <v>1304.5</v>
      </c>
      <c r="L20" s="7" t="str" cm="1">
        <f t="array" ref="L20">_FV(A20,"Industry")</f>
        <v>Specialty Retailers</v>
      </c>
      <c r="M20" s="7" t="str" cm="1">
        <f t="array" ref="M20">_FV(A20,"Instrument type",TRUE)</f>
        <v>Stock</v>
      </c>
      <c r="N20" s="9" cm="1">
        <f t="array" ref="N20">_FV(A20,"Last trade time",TRUE)</f>
        <v>45331.769814814812</v>
      </c>
      <c r="O20" s="4" cm="1">
        <f t="array" ref="O20">_FV(A20,"Low")</f>
        <v>1257.5</v>
      </c>
      <c r="P20" s="10" cm="1">
        <f t="array" ref="P20">_FV(A20,"Market cap",TRUE)</f>
        <v>4646739000</v>
      </c>
      <c r="Q20" s="7" t="str" cm="1">
        <f t="array" ref="Q20">_FV(A20,"Official name",TRUE)</f>
        <v>BURBERRY GROUP PLC</v>
      </c>
      <c r="R20" s="4" cm="1">
        <f t="array" ref="R20">_FV(A20,"Open")</f>
        <v>1302</v>
      </c>
      <c r="S20" s="5" cm="1">
        <f t="array" ref="S20">_FV(A20,"P/E",TRUE)</f>
        <v>10.737399999999999</v>
      </c>
      <c r="T20" s="4" cm="1">
        <f t="array" ref="T20">_FV(A20,"Previous close",TRUE)</f>
        <v>1296</v>
      </c>
      <c r="U20" s="4" cm="1">
        <f t="array" ref="U20">_FV(A20,"Price")</f>
        <v>1271</v>
      </c>
      <c r="V20" s="8" cm="1">
        <f t="array" ref="V20">_FV(A20,"Shares outstanding",TRUE)</f>
        <v>358544700</v>
      </c>
      <c r="W20" s="7" t="str" cm="1">
        <f t="array" ref="W20">_FV(A20,"Ticker symbol",TRUE)</f>
        <v>BRBY</v>
      </c>
      <c r="X20" s="8" cm="1">
        <f t="array" ref="X20">_FV(A20,"Volume")</f>
        <v>3046498</v>
      </c>
      <c r="Y20" s="8" cm="1">
        <f t="array" ref="Y20">_FV(A20,"Volume average",TRUE)</f>
        <v>1743640</v>
      </c>
      <c r="Z20" s="11" cm="1">
        <f t="array" ref="Z20">_FV(A20,"Year incorporated",TRUE)</f>
        <v>1997</v>
      </c>
    </row>
    <row r="21" spans="1:26" x14ac:dyDescent="0.25">
      <c r="A21" s="3" t="e" vm="20">
        <v>#VALUE!</v>
      </c>
      <c r="B21" s="4" cm="1">
        <f t="array" ref="B21">_FV(A21,"52 week high",TRUE)</f>
        <v>165.49</v>
      </c>
      <c r="C21" s="4" cm="1">
        <f t="array" ref="C21">_FV(A21,"52 week low",TRUE)</f>
        <v>104.497</v>
      </c>
      <c r="D21" s="5" cm="1">
        <f t="array" ref="D21">_FV(A21,"Beta")</f>
        <v>1.1619999999999999</v>
      </c>
      <c r="E21" s="4" cm="1">
        <f t="array" ref="E21">_FV(A21,"Change")</f>
        <v>-0.75</v>
      </c>
      <c r="F21" s="6" cm="1">
        <f t="array" ref="F21">_FV(A21,"Change (%)",TRUE)</f>
        <v>-7.0959999999999999E-3</v>
      </c>
      <c r="G21" s="7" t="str" cm="1">
        <f t="array" ref="G21">_FV(A21,"Currency")</f>
        <v>GBp</v>
      </c>
      <c r="H21" s="8" cm="1">
        <f t="array" ref="H21">_FV(A21,"Employees")</f>
        <v>97100</v>
      </c>
      <c r="I21" s="7" t="str" cm="1">
        <f t="array" ref="I21">_FV(A21,"Exchange")</f>
        <v>London Stock Exchange</v>
      </c>
      <c r="J21" s="8" cm="1">
        <f t="array" ref="J21">_FV(A21,"Employees")</f>
        <v>97100</v>
      </c>
      <c r="K21" s="4" cm="1">
        <f t="array" ref="K21">_FV(A21,"High")</f>
        <v>106.35</v>
      </c>
      <c r="L21" s="7" t="str" cm="1">
        <f t="array" ref="L21">_FV(A21,"Industry")</f>
        <v>Telecommunications Services</v>
      </c>
      <c r="M21" s="7" t="str" cm="1">
        <f t="array" ref="M21">_FV(A21,"Instrument type",TRUE)</f>
        <v>Stock</v>
      </c>
      <c r="N21" s="9" cm="1">
        <f t="array" ref="N21">_FV(A21,"Last trade time",TRUE)</f>
        <v>45331.757002314815</v>
      </c>
      <c r="O21" s="4" cm="1">
        <f t="array" ref="O21">_FV(A21,"Low")</f>
        <v>104.5</v>
      </c>
      <c r="P21" s="10" cm="1">
        <f t="array" ref="P21">_FV(A21,"Market cap",TRUE)</f>
        <v>10516950000</v>
      </c>
      <c r="Q21" s="7" t="str" cm="1">
        <f t="array" ref="Q21">_FV(A21,"Official name",TRUE)</f>
        <v>BT GROUP PLC</v>
      </c>
      <c r="R21" s="4" cm="1">
        <f t="array" ref="R21">_FV(A21,"Open")</f>
        <v>105.35</v>
      </c>
      <c r="S21" s="5" cm="1">
        <f t="array" ref="S21">_FV(A21,"P/E",TRUE)</f>
        <v>5.5837000000000003</v>
      </c>
      <c r="T21" s="4" cm="1">
        <f t="array" ref="T21">_FV(A21,"Previous close",TRUE)</f>
        <v>105.7</v>
      </c>
      <c r="U21" s="4" cm="1">
        <f t="array" ref="U21">_FV(A21,"Price")</f>
        <v>104.95</v>
      </c>
      <c r="V21" s="8" cm="1">
        <f t="array" ref="V21">_FV(A21,"Shares outstanding",TRUE)</f>
        <v>9949813000</v>
      </c>
      <c r="W21" s="7" t="str" cm="1">
        <f t="array" ref="W21">_FV(A21,"Ticker symbol",TRUE)</f>
        <v>BT.A</v>
      </c>
      <c r="X21" s="8" cm="1">
        <f t="array" ref="X21">_FV(A21,"Volume")</f>
        <v>21425120</v>
      </c>
      <c r="Y21" s="8" cm="1">
        <f t="array" ref="Y21">_FV(A21,"Volume average",TRUE)</f>
        <v>26842080</v>
      </c>
      <c r="Z21" s="11" cm="1">
        <f t="array" ref="Z21">_FV(A21,"Year incorporated",TRUE)</f>
        <v>2001</v>
      </c>
    </row>
    <row r="22" spans="1:26" x14ac:dyDescent="0.25">
      <c r="A22" s="3" t="e" vm="21">
        <v>#VALUE!</v>
      </c>
      <c r="B22" s="4" cm="1">
        <f t="array" ref="B22">_FV(A22,"52 week high",TRUE)</f>
        <v>2582</v>
      </c>
      <c r="C22" s="4" cm="1">
        <f t="array" ref="C22">_FV(A22,"52 week low",TRUE)</f>
        <v>1907</v>
      </c>
      <c r="D22" s="5" cm="1">
        <f t="array" ref="D22">_FV(A22,"Beta")</f>
        <v>1.3472999999999999</v>
      </c>
      <c r="E22" s="4" cm="1">
        <f t="array" ref="E22">_FV(A22,"Change")</f>
        <v>14</v>
      </c>
      <c r="F22" s="6" cm="1">
        <f t="array" ref="F22">_FV(A22,"Change (%)",TRUE)</f>
        <v>6.4310000000000001E-3</v>
      </c>
      <c r="G22" s="7" t="str" cm="1">
        <f t="array" ref="G22">_FV(A22,"Currency")</f>
        <v>GBp</v>
      </c>
      <c r="H22" s="8" cm="1">
        <f t="array" ref="H22">_FV(A22,"Employees")</f>
        <v>32561</v>
      </c>
      <c r="I22" s="7" t="str" cm="1">
        <f t="array" ref="I22">_FV(A22,"Exchange")</f>
        <v>London Stock Exchange</v>
      </c>
      <c r="J22" s="8" cm="1">
        <f t="array" ref="J22">_FV(A22,"Employees")</f>
        <v>32561</v>
      </c>
      <c r="K22" s="4" cm="1">
        <f t="array" ref="K22">_FV(A22,"High")</f>
        <v>2217</v>
      </c>
      <c r="L22" s="7" t="str" cm="1">
        <f t="array" ref="L22">_FV(A22,"Industry")</f>
        <v>Beverages</v>
      </c>
      <c r="M22" s="7" t="str" cm="1">
        <f t="array" ref="M22">_FV(A22,"Instrument type",TRUE)</f>
        <v>Stock</v>
      </c>
      <c r="N22" s="9" cm="1">
        <f t="array" ref="N22">_FV(A22,"Last trade time",TRUE)</f>
        <v>45331.769930555558</v>
      </c>
      <c r="O22" s="4" cm="1">
        <f t="array" ref="O22">_FV(A22,"Low")</f>
        <v>2177</v>
      </c>
      <c r="P22" s="10" cm="1">
        <f t="array" ref="P22">_FV(A22,"Market cap",TRUE)</f>
        <v>7997876000</v>
      </c>
      <c r="Q22" s="7" t="str" cm="1">
        <f t="array" ref="Q22">_FV(A22,"Official name",TRUE)</f>
        <v>Coca-Cola HBC Ltd</v>
      </c>
      <c r="R22" s="4" cm="1">
        <f t="array" ref="R22">_FV(A22,"Open")</f>
        <v>2177</v>
      </c>
      <c r="S22" s="5" cm="1">
        <f t="array" ref="S22">_FV(A22,"P/E",TRUE)</f>
        <v>14.3545</v>
      </c>
      <c r="T22" s="4" cm="1">
        <f t="array" ref="T22">_FV(A22,"Previous close",TRUE)</f>
        <v>2177</v>
      </c>
      <c r="U22" s="4" cm="1">
        <f t="array" ref="U22">_FV(A22,"Price")</f>
        <v>2191</v>
      </c>
      <c r="V22" s="8" cm="1">
        <f t="array" ref="V22">_FV(A22,"Shares outstanding",TRUE)</f>
        <v>366951000</v>
      </c>
      <c r="W22" s="7" t="str" cm="1">
        <f t="array" ref="W22">_FV(A22,"Ticker symbol",TRUE)</f>
        <v>CCH</v>
      </c>
      <c r="X22" s="8" cm="1">
        <f t="array" ref="X22">_FV(A22,"Volume")</f>
        <v>1344293</v>
      </c>
      <c r="Y22" s="8" cm="1">
        <f t="array" ref="Y22">_FV(A22,"Volume average",TRUE)</f>
        <v>864700</v>
      </c>
      <c r="Z22" s="11" cm="1">
        <f t="array" ref="Z22">_FV(A22,"Year incorporated",TRUE)</f>
        <v>2012</v>
      </c>
    </row>
    <row r="23" spans="1:26" x14ac:dyDescent="0.25">
      <c r="A23" s="3" t="e" vm="22">
        <v>#VALUE!</v>
      </c>
      <c r="B23" s="4" cm="1">
        <f t="array" ref="B23">_FV(A23,"52 week high",TRUE)</f>
        <v>173.7</v>
      </c>
      <c r="C23" s="4" cm="1">
        <f t="array" ref="C23">_FV(A23,"52 week low",TRUE)</f>
        <v>93.742000000000004</v>
      </c>
      <c r="D23" s="5" cm="1">
        <f t="array" ref="D23">_FV(A23,"Beta")</f>
        <v>1.4756</v>
      </c>
      <c r="E23" s="4" cm="1">
        <f t="array" ref="E23">_FV(A23,"Change")</f>
        <v>0.05</v>
      </c>
      <c r="F23" s="6" cm="1">
        <f t="array" ref="F23">_FV(A23,"Change (%)",TRUE)</f>
        <v>3.7500000000000001E-4</v>
      </c>
      <c r="G23" s="7" t="str" cm="1">
        <f t="array" ref="G23">_FV(A23,"Currency")</f>
        <v>GBp</v>
      </c>
      <c r="H23" s="8" cm="1">
        <f t="array" ref="H23">_FV(A23,"Employees")</f>
        <v>19954</v>
      </c>
      <c r="I23" s="7" t="str" cm="1">
        <f t="array" ref="I23">_FV(A23,"Exchange")</f>
        <v>London Stock Exchange</v>
      </c>
      <c r="J23" s="8" cm="1">
        <f t="array" ref="J23">_FV(A23,"Employees")</f>
        <v>19954</v>
      </c>
      <c r="K23" s="4" cm="1">
        <f t="array" ref="K23">_FV(A23,"High")</f>
        <v>133.85</v>
      </c>
      <c r="L23" s="7" t="str" cm="1">
        <f t="array" ref="L23">_FV(A23,"Industry")</f>
        <v>Multiline Utilities</v>
      </c>
      <c r="M23" s="7" t="str" cm="1">
        <f t="array" ref="M23">_FV(A23,"Instrument type",TRUE)</f>
        <v>Stock</v>
      </c>
      <c r="N23" s="9" cm="1">
        <f t="array" ref="N23">_FV(A23,"Last trade time",TRUE)</f>
        <v>45331.769942129627</v>
      </c>
      <c r="O23" s="4" cm="1">
        <f t="array" ref="O23">_FV(A23,"Low")</f>
        <v>131.4</v>
      </c>
      <c r="P23" s="10" cm="1">
        <f t="array" ref="P23">_FV(A23,"Market cap",TRUE)</f>
        <v>7176307000</v>
      </c>
      <c r="Q23" s="7" t="str" cm="1">
        <f t="array" ref="Q23">_FV(A23,"Official name",TRUE)</f>
        <v>CENTRICA PLC</v>
      </c>
      <c r="R23" s="4" cm="1">
        <f t="array" ref="R23">_FV(A23,"Open")</f>
        <v>132.1</v>
      </c>
      <c r="S23" s="5" cm="1">
        <f t="array" ref="S23">_FV(A23,"P/E",TRUE)</f>
        <v>1.7923</v>
      </c>
      <c r="T23" s="4" cm="1">
        <f t="array" ref="T23">_FV(A23,"Previous close",TRUE)</f>
        <v>133.35</v>
      </c>
      <c r="U23" s="4" cm="1">
        <f t="array" ref="U23">_FV(A23,"Price")</f>
        <v>133.4</v>
      </c>
      <c r="V23" s="8" cm="1">
        <f t="array" ref="V23">_FV(A23,"Shares outstanding",TRUE)</f>
        <v>5374865000</v>
      </c>
      <c r="W23" s="7" t="str" cm="1">
        <f t="array" ref="W23">_FV(A23,"Ticker symbol",TRUE)</f>
        <v>CNA</v>
      </c>
      <c r="X23" s="8" cm="1">
        <f t="array" ref="X23">_FV(A23,"Volume")</f>
        <v>31129036</v>
      </c>
      <c r="Y23" s="8" cm="1">
        <f t="array" ref="Y23">_FV(A23,"Volume average",TRUE)</f>
        <v>30561560</v>
      </c>
      <c r="Z23" s="11" cm="1">
        <f t="array" ref="Z23">_FV(A23,"Year incorporated",TRUE)</f>
        <v>1995</v>
      </c>
    </row>
    <row r="24" spans="1:26" x14ac:dyDescent="0.25">
      <c r="A24" s="3" t="e" vm="23">
        <v>#VALUE!</v>
      </c>
      <c r="B24" s="4" cm="1">
        <f t="array" ref="B24">_FV(A24,"52 week high",TRUE)</f>
        <v>2250</v>
      </c>
      <c r="C24" s="4" cm="1">
        <f t="array" ref="C24">_FV(A24,"52 week low",TRUE)</f>
        <v>1852.5</v>
      </c>
      <c r="D24" s="5" cm="1">
        <f t="array" ref="D24">_FV(A24,"Beta")</f>
        <v>1.1117999999999999</v>
      </c>
      <c r="E24" s="4" cm="1">
        <f t="array" ref="E24">_FV(A24,"Change")</f>
        <v>16</v>
      </c>
      <c r="F24" s="6" cm="1">
        <f t="array" ref="F24">_FV(A24,"Change (%)",TRUE)</f>
        <v>7.2370000000000004E-3</v>
      </c>
      <c r="G24" s="7" t="str" cm="1">
        <f t="array" ref="G24">_FV(A24,"Currency")</f>
        <v>GBp</v>
      </c>
      <c r="H24" s="8" cm="1">
        <f t="array" ref="H24">_FV(A24,"Employees")</f>
        <v>562460</v>
      </c>
      <c r="I24" s="7" t="str" cm="1">
        <f t="array" ref="I24">_FV(A24,"Exchange")</f>
        <v>London Stock Exchange</v>
      </c>
      <c r="J24" s="8" cm="1">
        <f t="array" ref="J24">_FV(A24,"Employees")</f>
        <v>562460</v>
      </c>
      <c r="K24" s="4" cm="1">
        <f t="array" ref="K24">_FV(A24,"High")</f>
        <v>2244</v>
      </c>
      <c r="L24" s="7" t="str" cm="1">
        <f t="array" ref="L24">_FV(A24,"Industry")</f>
        <v>Hotels &amp; Entertainment Services</v>
      </c>
      <c r="M24" s="7" t="str" cm="1">
        <f t="array" ref="M24">_FV(A24,"Instrument type",TRUE)</f>
        <v>Stock</v>
      </c>
      <c r="N24" s="9" cm="1">
        <f t="array" ref="N24">_FV(A24,"Last trade time",TRUE)</f>
        <v>45331.7580787037</v>
      </c>
      <c r="O24" s="4" cm="1">
        <f t="array" ref="O24">_FV(A24,"Low")</f>
        <v>2209</v>
      </c>
      <c r="P24" s="10" cm="1">
        <f t="array" ref="P24">_FV(A24,"Market cap",TRUE)</f>
        <v>37751860000</v>
      </c>
      <c r="Q24" s="7" t="str" cm="1">
        <f t="array" ref="Q24">_FV(A24,"Official name",TRUE)</f>
        <v>COMPASS GROUP PLC</v>
      </c>
      <c r="R24" s="4" cm="1">
        <f t="array" ref="R24">_FV(A24,"Open")</f>
        <v>2213</v>
      </c>
      <c r="S24" s="5" cm="1">
        <f t="array" ref="S24">_FV(A24,"P/E",TRUE)</f>
        <v>29.319700000000001</v>
      </c>
      <c r="T24" s="4" cm="1">
        <f t="array" ref="T24">_FV(A24,"Previous close",TRUE)</f>
        <v>2211</v>
      </c>
      <c r="U24" s="4" cm="1">
        <f t="array" ref="U24">_FV(A24,"Price")</f>
        <v>2227</v>
      </c>
      <c r="V24" s="8" cm="1">
        <f t="array" ref="V24">_FV(A24,"Shares outstanding",TRUE)</f>
        <v>1707351000</v>
      </c>
      <c r="W24" s="7" t="str" cm="1">
        <f t="array" ref="W24">_FV(A24,"Ticker symbol",TRUE)</f>
        <v>CPG</v>
      </c>
      <c r="X24" s="8" cm="1">
        <f t="array" ref="X24">_FV(A24,"Volume")</f>
        <v>5732248</v>
      </c>
      <c r="Y24" s="8" cm="1">
        <f t="array" ref="Y24">_FV(A24,"Volume average",TRUE)</f>
        <v>4563680</v>
      </c>
      <c r="Z24" s="11" cm="1">
        <f t="array" ref="Z24">_FV(A24,"Year incorporated",TRUE)</f>
        <v>2000</v>
      </c>
    </row>
    <row r="25" spans="1:26" x14ac:dyDescent="0.25">
      <c r="A25" s="3" t="e" vm="24">
        <v>#VALUE!</v>
      </c>
      <c r="B25" s="4" cm="1">
        <f t="array" ref="B25">_FV(A25,"52 week high",TRUE)</f>
        <v>7270</v>
      </c>
      <c r="C25" s="4" cm="1">
        <f t="array" ref="C25">_FV(A25,"52 week low",TRUE)</f>
        <v>4018</v>
      </c>
      <c r="D25" s="5" cm="1">
        <f t="array" ref="D25">_FV(A25,"Beta")</f>
        <v>0.77969999999999995</v>
      </c>
      <c r="E25" s="4" cm="1">
        <f t="array" ref="E25">_FV(A25,"Change")</f>
        <v>-52</v>
      </c>
      <c r="F25" s="6" cm="1">
        <f t="array" ref="F25">_FV(A25,"Change (%)",TRUE)</f>
        <v>-1.0354E-2</v>
      </c>
      <c r="G25" s="7" t="str" cm="1">
        <f t="array" ref="G25">_FV(A25,"Currency")</f>
        <v>GBp</v>
      </c>
      <c r="H25" s="8" cm="1">
        <f t="array" ref="H25">_FV(A25,"Employees")</f>
        <v>5825</v>
      </c>
      <c r="I25" s="7" t="str" cm="1">
        <f t="array" ref="I25">_FV(A25,"Exchange")</f>
        <v>London Stock Exchange</v>
      </c>
      <c r="J25" s="8" cm="1">
        <f t="array" ref="J25">_FV(A25,"Employees")</f>
        <v>5825</v>
      </c>
      <c r="K25" s="4" cm="1">
        <f t="array" ref="K25">_FV(A25,"High")</f>
        <v>5012</v>
      </c>
      <c r="L25" s="7" t="str" cm="1">
        <f t="array" ref="L25">_FV(A25,"Industry")</f>
        <v>Chemicals</v>
      </c>
      <c r="M25" s="7" t="str" cm="1">
        <f t="array" ref="M25">_FV(A25,"Instrument type",TRUE)</f>
        <v>Stock</v>
      </c>
      <c r="N25" s="9" cm="1">
        <f t="array" ref="N25">_FV(A25,"Last trade time",TRUE)</f>
        <v>45331.758217592593</v>
      </c>
      <c r="O25" s="4" cm="1">
        <f t="array" ref="O25">_FV(A25,"Low")</f>
        <v>4907</v>
      </c>
      <c r="P25" s="10" cm="1">
        <f t="array" ref="P25">_FV(A25,"Market cap",TRUE)</f>
        <v>7012492000</v>
      </c>
      <c r="Q25" s="7" t="str" cm="1">
        <f t="array" ref="Q25">_FV(A25,"Official name",TRUE)</f>
        <v>CRODA INTERNATIONAL PUBLIC LIMITED COMPANY</v>
      </c>
      <c r="R25" s="4" cm="1">
        <f t="array" ref="R25">_FV(A25,"Open")</f>
        <v>4984</v>
      </c>
      <c r="S25" s="5" cm="1">
        <f t="array" ref="S25">_FV(A25,"P/E",TRUE)</f>
        <v>36.116500000000002</v>
      </c>
      <c r="T25" s="4" cm="1">
        <f t="array" ref="T25">_FV(A25,"Previous close",TRUE)</f>
        <v>5022</v>
      </c>
      <c r="U25" s="4" cm="1">
        <f t="array" ref="U25">_FV(A25,"Price")</f>
        <v>4970</v>
      </c>
      <c r="V25" s="8" cm="1">
        <f t="array" ref="V25">_FV(A25,"Shares outstanding",TRUE)</f>
        <v>139635400</v>
      </c>
      <c r="W25" s="7" t="str" cm="1">
        <f t="array" ref="W25">_FV(A25,"Ticker symbol",TRUE)</f>
        <v>CRDA</v>
      </c>
      <c r="X25" s="8" cm="1">
        <f t="array" ref="X25">_FV(A25,"Volume")</f>
        <v>871949</v>
      </c>
      <c r="Y25" s="8" cm="1">
        <f t="array" ref="Y25">_FV(A25,"Volume average",TRUE)</f>
        <v>682510</v>
      </c>
      <c r="Z25" s="11" cm="1">
        <f t="array" ref="Z25">_FV(A25,"Year incorporated",TRUE)</f>
        <v>1925</v>
      </c>
    </row>
    <row r="26" spans="1:26" x14ac:dyDescent="0.25">
      <c r="A26" s="3" t="e" vm="25">
        <v>#VALUE!</v>
      </c>
      <c r="B26" s="4" cm="1">
        <f t="array" ref="B26">_FV(A26,"52 week high",TRUE)</f>
        <v>267.83100000000002</v>
      </c>
      <c r="C26" s="4" cm="1">
        <f t="array" ref="C26">_FV(A26,"52 week low",TRUE)</f>
        <v>2.4780000000000002</v>
      </c>
      <c r="D26" s="5" cm="1">
        <f t="array" ref="D26">_FV(A26,"Beta")</f>
        <v>0.5252</v>
      </c>
      <c r="E26" s="4" cm="1">
        <f t="array" ref="E26">_FV(A26,"Change")</f>
        <v>4.4000000000000004</v>
      </c>
      <c r="F26" s="6" cm="1">
        <f t="array" ref="F26">_FV(A26,"Change (%)",TRUE)</f>
        <v>1.8755000000000001E-2</v>
      </c>
      <c r="G26" s="7" t="str" cm="1">
        <f t="array" ref="G26">_FV(A26,"Currency")</f>
        <v>GBp</v>
      </c>
      <c r="H26" s="8" cm="1">
        <f t="array" ref="H26">_FV(A26,"Employees")</f>
        <v>10028</v>
      </c>
      <c r="I26" s="7" t="str" cm="1">
        <f t="array" ref="I26">_FV(A26,"Exchange")</f>
        <v>London Stock Exchange</v>
      </c>
      <c r="J26" s="8" cm="1">
        <f t="array" ref="J26">_FV(A26,"Employees")</f>
        <v>10028</v>
      </c>
      <c r="K26" s="4" cm="1">
        <f t="array" ref="K26">_FV(A26,"High")</f>
        <v>240.8</v>
      </c>
      <c r="L26" s="7" t="str" cm="1">
        <f t="array" ref="L26">_FV(A26,"Industry")</f>
        <v>Healthcare Equipment &amp; Supplies</v>
      </c>
      <c r="M26" s="7" t="str" cm="1">
        <f t="array" ref="M26">_FV(A26,"Instrument type",TRUE)</f>
        <v>Stock</v>
      </c>
      <c r="N26" s="9" cm="1">
        <f t="array" ref="N26">_FV(A26,"Last trade time",TRUE)</f>
        <v>45331.758067129631</v>
      </c>
      <c r="O26" s="4" cm="1">
        <f t="array" ref="O26">_FV(A26,"Low")</f>
        <v>234.8</v>
      </c>
      <c r="P26" s="10" cm="1">
        <f t="array" ref="P26">_FV(A26,"Market cap",TRUE)</f>
        <v>4812206000</v>
      </c>
      <c r="Q26" s="7" t="str" cm="1">
        <f t="array" ref="Q26">_FV(A26,"Official name",TRUE)</f>
        <v>CONVATEC GROUP PLC</v>
      </c>
      <c r="R26" s="4" cm="1">
        <f t="array" ref="R26">_FV(A26,"Open")</f>
        <v>234.8</v>
      </c>
      <c r="S26" s="5" cm="1">
        <f t="array" ref="S26">_FV(A26,"P/E",TRUE)</f>
        <v>87.2119</v>
      </c>
      <c r="T26" s="4" cm="1">
        <f t="array" ref="T26">_FV(A26,"Previous close",TRUE)</f>
        <v>234.6</v>
      </c>
      <c r="U26" s="4" cm="1">
        <f t="array" ref="U26">_FV(A26,"Price")</f>
        <v>239</v>
      </c>
      <c r="V26" s="8" cm="1">
        <f t="array" ref="V26">_FV(A26,"Shares outstanding",TRUE)</f>
        <v>2049790000</v>
      </c>
      <c r="W26" s="7" t="str" cm="1">
        <f t="array" ref="W26">_FV(A26,"Ticker symbol",TRUE)</f>
        <v>CTEC</v>
      </c>
      <c r="X26" s="8" cm="1">
        <f t="array" ref="X26">_FV(A26,"Volume")</f>
        <v>12641424</v>
      </c>
      <c r="Y26" s="8" cm="1">
        <f t="array" ref="Y26">_FV(A26,"Volume average",TRUE)</f>
        <v>5928960</v>
      </c>
      <c r="Z26" s="11" cm="1">
        <f t="array" ref="Z26">_FV(A26,"Year incorporated",TRUE)</f>
        <v>2016</v>
      </c>
    </row>
    <row r="27" spans="1:26" x14ac:dyDescent="0.25">
      <c r="A27" s="3" t="e" vm="26">
        <v>#VALUE!</v>
      </c>
      <c r="B27" s="4" cm="1">
        <f t="array" ref="B27">_FV(A27,"52 week high",TRUE)</f>
        <v>5850</v>
      </c>
      <c r="C27" s="4" cm="1">
        <f t="array" ref="C27">_FV(A27,"52 week low",TRUE)</f>
        <v>4145</v>
      </c>
      <c r="D27" s="5" cm="1">
        <f t="array" ref="D27">_FV(A27,"Beta")</f>
        <v>0.94569999999999999</v>
      </c>
      <c r="E27" s="4" cm="1">
        <f t="array" ref="E27">_FV(A27,"Change")</f>
        <v>-8</v>
      </c>
      <c r="F27" s="6" cm="1">
        <f t="array" ref="F27">_FV(A27,"Change (%)",TRUE)</f>
        <v>-1.3850000000000002E-3</v>
      </c>
      <c r="G27" s="7" t="str" cm="1">
        <f t="array" ref="G27">_FV(A27,"Currency")</f>
        <v>GBp</v>
      </c>
      <c r="H27" s="8" cm="1">
        <f t="array" ref="H27">_FV(A27,"Employees")</f>
        <v>16100</v>
      </c>
      <c r="I27" s="7" t="str" cm="1">
        <f t="array" ref="I27">_FV(A27,"Exchange")</f>
        <v>London Stock Exchange</v>
      </c>
      <c r="J27" s="8" cm="1">
        <f t="array" ref="J27">_FV(A27,"Employees")</f>
        <v>16100</v>
      </c>
      <c r="K27" s="4" cm="1">
        <f t="array" ref="K27">_FV(A27,"High")</f>
        <v>5798</v>
      </c>
      <c r="L27" s="7" t="str" cm="1">
        <f t="array" ref="L27">_FV(A27,"Industry")</f>
        <v>Consumer Goods Conglomerates</v>
      </c>
      <c r="M27" s="7" t="str" cm="1">
        <f t="array" ref="M27">_FV(A27,"Instrument type",TRUE)</f>
        <v>Stock</v>
      </c>
      <c r="N27" s="9" cm="1">
        <f t="array" ref="N27">_FV(A27,"Last trade time",TRUE)</f>
        <v>45331.756585648145</v>
      </c>
      <c r="O27" s="4" cm="1">
        <f t="array" ref="O27">_FV(A27,"Low")</f>
        <v>5728</v>
      </c>
      <c r="P27" s="10" cm="1">
        <f t="array" ref="P27">_FV(A27,"Market cap",TRUE)</f>
        <v>5709415000</v>
      </c>
      <c r="Q27" s="7" t="str" cm="1">
        <f t="array" ref="Q27">_FV(A27,"Official name",TRUE)</f>
        <v>DCC PUBLIC LIMITED COMPANY</v>
      </c>
      <c r="R27" s="4" cm="1">
        <f t="array" ref="R27">_FV(A27,"Open")</f>
        <v>5776</v>
      </c>
      <c r="S27" s="5" cm="1">
        <f t="array" ref="S27">_FV(A27,"P/E",TRUE)</f>
        <v>17.307400000000001</v>
      </c>
      <c r="T27" s="4" cm="1">
        <f t="array" ref="T27">_FV(A27,"Previous close",TRUE)</f>
        <v>5776</v>
      </c>
      <c r="U27" s="4" cm="1">
        <f t="array" ref="U27">_FV(A27,"Price")</f>
        <v>5768</v>
      </c>
      <c r="V27" s="8" cm="1">
        <f t="array" ref="V27">_FV(A27,"Shares outstanding",TRUE)</f>
        <v>98847200</v>
      </c>
      <c r="W27" s="7" t="str" cm="1">
        <f t="array" ref="W27">_FV(A27,"Ticker symbol",TRUE)</f>
        <v>DCC</v>
      </c>
      <c r="X27" s="8" cm="1">
        <f t="array" ref="X27">_FV(A27,"Volume")</f>
        <v>120863</v>
      </c>
      <c r="Y27" s="8" cm="1">
        <f t="array" ref="Y27">_FV(A27,"Volume average",TRUE)</f>
        <v>295280</v>
      </c>
      <c r="Z27" s="11" cm="1">
        <f t="array" ref="Z27">_FV(A27,"Year incorporated",TRUE)</f>
        <v>1976</v>
      </c>
    </row>
    <row r="28" spans="1:26" x14ac:dyDescent="0.25">
      <c r="A28" s="3" t="e" vm="27">
        <v>#VALUE!</v>
      </c>
      <c r="B28" s="4" cm="1">
        <f t="array" ref="B28">_FV(A28,"52 week high",TRUE)</f>
        <v>3779.5</v>
      </c>
      <c r="C28" s="4" cm="1">
        <f t="array" ref="C28">_FV(A28,"52 week low",TRUE)</f>
        <v>27.11</v>
      </c>
      <c r="D28" s="5" cm="1">
        <f t="array" ref="D28">_FV(A28,"Beta")</f>
        <v>0.55559999999999998</v>
      </c>
      <c r="E28" s="4" cm="1">
        <f t="array" ref="E28">_FV(A28,"Change")</f>
        <v>-26.5</v>
      </c>
      <c r="F28" s="6" cm="1">
        <f t="array" ref="F28">_FV(A28,"Change (%)",TRUE)</f>
        <v>-9.0569999999999991E-3</v>
      </c>
      <c r="G28" s="7" t="str" cm="1">
        <f t="array" ref="G28">_FV(A28,"Currency")</f>
        <v>GBp</v>
      </c>
      <c r="H28" s="8" cm="1">
        <f t="array" ref="H28">_FV(A28,"Employees")</f>
        <v>30269</v>
      </c>
      <c r="I28" s="7" t="str" cm="1">
        <f t="array" ref="I28">_FV(A28,"Exchange")</f>
        <v>London Stock Exchange</v>
      </c>
      <c r="J28" s="8" cm="1">
        <f t="array" ref="J28">_FV(A28,"Employees")</f>
        <v>30269</v>
      </c>
      <c r="K28" s="4" cm="1">
        <f t="array" ref="K28">_FV(A28,"High")</f>
        <v>2928.5</v>
      </c>
      <c r="L28" s="7" t="str" cm="1">
        <f t="array" ref="L28">_FV(A28,"Industry")</f>
        <v>Beverages</v>
      </c>
      <c r="M28" s="7" t="str" cm="1">
        <f t="array" ref="M28">_FV(A28,"Instrument type",TRUE)</f>
        <v>Stock</v>
      </c>
      <c r="N28" s="9" cm="1">
        <f t="array" ref="N28">_FV(A28,"Last trade time",TRUE)</f>
        <v>45331.769953703704</v>
      </c>
      <c r="O28" s="4" cm="1">
        <f t="array" ref="O28">_FV(A28,"Low")</f>
        <v>2896.5</v>
      </c>
      <c r="P28" s="10" cm="1">
        <f t="array" ref="P28">_FV(A28,"Market cap",TRUE)</f>
        <v>65410170000</v>
      </c>
      <c r="Q28" s="7" t="str" cm="1">
        <f t="array" ref="Q28">_FV(A28,"Official name",TRUE)</f>
        <v>DIAGEO PLC</v>
      </c>
      <c r="R28" s="4" cm="1">
        <f t="array" ref="R28">_FV(A28,"Open")</f>
        <v>2914</v>
      </c>
      <c r="S28" s="5" cm="1">
        <f t="array" ref="S28">_FV(A28,"P/E",TRUE)</f>
        <v>18.012799999999999</v>
      </c>
      <c r="T28" s="4" cm="1">
        <f t="array" ref="T28">_FV(A28,"Previous close",TRUE)</f>
        <v>2926</v>
      </c>
      <c r="U28" s="4" cm="1">
        <f t="array" ref="U28">_FV(A28,"Price")</f>
        <v>2899.5</v>
      </c>
      <c r="V28" s="8" cm="1">
        <f t="array" ref="V28">_FV(A28,"Shares outstanding",TRUE)</f>
        <v>2233899000</v>
      </c>
      <c r="W28" s="7" t="str" cm="1">
        <f t="array" ref="W28">_FV(A28,"Ticker symbol",TRUE)</f>
        <v>DGE</v>
      </c>
      <c r="X28" s="8" cm="1">
        <f t="array" ref="X28">_FV(A28,"Volume")</f>
        <v>2666275</v>
      </c>
      <c r="Y28" s="8" cm="1">
        <f t="array" ref="Y28">_FV(A28,"Volume average",TRUE)</f>
        <v>4815180</v>
      </c>
      <c r="Z28" s="11" cm="1">
        <f t="array" ref="Z28">_FV(A28,"Year incorporated",TRUE)</f>
        <v>1886</v>
      </c>
    </row>
    <row r="29" spans="1:26" x14ac:dyDescent="0.25">
      <c r="A29" s="3" t="e" vm="28">
        <v>#VALUE!</v>
      </c>
      <c r="B29" s="4" cm="1">
        <f t="array" ref="B29">_FV(A29,"52 week high",TRUE)</f>
        <v>3642</v>
      </c>
      <c r="C29" s="4" cm="1">
        <f t="array" ref="C29">_FV(A29,"52 week low",TRUE)</f>
        <v>2524.4949999999999</v>
      </c>
      <c r="D29" s="5" cm="1">
        <f t="array" ref="D29">_FV(A29,"Beta")</f>
        <v>0.86760000000000004</v>
      </c>
      <c r="E29" s="4" cm="1">
        <f t="array" ref="E29">_FV(A29,"Change")</f>
        <v>-6</v>
      </c>
      <c r="F29" s="6" cm="1">
        <f t="array" ref="F29">_FV(A29,"Change (%)",TRUE)</f>
        <v>-1.7719999999999999E-3</v>
      </c>
      <c r="G29" s="7" t="str" cm="1">
        <f t="array" ref="G29">_FV(A29,"Currency")</f>
        <v>GBp</v>
      </c>
      <c r="H29" s="8" cm="1">
        <f t="array" ref="H29">_FV(A29,"Employees")</f>
        <v>3319</v>
      </c>
      <c r="I29" s="7" t="str" cm="1">
        <f t="array" ref="I29">_FV(A29,"Exchange")</f>
        <v>London Stock Exchange</v>
      </c>
      <c r="J29" s="8" cm="1">
        <f t="array" ref="J29">_FV(A29,"Employees")</f>
        <v>3319</v>
      </c>
      <c r="K29" s="4" cm="1">
        <f t="array" ref="K29">_FV(A29,"High")</f>
        <v>3414</v>
      </c>
      <c r="L29" s="7" t="str" cm="1">
        <f t="array" ref="L29">_FV(A29,"Industry")</f>
        <v>Machinery, Equipment &amp; Components</v>
      </c>
      <c r="M29" s="7" t="str" cm="1">
        <f t="array" ref="M29">_FV(A29,"Instrument type",TRUE)</f>
        <v>Stock</v>
      </c>
      <c r="N29" s="9" cm="1">
        <f t="array" ref="N29">_FV(A29,"Last trade time",TRUE)</f>
        <v>45331.756886574076</v>
      </c>
      <c r="O29" s="4" cm="1">
        <f t="array" ref="O29">_FV(A29,"Low")</f>
        <v>3354</v>
      </c>
      <c r="P29" s="10" cm="1">
        <f t="array" ref="P29">_FV(A29,"Market cap",TRUE)</f>
        <v>4540354000</v>
      </c>
      <c r="Q29" s="7" t="str" cm="1">
        <f t="array" ref="Q29">_FV(A29,"Official name",TRUE)</f>
        <v>DIPLOMA PLC</v>
      </c>
      <c r="R29" s="4" cm="1">
        <f t="array" ref="R29">_FV(A29,"Open")</f>
        <v>3398</v>
      </c>
      <c r="S29" s="5" cm="1">
        <f t="array" ref="S29">_FV(A29,"P/E",TRUE)</f>
        <v>37.253799999999998</v>
      </c>
      <c r="T29" s="4" cm="1">
        <f t="array" ref="T29">_FV(A29,"Previous close",TRUE)</f>
        <v>3386</v>
      </c>
      <c r="U29" s="4" cm="1">
        <f t="array" ref="U29">_FV(A29,"Price")</f>
        <v>3380</v>
      </c>
      <c r="V29" s="8" cm="1">
        <f t="array" ref="V29">_FV(A29,"Shares outstanding",TRUE)</f>
        <v>134092000</v>
      </c>
      <c r="W29" s="7" t="str" cm="1">
        <f t="array" ref="W29">_FV(A29,"Ticker symbol",TRUE)</f>
        <v>DPLM</v>
      </c>
      <c r="X29" s="8" cm="1">
        <f t="array" ref="X29">_FV(A29,"Volume")</f>
        <v>220211</v>
      </c>
      <c r="Y29" s="8" cm="1">
        <f t="array" ref="Y29">_FV(A29,"Volume average",TRUE)</f>
        <v>605530</v>
      </c>
      <c r="Z29" s="11" cm="1">
        <f t="array" ref="Z29">_FV(A29,"Year incorporated",TRUE)</f>
        <v>1999</v>
      </c>
    </row>
    <row r="30" spans="1:26" x14ac:dyDescent="0.25">
      <c r="A30" s="3" t="e" vm="29">
        <v>#VALUE!</v>
      </c>
      <c r="B30" s="4" cm="1">
        <f t="array" ref="B30">_FV(A30,"52 week high",TRUE)</f>
        <v>2242</v>
      </c>
      <c r="C30" s="4" cm="1">
        <f t="array" ref="C30">_FV(A30,"52 week low",TRUE)</f>
        <v>1269</v>
      </c>
      <c r="D30" s="5" cm="1">
        <f t="array" ref="D30">_FV(A30,"Beta")</f>
        <v>0.82579999999999998</v>
      </c>
      <c r="E30" s="4" cm="1">
        <f t="array" ref="E30">_FV(A30,"Change")</f>
        <v>-4</v>
      </c>
      <c r="F30" s="6" cm="1">
        <f t="array" ref="F30">_FV(A30,"Change (%)",TRUE)</f>
        <v>-3.101E-3</v>
      </c>
      <c r="G30" s="7" t="str" cm="1">
        <f t="array" ref="G30">_FV(A30,"Currency")</f>
        <v>GBp</v>
      </c>
      <c r="H30" s="8" cm="1">
        <f t="array" ref="H30">_FV(A30,"Employees")</f>
        <v>5686</v>
      </c>
      <c r="I30" s="7" t="str" cm="1">
        <f t="array" ref="I30">_FV(A30,"Exchange")</f>
        <v>London Stock Exchange</v>
      </c>
      <c r="J30" s="8" cm="1">
        <f t="array" ref="J30">_FV(A30,"Employees")</f>
        <v>5686</v>
      </c>
      <c r="K30" s="4" cm="1">
        <f t="array" ref="K30">_FV(A30,"High")</f>
        <v>1303</v>
      </c>
      <c r="L30" s="7" t="str" cm="1">
        <f t="array" ref="L30">_FV(A30,"Industry")</f>
        <v>Metals &amp; Mining</v>
      </c>
      <c r="M30" s="7" t="str" cm="1">
        <f t="array" ref="M30">_FV(A30,"Instrument type",TRUE)</f>
        <v>Stock</v>
      </c>
      <c r="N30" s="9" cm="1">
        <f t="array" ref="N30">_FV(A30,"Last trade time",TRUE)</f>
        <v>45331.769953703704</v>
      </c>
      <c r="O30" s="4" cm="1">
        <f t="array" ref="O30">_FV(A30,"Low")</f>
        <v>1269</v>
      </c>
      <c r="P30" s="12" cm="1">
        <f t="array" ref="P30">_FV(A30,"Market cap",TRUE)</f>
        <v>5394076000</v>
      </c>
      <c r="Q30" s="7" t="str" cm="1">
        <f t="array" ref="Q30">_FV(A30,"Official name",TRUE)</f>
        <v>ENDEAVOUR MINING PLC</v>
      </c>
      <c r="R30" s="4" cm="1">
        <f t="array" ref="R30">_FV(A30,"Open")</f>
        <v>1295</v>
      </c>
      <c r="S30" s="5" cm="1">
        <f t="array" ref="S30">_FV(A30,"P/E",TRUE)</f>
        <v>0</v>
      </c>
      <c r="T30" s="4" cm="1">
        <f t="array" ref="T30">_FV(A30,"Previous close",TRUE)</f>
        <v>1290</v>
      </c>
      <c r="U30" s="4" cm="1">
        <f t="array" ref="U30">_FV(A30,"Price")</f>
        <v>1286</v>
      </c>
      <c r="V30" s="8" cm="1">
        <f t="array" ref="V30">_FV(A30,"Shares outstanding",TRUE)</f>
        <v>244851400</v>
      </c>
      <c r="W30" s="7" t="str" cm="1">
        <f t="array" ref="W30">_FV(A30,"Ticker symbol",TRUE)</f>
        <v>EDV</v>
      </c>
      <c r="X30" s="8" cm="1">
        <f t="array" ref="X30">_FV(A30,"Volume")</f>
        <v>614467</v>
      </c>
      <c r="Y30" s="8" cm="1">
        <f t="array" ref="Y30">_FV(A30,"Volume average",TRUE)</f>
        <v>450290</v>
      </c>
      <c r="Z30" s="11" cm="1">
        <f t="array" ref="Z30">_FV(A30,"Year incorporated",TRUE)</f>
        <v>2021</v>
      </c>
    </row>
    <row r="31" spans="1:26" x14ac:dyDescent="0.25">
      <c r="A31" s="3" t="e" vm="30">
        <v>#VALUE!</v>
      </c>
      <c r="B31" s="4" cm="1">
        <f t="array" ref="B31">_FV(A31,"52 week high",TRUE)</f>
        <v>1588.5</v>
      </c>
      <c r="C31" s="4" cm="1">
        <f t="array" ref="C31">_FV(A31,"52 week low",TRUE)</f>
        <v>763.6</v>
      </c>
      <c r="D31" s="5" cm="1">
        <f t="array" ref="D31">_FV(A31,"Beta")</f>
        <v>1.5652999999999999</v>
      </c>
      <c r="E31" s="4" cm="1">
        <f t="array" ref="E31">_FV(A31,"Change")</f>
        <v>23.9</v>
      </c>
      <c r="F31" s="6" cm="1">
        <f t="array" ref="F31">_FV(A31,"Change (%)",TRUE)</f>
        <v>2.4225E-2</v>
      </c>
      <c r="G31" s="7" t="str" cm="1">
        <f t="array" ref="G31">_FV(A31,"Currency")</f>
        <v>GBp</v>
      </c>
      <c r="H31" s="8" cm="1">
        <f t="array" ref="H31">_FV(A31,"Employees")</f>
        <v>28940</v>
      </c>
      <c r="I31" s="7" t="str" cm="1">
        <f t="array" ref="I31">_FV(A31,"Exchange")</f>
        <v>London Stock Exchange</v>
      </c>
      <c r="J31" s="8" cm="1">
        <f t="array" ref="J31">_FV(A31,"Employees")</f>
        <v>28940</v>
      </c>
      <c r="K31" s="4" cm="1">
        <f t="array" ref="K31">_FV(A31,"High")</f>
        <v>1020</v>
      </c>
      <c r="L31" s="7" t="str" cm="1">
        <f t="array" ref="L31">_FV(A31,"Industry")</f>
        <v>Hotels &amp; Entertainment Services</v>
      </c>
      <c r="M31" s="7" t="str" cm="1">
        <f t="array" ref="M31">_FV(A31,"Instrument type",TRUE)</f>
        <v>Stock</v>
      </c>
      <c r="N31" s="9" cm="1">
        <f t="array" ref="N31">_FV(A31,"Last trade time",TRUE)</f>
        <v>45331.757245370369</v>
      </c>
      <c r="O31" s="4" cm="1">
        <f t="array" ref="O31">_FV(A31,"Low")</f>
        <v>977.8</v>
      </c>
      <c r="P31" s="10" cm="1">
        <f t="array" ref="P31">_FV(A31,"Market cap",TRUE)</f>
        <v>6302400000</v>
      </c>
      <c r="Q31" s="7" t="str" cm="1">
        <f t="array" ref="Q31">_FV(A31,"Official name",TRUE)</f>
        <v>Entain plc</v>
      </c>
      <c r="R31" s="4" cm="1">
        <f t="array" ref="R31">_FV(A31,"Open")</f>
        <v>982.4</v>
      </c>
      <c r="S31" s="5" cm="1">
        <f t="array" ref="S31">_FV(A31,"P/E",TRUE)</f>
        <v>0</v>
      </c>
      <c r="T31" s="4" cm="1">
        <f t="array" ref="T31">_FV(A31,"Previous close",TRUE)</f>
        <v>986.6</v>
      </c>
      <c r="U31" s="4" cm="1">
        <f t="array" ref="U31">_FV(A31,"Price")</f>
        <v>1010.5</v>
      </c>
      <c r="V31" s="8" cm="1">
        <f t="array" ref="V31">_FV(A31,"Shares outstanding",TRUE)</f>
        <v>638799900</v>
      </c>
      <c r="W31" s="7" t="str" cm="1">
        <f t="array" ref="W31">_FV(A31,"Ticker symbol",TRUE)</f>
        <v>ENT</v>
      </c>
      <c r="X31" s="8" cm="1">
        <f t="array" ref="X31">_FV(A31,"Volume")</f>
        <v>1866524</v>
      </c>
      <c r="Y31" s="8" cm="1">
        <f t="array" ref="Y31">_FV(A31,"Volume average",TRUE)</f>
        <v>2823850</v>
      </c>
      <c r="Z31" s="11" cm="1">
        <f t="array" ref="Z31">_FV(A31,"Year incorporated",TRUE)</f>
        <v>2010</v>
      </c>
    </row>
    <row r="32" spans="1:26" x14ac:dyDescent="0.25">
      <c r="A32" s="3" t="e" vm="31">
        <v>#VALUE!</v>
      </c>
      <c r="B32" s="4" cm="1">
        <f t="array" ref="B32">_FV(A32,"52 week high",TRUE)</f>
        <v>3391</v>
      </c>
      <c r="C32" s="4" cm="1">
        <f t="array" ref="C32">_FV(A32,"52 week low",TRUE)</f>
        <v>2366</v>
      </c>
      <c r="D32" s="5" cm="1">
        <f t="array" ref="D32">_FV(A32,"Beta")</f>
        <v>0.79610000000000003</v>
      </c>
      <c r="E32" s="4" cm="1">
        <f t="array" ref="E32">_FV(A32,"Change")</f>
        <v>20</v>
      </c>
      <c r="F32" s="6" cm="1">
        <f t="array" ref="F32">_FV(A32,"Change (%)",TRUE)</f>
        <v>5.9919999999999999E-3</v>
      </c>
      <c r="G32" s="7" t="str" cm="1">
        <f t="array" ref="G32">_FV(A32,"Currency")</f>
        <v>GBp</v>
      </c>
      <c r="H32" s="8" cm="1">
        <f t="array" ref="H32">_FV(A32,"Employees")</f>
        <v>22400</v>
      </c>
      <c r="I32" s="7" t="str" cm="1">
        <f t="array" ref="I32">_FV(A32,"Exchange")</f>
        <v>London Stock Exchange</v>
      </c>
      <c r="J32" s="8" cm="1">
        <f t="array" ref="J32">_FV(A32,"Employees")</f>
        <v>22400</v>
      </c>
      <c r="K32" s="4" cm="1">
        <f t="array" ref="K32">_FV(A32,"High")</f>
        <v>3391</v>
      </c>
      <c r="L32" s="7" t="str" cm="1">
        <f t="array" ref="L32">_FV(A32,"Industry")</f>
        <v>Professional &amp; Commercial Services</v>
      </c>
      <c r="M32" s="7" t="str" cm="1">
        <f t="array" ref="M32">_FV(A32,"Instrument type",TRUE)</f>
        <v>Stock</v>
      </c>
      <c r="N32" s="9" cm="1">
        <f t="array" ref="N32">_FV(A32,"Last trade time",TRUE)</f>
        <v>45331.756597222222</v>
      </c>
      <c r="O32" s="4" cm="1">
        <f t="array" ref="O32">_FV(A32,"Low")</f>
        <v>3333</v>
      </c>
      <c r="P32" s="10" cm="1">
        <f t="array" ref="P32">_FV(A32,"Market cap",TRUE)</f>
        <v>30692470000</v>
      </c>
      <c r="Q32" s="7" t="str" cm="1">
        <f t="array" ref="Q32">_FV(A32,"Official name",TRUE)</f>
        <v>EXPERIAN PLC</v>
      </c>
      <c r="R32" s="4" cm="1">
        <f t="array" ref="R32">_FV(A32,"Open")</f>
        <v>3333</v>
      </c>
      <c r="S32" s="5" cm="1">
        <f t="array" ref="S32">_FV(A32,"P/E",TRUE)</f>
        <v>36.008600000000001</v>
      </c>
      <c r="T32" s="4" cm="1">
        <f t="array" ref="T32">_FV(A32,"Previous close",TRUE)</f>
        <v>3338</v>
      </c>
      <c r="U32" s="4" cm="1">
        <f t="array" ref="U32">_FV(A32,"Price")</f>
        <v>3358</v>
      </c>
      <c r="V32" s="8" cm="1">
        <f t="array" ref="V32">_FV(A32,"Shares outstanding",TRUE)</f>
        <v>918837300</v>
      </c>
      <c r="W32" s="7" t="str" cm="1">
        <f t="array" ref="W32">_FV(A32,"Ticker symbol",TRUE)</f>
        <v>EXPN</v>
      </c>
      <c r="X32" s="8" cm="1">
        <f t="array" ref="X32">_FV(A32,"Volume")</f>
        <v>1929170</v>
      </c>
      <c r="Y32" s="8" cm="1">
        <f t="array" ref="Y32">_FV(A32,"Volume average",TRUE)</f>
        <v>1459940</v>
      </c>
      <c r="Z32" s="11" cm="1">
        <f t="array" ref="Z32">_FV(A32,"Year incorporated",TRUE)</f>
        <v>2006</v>
      </c>
    </row>
    <row r="33" spans="1:26" x14ac:dyDescent="0.25">
      <c r="A33" s="3" t="e" vm="32">
        <v>#VALUE!</v>
      </c>
      <c r="B33" s="4" cm="1">
        <f t="array" ref="B33">_FV(A33,"52 week high",TRUE)</f>
        <v>996.74900000000002</v>
      </c>
      <c r="C33" s="4" cm="1">
        <f t="array" ref="C33">_FV(A33,"52 week low",TRUE)</f>
        <v>825.66899999999998</v>
      </c>
      <c r="D33" s="5" cm="1">
        <f t="array" ref="D33">_FV(A33,"Beta")</f>
        <v>0.88490000000000002</v>
      </c>
      <c r="E33" s="4" cm="1">
        <f t="array" ref="E33">_FV(A33,"Change")</f>
        <v>1</v>
      </c>
      <c r="F33" s="6" cm="1">
        <f t="array" ref="F33">_FV(A33,"Change (%)",TRUE)</f>
        <v>1.016E-3</v>
      </c>
      <c r="G33" s="7" t="str" cm="1">
        <f t="array" ref="G33">_FV(A33,"Currency")</f>
        <v>GBp</v>
      </c>
      <c r="H33" s="8" cm="1">
        <f t="array" ref="H33">_FV(A33,"Employees")</f>
        <v>0</v>
      </c>
      <c r="I33" s="7" t="str" cm="1">
        <f t="array" ref="I33">_FV(A33,"Exchange")</f>
        <v>London Stock Exchange</v>
      </c>
      <c r="J33" s="8" cm="1">
        <f t="array" ref="J33">_FV(A33,"Employees")</f>
        <v>0</v>
      </c>
      <c r="K33" s="4" cm="1">
        <f t="array" ref="K33">_FV(A33,"High")</f>
        <v>991</v>
      </c>
      <c r="L33" s="7" t="str" cm="1">
        <f t="array" ref="L33">_FV(A33,"Industry")</f>
        <v>Collective Investments</v>
      </c>
      <c r="M33" s="7" t="str" cm="1">
        <f t="array" ref="M33">_FV(A33,"Instrument type",TRUE)</f>
        <v>Stock</v>
      </c>
      <c r="N33" s="9" cm="1">
        <f t="array" ref="N33">_FV(A33,"Last trade time",TRUE)</f>
        <v>45331.757997685185</v>
      </c>
      <c r="O33" s="4" cm="1">
        <f t="array" ref="O33">_FV(A33,"Low")</f>
        <v>984</v>
      </c>
      <c r="P33" s="10" cm="1">
        <f t="array" ref="P33">_FV(A33,"Market cap",TRUE)</f>
        <v>5000697000</v>
      </c>
      <c r="Q33" s="7" t="str" cm="1">
        <f t="array" ref="Q33">_FV(A33,"Official name",TRUE)</f>
        <v>F&amp;C INVESTMENT TRUST PLC</v>
      </c>
      <c r="R33" s="4" cm="1">
        <f t="array" ref="R33">_FV(A33,"Open")</f>
        <v>989</v>
      </c>
      <c r="S33" s="5" cm="1">
        <f t="array" ref="S33">_FV(A33,"P/E",TRUE)</f>
        <v>0</v>
      </c>
      <c r="T33" s="4" cm="1">
        <f t="array" ref="T33">_FV(A33,"Previous close",TRUE)</f>
        <v>984</v>
      </c>
      <c r="U33" s="4" cm="1">
        <f t="array" ref="U33">_FV(A33,"Price")</f>
        <v>985</v>
      </c>
      <c r="V33" s="8" cm="1">
        <f t="array" ref="V33">_FV(A33,"Shares outstanding",TRUE)</f>
        <v>507748100</v>
      </c>
      <c r="W33" s="7" t="str" cm="1">
        <f t="array" ref="W33">_FV(A33,"Ticker symbol",TRUE)</f>
        <v>FCIT</v>
      </c>
      <c r="X33" s="8" cm="1">
        <f t="array" ref="X33">_FV(A33,"Volume")</f>
        <v>257416</v>
      </c>
      <c r="Y33" s="8" cm="1">
        <f t="array" ref="Y33">_FV(A33,"Volume average",TRUE)</f>
        <v>428590</v>
      </c>
      <c r="Z33" s="11" cm="1">
        <f t="array" ref="Z33">_FV(A33,"Year incorporated",TRUE)</f>
        <v>1879</v>
      </c>
    </row>
    <row r="34" spans="1:26" x14ac:dyDescent="0.25">
      <c r="A34" s="3" t="e" vm="33">
        <v>#VALUE!</v>
      </c>
      <c r="B34" s="4" cm="1">
        <f t="array" ref="B34">_FV(A34,"52 week high",TRUE)</f>
        <v>16995</v>
      </c>
      <c r="C34" s="4" cm="1">
        <f t="array" ref="C34">_FV(A34,"52 week low",TRUE)</f>
        <v>12020</v>
      </c>
      <c r="D34" s="5" cm="1">
        <f t="array" ref="D34">_FV(A34,"Beta")</f>
        <v>1.0001</v>
      </c>
      <c r="E34" s="4" cm="1">
        <f t="array" ref="E34">_FV(A34,"Change")</f>
        <v>185</v>
      </c>
      <c r="F34" s="6" cm="1">
        <f t="array" ref="F34">_FV(A34,"Change (%)",TRUE)</f>
        <v>1.1065E-2</v>
      </c>
      <c r="G34" s="7" t="str" cm="1">
        <f t="array" ref="G34">_FV(A34,"Currency")</f>
        <v>GBp</v>
      </c>
      <c r="H34" s="8" cm="1">
        <f t="array" ref="H34">_FV(A34,"Employees")</f>
        <v>18736</v>
      </c>
      <c r="I34" s="7" t="str" cm="1">
        <f t="array" ref="I34">_FV(A34,"Exchange")</f>
        <v>London Stock Exchange</v>
      </c>
      <c r="J34" s="8" cm="1">
        <f t="array" ref="J34">_FV(A34,"Employees")</f>
        <v>18736</v>
      </c>
      <c r="K34" s="4" cm="1">
        <f t="array" ref="K34">_FV(A34,"High")</f>
        <v>16995</v>
      </c>
      <c r="L34" s="7" t="str" cm="1">
        <f t="array" ref="L34">_FV(A34,"Industry")</f>
        <v>Hotels &amp; Entertainment Services</v>
      </c>
      <c r="M34" s="7" t="str" cm="1">
        <f t="array" ref="M34">_FV(A34,"Instrument type",TRUE)</f>
        <v>Stock</v>
      </c>
      <c r="N34" s="9" cm="1">
        <f t="array" ref="N34">_FV(A34,"Last trade time",TRUE)</f>
        <v>45331.7578125</v>
      </c>
      <c r="O34" s="4" cm="1">
        <f t="array" ref="O34">_FV(A34,"Low")</f>
        <v>16520</v>
      </c>
      <c r="P34" s="10" cm="1">
        <f t="array" ref="P34">_FV(A34,"Market cap",TRUE)</f>
        <v>29605280000</v>
      </c>
      <c r="Q34" s="7" t="str" cm="1">
        <f t="array" ref="Q34">_FV(A34,"Official name",TRUE)</f>
        <v>FLUTTER ENTERTAINMENT PUBLIC LIMITED COMPANY</v>
      </c>
      <c r="R34" s="4" cm="1">
        <f t="array" ref="R34">_FV(A34,"Open")</f>
        <v>16590</v>
      </c>
      <c r="S34" s="5" cm="1">
        <f t="array" ref="S34">_FV(A34,"P/E",TRUE)</f>
        <v>0</v>
      </c>
      <c r="T34" s="4" cm="1">
        <f t="array" ref="T34">_FV(A34,"Previous close",TRUE)</f>
        <v>16720</v>
      </c>
      <c r="U34" s="4" cm="1">
        <f t="array" ref="U34">_FV(A34,"Price")</f>
        <v>16905</v>
      </c>
      <c r="V34" s="8" cm="1">
        <f t="array" ref="V34">_FV(A34,"Shares outstanding",TRUE)</f>
        <v>177065000</v>
      </c>
      <c r="W34" s="7" t="str" cm="1">
        <f t="array" ref="W34">_FV(A34,"Ticker symbol",TRUE)</f>
        <v>FLTR</v>
      </c>
      <c r="X34" s="8" cm="1">
        <f t="array" ref="X34">_FV(A34,"Volume")</f>
        <v>1620505</v>
      </c>
      <c r="Y34" s="8" cm="1">
        <f t="array" ref="Y34">_FV(A34,"Volume average",TRUE)</f>
        <v>920620</v>
      </c>
      <c r="Z34" s="11" cm="1">
        <f t="array" ref="Z34">_FV(A34,"Year incorporated",TRUE)</f>
        <v>1958</v>
      </c>
    </row>
    <row r="35" spans="1:26" x14ac:dyDescent="0.25">
      <c r="A35" s="3" t="e" vm="34">
        <v>#VALUE!</v>
      </c>
      <c r="B35" s="4" cm="1">
        <f t="array" ref="B35">_FV(A35,"52 week high",TRUE)</f>
        <v>949.5</v>
      </c>
      <c r="C35" s="4" cm="1">
        <f t="array" ref="C35">_FV(A35,"52 week low",TRUE)</f>
        <v>661</v>
      </c>
      <c r="D35" s="5" cm="1">
        <f t="array" ref="D35">_FV(A35,"Beta")</f>
        <v>2.4759000000000002</v>
      </c>
      <c r="E35" s="4" cm="1">
        <f t="array" ref="E35">_FV(A35,"Change")</f>
        <v>-9</v>
      </c>
      <c r="F35" s="6" cm="1">
        <f t="array" ref="F35">_FV(A35,"Change (%)",TRUE)</f>
        <v>-1.1356E-2</v>
      </c>
      <c r="G35" s="7" t="str" cm="1">
        <f t="array" ref="G35">_FV(A35,"Currency")</f>
        <v>GBp</v>
      </c>
      <c r="H35" s="8" cm="1">
        <f t="array" ref="H35">_FV(A35,"Employees")</f>
        <v>32481</v>
      </c>
      <c r="I35" s="7" t="str" cm="1">
        <f t="array" ref="I35">_FV(A35,"Exchange")</f>
        <v>London Stock Exchange</v>
      </c>
      <c r="J35" s="8" cm="1">
        <f t="array" ref="J35">_FV(A35,"Employees")</f>
        <v>32481</v>
      </c>
      <c r="K35" s="4" cm="1">
        <f t="array" ref="K35">_FV(A35,"High")</f>
        <v>804.5</v>
      </c>
      <c r="L35" s="7" t="str" cm="1">
        <f t="array" ref="L35">_FV(A35,"Industry")</f>
        <v>Specialty Retailers</v>
      </c>
      <c r="M35" s="7" t="str" cm="1">
        <f t="array" ref="M35">_FV(A35,"Instrument type",TRUE)</f>
        <v>Stock</v>
      </c>
      <c r="N35" s="9" cm="1">
        <f t="array" ref="N35">_FV(A35,"Last trade time",TRUE)</f>
        <v>45331.78125</v>
      </c>
      <c r="O35" s="4" cm="1">
        <f t="array" ref="O35">_FV(A35,"Low")</f>
        <v>782</v>
      </c>
      <c r="P35" s="10" cm="1">
        <f t="array" ref="P35">_FV(A35,"Market cap",TRUE)</f>
        <v>3589648000</v>
      </c>
      <c r="Q35" s="7" t="str" cm="1">
        <f t="array" ref="Q35">_FV(A35,"Official name",TRUE)</f>
        <v>FRASERS GROUP PLC</v>
      </c>
      <c r="R35" s="4" cm="1">
        <f t="array" ref="R35">_FV(A35,"Open")</f>
        <v>800.5</v>
      </c>
      <c r="S35" s="5" cm="1">
        <f t="array" ref="S35">_FV(A35,"P/E",TRUE)</f>
        <v>7.0138999999999996</v>
      </c>
      <c r="T35" s="4" cm="1">
        <f t="array" ref="T35">_FV(A35,"Previous close",TRUE)</f>
        <v>792.5</v>
      </c>
      <c r="U35" s="4" cm="1">
        <f t="array" ref="U35">_FV(A35,"Price")</f>
        <v>783.5</v>
      </c>
      <c r="V35" s="8" cm="1">
        <f t="array" ref="V35">_FV(A35,"Shares outstanding",TRUE)</f>
        <v>452952400</v>
      </c>
      <c r="W35" s="7" t="str" cm="1">
        <f t="array" ref="W35">_FV(A35,"Ticker symbol",TRUE)</f>
        <v>FRAS</v>
      </c>
      <c r="X35" s="8" cm="1">
        <f t="array" ref="X35">_FV(A35,"Volume")</f>
        <v>864798</v>
      </c>
      <c r="Y35" s="8" cm="1">
        <f t="array" ref="Y35">_FV(A35,"Volume average",TRUE)</f>
        <v>533430</v>
      </c>
      <c r="Z35" s="11" cm="1">
        <f t="array" ref="Z35">_FV(A35,"Year incorporated",TRUE)</f>
        <v>2006</v>
      </c>
    </row>
    <row r="36" spans="1:26" x14ac:dyDescent="0.25">
      <c r="A36" s="3" t="e" vm="35">
        <v>#VALUE!</v>
      </c>
      <c r="B36" s="4" cm="1">
        <f t="array" ref="B36">_FV(A36,"52 week high",TRUE)</f>
        <v>554.73199999999997</v>
      </c>
      <c r="C36" s="4" cm="1">
        <f t="array" ref="C36">_FV(A36,"52 week low",TRUE)</f>
        <v>383</v>
      </c>
      <c r="D36" s="5" cm="1">
        <f t="array" ref="D36">_FV(A36,"Beta")</f>
        <v>1.8851</v>
      </c>
      <c r="E36" s="4" cm="1">
        <f t="array" ref="E36">_FV(A36,"Change")</f>
        <v>-11.75</v>
      </c>
      <c r="F36" s="6" cm="1">
        <f t="array" ref="F36">_FV(A36,"Change (%)",TRUE)</f>
        <v>-2.9611999999999999E-2</v>
      </c>
      <c r="G36" s="7" t="str" cm="1">
        <f t="array" ref="G36">_FV(A36,"Currency")</f>
        <v>GBp</v>
      </c>
      <c r="H36" s="8" cm="1">
        <f t="array" ref="H36">_FV(A36,"Employees")</f>
        <v>81706</v>
      </c>
      <c r="I36" s="7" t="str" cm="1">
        <f t="array" ref="I36">_FV(A36,"Exchange")</f>
        <v>London Stock Exchange</v>
      </c>
      <c r="J36" s="8" cm="1">
        <f t="array" ref="J36">_FV(A36,"Employees")</f>
        <v>81706</v>
      </c>
      <c r="K36" s="4" cm="1">
        <f t="array" ref="K36">_FV(A36,"High")</f>
        <v>395.25</v>
      </c>
      <c r="L36" s="7" t="str" cm="1">
        <f t="array" ref="L36">_FV(A36,"Industry")</f>
        <v>Metals &amp; Mining</v>
      </c>
      <c r="M36" s="7" t="str" cm="1">
        <f t="array" ref="M36">_FV(A36,"Instrument type",TRUE)</f>
        <v>Stock</v>
      </c>
      <c r="N36" s="9" cm="1">
        <f t="array" ref="N36">_FV(A36,"Last trade time",TRUE)</f>
        <v>45331.547707997655</v>
      </c>
      <c r="O36" s="4" cm="1">
        <f t="array" ref="O36">_FV(A36,"Low")</f>
        <v>383</v>
      </c>
      <c r="P36" s="10" cm="1">
        <f t="array" ref="P36">_FV(A36,"Market cap",TRUE)</f>
        <v>48446650000</v>
      </c>
      <c r="Q36" s="7" t="str" cm="1">
        <f t="array" ref="Q36">_FV(A36,"Official name",TRUE)</f>
        <v>GLENCORE PLC</v>
      </c>
      <c r="R36" s="4" cm="1">
        <f t="array" ref="R36">_FV(A36,"Open")</f>
        <v>395.05</v>
      </c>
      <c r="S36" s="5" cm="1">
        <f t="array" ref="S36">_FV(A36,"P/E",TRUE)</f>
        <v>6.5979000000000001</v>
      </c>
      <c r="T36" s="4" cm="1">
        <f t="array" ref="T36">_FV(A36,"Previous close",TRUE)</f>
        <v>396.8</v>
      </c>
      <c r="U36" s="4" cm="1">
        <f t="array" ref="U36">_FV(A36,"Price")</f>
        <v>385.05</v>
      </c>
      <c r="V36" s="8" cm="1">
        <f t="array" ref="V36">_FV(A36,"Shares outstanding",TRUE)</f>
        <v>12200710000</v>
      </c>
      <c r="W36" s="7" t="str" cm="1">
        <f t="array" ref="W36">_FV(A36,"Ticker symbol",TRUE)</f>
        <v>GLEN</v>
      </c>
      <c r="X36" s="8" cm="1">
        <f t="array" ref="X36">_FV(A36,"Volume")</f>
        <v>78346935</v>
      </c>
      <c r="Y36" s="8" cm="1">
        <f t="array" ref="Y36">_FV(A36,"Volume average",TRUE)</f>
        <v>30898820</v>
      </c>
      <c r="Z36" s="11" cm="1">
        <f t="array" ref="Z36">_FV(A36,"Year incorporated",TRUE)</f>
        <v>2011</v>
      </c>
    </row>
    <row r="37" spans="1:26" x14ac:dyDescent="0.25">
      <c r="A37" s="3" t="e" vm="36">
        <v>#VALUE!</v>
      </c>
      <c r="B37" s="4" cm="1">
        <f t="array" ref="B37">_FV(A37,"52 week high",TRUE)</f>
        <v>1674.4</v>
      </c>
      <c r="C37" s="4" cm="1">
        <f t="array" ref="C37">_FV(A37,"52 week low",TRUE)</f>
        <v>1302.5999999999999</v>
      </c>
      <c r="D37" s="5" cm="1">
        <f t="array" ref="D37">_FV(A37,"Beta")</f>
        <v>0.56730000000000003</v>
      </c>
      <c r="E37" s="4" cm="1">
        <f t="array" ref="E37">_FV(A37,"Change")</f>
        <v>9</v>
      </c>
      <c r="F37" s="6" cm="1">
        <f t="array" ref="F37">_FV(A37,"Change (%)",TRUE)</f>
        <v>5.4510000000000001E-3</v>
      </c>
      <c r="G37" s="7" t="str" cm="1">
        <f t="array" ref="G37">_FV(A37,"Currency")</f>
        <v>GBp</v>
      </c>
      <c r="H37" s="8" cm="1">
        <f t="array" ref="H37">_FV(A37,"Employees")</f>
        <v>69400</v>
      </c>
      <c r="I37" s="7" t="str" cm="1">
        <f t="array" ref="I37">_FV(A37,"Exchange")</f>
        <v>London Stock Exchange</v>
      </c>
      <c r="J37" s="8" cm="1">
        <f t="array" ref="J37">_FV(A37,"Employees")</f>
        <v>69400</v>
      </c>
      <c r="K37" s="4" cm="1">
        <f t="array" ref="K37">_FV(A37,"High")</f>
        <v>1669</v>
      </c>
      <c r="L37" s="7" t="str" cm="1">
        <f t="array" ref="L37">_FV(A37,"Industry")</f>
        <v>Pharmaceuticals</v>
      </c>
      <c r="M37" s="7" t="str" cm="1">
        <f t="array" ref="M37">_FV(A37,"Instrument type",TRUE)</f>
        <v>Stock</v>
      </c>
      <c r="N37" s="9" cm="1">
        <f t="array" ref="N37">_FV(A37,"Last trade time",TRUE)</f>
        <v>45331.757893518516</v>
      </c>
      <c r="O37" s="4" cm="1">
        <f t="array" ref="O37">_FV(A37,"Low")</f>
        <v>1654.2</v>
      </c>
      <c r="P37" s="10" cm="1">
        <f t="array" ref="P37">_FV(A37,"Market cap",TRUE)</f>
        <v>67966620000</v>
      </c>
      <c r="Q37" s="7" t="str" cm="1">
        <f t="array" ref="Q37">_FV(A37,"Official name",TRUE)</f>
        <v>GSK PLC</v>
      </c>
      <c r="R37" s="4" cm="1">
        <f t="array" ref="R37">_FV(A37,"Open")</f>
        <v>1658.6</v>
      </c>
      <c r="S37" s="5" cm="1">
        <f t="array" ref="S37">_FV(A37,"P/E",TRUE)</f>
        <v>13.6797</v>
      </c>
      <c r="T37" s="4" cm="1">
        <f t="array" ref="T37">_FV(A37,"Previous close",TRUE)</f>
        <v>1651</v>
      </c>
      <c r="U37" s="4" cm="1">
        <f t="array" ref="U37">_FV(A37,"Price")</f>
        <v>1660</v>
      </c>
      <c r="V37" s="8" cm="1">
        <f t="array" ref="V37">_FV(A37,"Shares outstanding",TRUE)</f>
        <v>4116694000</v>
      </c>
      <c r="W37" s="7" t="str" cm="1">
        <f t="array" ref="W37">_FV(A37,"Ticker symbol",TRUE)</f>
        <v>GSK</v>
      </c>
      <c r="X37" s="8" cm="1">
        <f t="array" ref="X37">_FV(A37,"Volume")</f>
        <v>15708180</v>
      </c>
      <c r="Y37" s="8" cm="1">
        <f t="array" ref="Y37">_FV(A37,"Volume average",TRUE)</f>
        <v>10490870</v>
      </c>
      <c r="Z37" s="11" cm="1">
        <f t="array" ref="Z37">_FV(A37,"Year incorporated",TRUE)</f>
        <v>1999</v>
      </c>
    </row>
    <row r="38" spans="1:26" x14ac:dyDescent="0.25">
      <c r="A38" s="3" t="e" vm="37">
        <v>#VALUE!</v>
      </c>
      <c r="B38" s="4" cm="1">
        <f t="array" ref="B38">_FV(A38,"52 week high",TRUE)</f>
        <v>2222</v>
      </c>
      <c r="C38" s="4" cm="1">
        <f t="array" ref="C38">_FV(A38,"52 week low",TRUE)</f>
        <v>1614.5</v>
      </c>
      <c r="D38" s="5" cm="1">
        <f t="array" ref="D38">_FV(A38,"Beta")</f>
        <v>0.44719999999999999</v>
      </c>
      <c r="E38" s="4" cm="1">
        <f t="array" ref="E38">_FV(A38,"Change")</f>
        <v>28.5</v>
      </c>
      <c r="F38" s="6" cm="1">
        <f t="array" ref="F38">_FV(A38,"Change (%)",TRUE)</f>
        <v>1.4766999999999999E-2</v>
      </c>
      <c r="G38" s="7" t="str" cm="1">
        <f t="array" ref="G38">_FV(A38,"Currency")</f>
        <v>GBp</v>
      </c>
      <c r="H38" s="8" cm="1">
        <f t="array" ref="H38">_FV(A38,"Employees")</f>
        <v>8835</v>
      </c>
      <c r="I38" s="7" t="str" cm="1">
        <f t="array" ref="I38">_FV(A38,"Exchange")</f>
        <v>London Stock Exchange</v>
      </c>
      <c r="J38" s="8" cm="1">
        <f t="array" ref="J38">_FV(A38,"Employees")</f>
        <v>8835</v>
      </c>
      <c r="K38" s="4" cm="1">
        <f t="array" ref="K38">_FV(A38,"High")</f>
        <v>1966.5</v>
      </c>
      <c r="L38" s="7" t="str" cm="1">
        <f t="array" ref="L38">_FV(A38,"Industry")</f>
        <v>Pharmaceuticals</v>
      </c>
      <c r="M38" s="7" t="str" cm="1">
        <f t="array" ref="M38">_FV(A38,"Instrument type",TRUE)</f>
        <v>Stock</v>
      </c>
      <c r="N38" s="9" cm="1">
        <f t="array" ref="N38">_FV(A38,"Last trade time",TRUE)</f>
        <v>45331.757905092592</v>
      </c>
      <c r="O38" s="4" cm="1">
        <f t="array" ref="O38">_FV(A38,"Low")</f>
        <v>1936.5</v>
      </c>
      <c r="P38" s="10" cm="1">
        <f t="array" ref="P38">_FV(A38,"Market cap",TRUE)</f>
        <v>4269893000</v>
      </c>
      <c r="Q38" s="7" t="str" cm="1">
        <f t="array" ref="Q38">_FV(A38,"Official name",TRUE)</f>
        <v>HIKMA PHARMACEUTICALS PUBLIC LIMITED COMPANY</v>
      </c>
      <c r="R38" s="4" cm="1">
        <f t="array" ref="R38">_FV(A38,"Open")</f>
        <v>1939</v>
      </c>
      <c r="S38" s="5" cm="1">
        <f t="array" ref="S38">_FV(A38,"P/E",TRUE)</f>
        <v>37.101100000000002</v>
      </c>
      <c r="T38" s="4" cm="1">
        <f t="array" ref="T38">_FV(A38,"Previous close",TRUE)</f>
        <v>1930</v>
      </c>
      <c r="U38" s="4" cm="1">
        <f t="array" ref="U38">_FV(A38,"Price")</f>
        <v>1958.5</v>
      </c>
      <c r="V38" s="8" cm="1">
        <f t="array" ref="V38">_FV(A38,"Shares outstanding",TRUE)</f>
        <v>221081700</v>
      </c>
      <c r="W38" s="7" t="str" cm="1">
        <f t="array" ref="W38">_FV(A38,"Ticker symbol",TRUE)</f>
        <v>HIK</v>
      </c>
      <c r="X38" s="8" cm="1">
        <f t="array" ref="X38">_FV(A38,"Volume")</f>
        <v>254117</v>
      </c>
      <c r="Y38" s="8" cm="1">
        <f t="array" ref="Y38">_FV(A38,"Volume average",TRUE)</f>
        <v>534760</v>
      </c>
      <c r="Z38" s="11" cm="1">
        <f t="array" ref="Z38">_FV(A38,"Year incorporated",TRUE)</f>
        <v>2005</v>
      </c>
    </row>
    <row r="39" spans="1:26" x14ac:dyDescent="0.25">
      <c r="A39" s="3" t="e" vm="38">
        <v>#VALUE!</v>
      </c>
      <c r="B39" s="4" cm="1">
        <f t="array" ref="B39">_FV(A39,"52 week high",TRUE)</f>
        <v>2520.9540000000002</v>
      </c>
      <c r="C39" s="4" cm="1">
        <f t="array" ref="C39">_FV(A39,"52 week low",TRUE)</f>
        <v>1802</v>
      </c>
      <c r="D39" s="5" cm="1">
        <f t="array" ref="D39">_FV(A39,"Beta")</f>
        <v>0.62039999999999995</v>
      </c>
      <c r="E39" s="4" cm="1">
        <f t="array" ref="E39">_FV(A39,"Change")</f>
        <v>-2</v>
      </c>
      <c r="F39" s="6" cm="1">
        <f t="array" ref="F39">_FV(A39,"Change (%)",TRUE)</f>
        <v>-9.0380000000000007E-4</v>
      </c>
      <c r="G39" s="7" t="str" cm="1">
        <f t="array" ref="G39">_FV(A39,"Currency")</f>
        <v>GBp</v>
      </c>
      <c r="H39" s="8" cm="1">
        <f t="array" ref="H39">_FV(A39,"Employees")</f>
        <v>8472</v>
      </c>
      <c r="I39" s="7" t="str" cm="1">
        <f t="array" ref="I39">_FV(A39,"Exchange")</f>
        <v>London Stock Exchange</v>
      </c>
      <c r="J39" s="8" cm="1">
        <f t="array" ref="J39">_FV(A39,"Employees")</f>
        <v>8472</v>
      </c>
      <c r="K39" s="4" cm="1">
        <f t="array" ref="K39">_FV(A39,"High")</f>
        <v>2219</v>
      </c>
      <c r="L39" s="7" t="str" cm="1">
        <f t="array" ref="L39">_FV(A39,"Industry")</f>
        <v>Electronic Equipment &amp; Parts</v>
      </c>
      <c r="M39" s="7" t="str" cm="1">
        <f t="array" ref="M39">_FV(A39,"Instrument type",TRUE)</f>
        <v>Stock</v>
      </c>
      <c r="N39" s="9" cm="1">
        <f t="array" ref="N39">_FV(A39,"Last trade time",TRUE)</f>
        <v>45331.756990740738</v>
      </c>
      <c r="O39" s="4" cm="1">
        <f t="array" ref="O39">_FV(A39,"Low")</f>
        <v>2193</v>
      </c>
      <c r="P39" s="10" cm="1">
        <f t="array" ref="P39">_FV(A39,"Market cap",TRUE)</f>
        <v>8401551000</v>
      </c>
      <c r="Q39" s="7" t="str" cm="1">
        <f t="array" ref="Q39">_FV(A39,"Official name",TRUE)</f>
        <v>HALMA PUBLIC LIMITED COMPANY</v>
      </c>
      <c r="R39" s="4" cm="1">
        <f t="array" ref="R39">_FV(A39,"Open")</f>
        <v>2201</v>
      </c>
      <c r="S39" s="5" cm="1">
        <f t="array" ref="S39">_FV(A39,"P/E",TRUE)</f>
        <v>35.1158</v>
      </c>
      <c r="T39" s="4" cm="1">
        <f t="array" ref="T39">_FV(A39,"Previous close",TRUE)</f>
        <v>2213</v>
      </c>
      <c r="U39" s="4" cm="1">
        <f t="array" ref="U39">_FV(A39,"Price")</f>
        <v>2211</v>
      </c>
      <c r="V39" s="8" cm="1">
        <f t="array" ref="V39">_FV(A39,"Shares outstanding",TRUE)</f>
        <v>379645300</v>
      </c>
      <c r="W39" s="7" t="str" cm="1">
        <f t="array" ref="W39">_FV(A39,"Ticker symbol",TRUE)</f>
        <v>HLMA</v>
      </c>
      <c r="X39" s="8" cm="1">
        <f t="array" ref="X39">_FV(A39,"Volume")</f>
        <v>571734</v>
      </c>
      <c r="Y39" s="8" cm="1">
        <f t="array" ref="Y39">_FV(A39,"Volume average",TRUE)</f>
        <v>759000</v>
      </c>
      <c r="Z39" s="11" cm="1">
        <f t="array" ref="Z39">_FV(A39,"Year incorporated",TRUE)</f>
        <v>1894</v>
      </c>
    </row>
    <row r="40" spans="1:26" x14ac:dyDescent="0.25">
      <c r="A40" s="3" t="e" vm="39">
        <v>#VALUE!</v>
      </c>
      <c r="B40" s="4" cm="1">
        <f t="array" ref="B40">_FV(A40,"52 week high",TRUE)</f>
        <v>357.65199999999999</v>
      </c>
      <c r="C40" s="4" cm="1">
        <f t="array" ref="C40">_FV(A40,"52 week low",TRUE)</f>
        <v>306.5</v>
      </c>
      <c r="D40" s="5" cm="1">
        <f t="array" ref="D40">_FV(A40,"Beta")</f>
        <v>0.22600000000000001</v>
      </c>
      <c r="E40" s="4" cm="1">
        <f t="array" ref="E40">_FV(A40,"Change")</f>
        <v>-3.55</v>
      </c>
      <c r="F40" s="6" cm="1">
        <f t="array" ref="F40">_FV(A40,"Change (%)",TRUE)</f>
        <v>-1.0990999999999999E-2</v>
      </c>
      <c r="G40" s="7" t="str" cm="1">
        <f t="array" ref="G40">_FV(A40,"Currency")</f>
        <v>GBp</v>
      </c>
      <c r="H40" s="8" cm="1">
        <f t="array" ref="H40">_FV(A40,"Employees")</f>
        <v>21000</v>
      </c>
      <c r="I40" s="7" t="str" cm="1">
        <f t="array" ref="I40">_FV(A40,"Exchange")</f>
        <v>London Stock Exchange</v>
      </c>
      <c r="J40" s="8" cm="1">
        <f t="array" ref="J40">_FV(A40,"Employees")</f>
        <v>21000</v>
      </c>
      <c r="K40" s="4" cm="1">
        <f t="array" ref="K40">_FV(A40,"High")</f>
        <v>322.75</v>
      </c>
      <c r="L40" s="7" t="str" cm="1">
        <f t="array" ref="L40">_FV(A40,"Industry")</f>
        <v>Pharmaceuticals</v>
      </c>
      <c r="M40" s="7" t="str" cm="1">
        <f t="array" ref="M40">_FV(A40,"Instrument type",TRUE)</f>
        <v>Stock</v>
      </c>
      <c r="N40" s="9" cm="1">
        <f t="array" ref="N40">_FV(A40,"Last trade time",TRUE)</f>
        <v>45331.769803240742</v>
      </c>
      <c r="O40" s="4" cm="1">
        <f t="array" ref="O40">_FV(A40,"Low")</f>
        <v>318.45</v>
      </c>
      <c r="P40" s="10" cm="1">
        <f t="array" ref="P40">_FV(A40,"Market cap",TRUE)</f>
        <v>29827670000</v>
      </c>
      <c r="Q40" s="7" t="str" cm="1">
        <f t="array" ref="Q40">_FV(A40,"Official name",TRUE)</f>
        <v>HALEON PLC</v>
      </c>
      <c r="R40" s="4" cm="1">
        <f t="array" ref="R40">_FV(A40,"Open")</f>
        <v>321.25</v>
      </c>
      <c r="S40" s="5" cm="1">
        <f t="array" ref="S40">_FV(A40,"P/E",TRUE)</f>
        <v>23.785</v>
      </c>
      <c r="T40" s="4" cm="1">
        <f t="array" ref="T40">_FV(A40,"Previous close",TRUE)</f>
        <v>323</v>
      </c>
      <c r="U40" s="4" cm="1">
        <f t="array" ref="U40">_FV(A40,"Price")</f>
        <v>319.45</v>
      </c>
      <c r="V40" s="8" cm="1">
        <f t="array" ref="V40">_FV(A40,"Shares outstanding",TRUE)</f>
        <v>9234574000</v>
      </c>
      <c r="W40" s="7" t="str" cm="1">
        <f t="array" ref="W40">_FV(A40,"Ticker symbol",TRUE)</f>
        <v>HLN</v>
      </c>
      <c r="X40" s="8" cm="1">
        <f t="array" ref="X40">_FV(A40,"Volume")</f>
        <v>16951129</v>
      </c>
      <c r="Y40" s="8" cm="1">
        <f t="array" ref="Y40">_FV(A40,"Volume average",TRUE)</f>
        <v>26277690</v>
      </c>
      <c r="Z40" s="11" cm="1">
        <f t="array" ref="Z40">_FV(A40,"Year incorporated",TRUE)</f>
        <v>2021</v>
      </c>
    </row>
    <row r="41" spans="1:26" x14ac:dyDescent="0.25">
      <c r="A41" s="3" t="e" vm="40">
        <v>#VALUE!</v>
      </c>
      <c r="B41" s="4" cm="1">
        <f t="array" ref="B41">_FV(A41,"52 week high",TRUE)</f>
        <v>665.6</v>
      </c>
      <c r="C41" s="4" cm="1">
        <f t="array" ref="C41">_FV(A41,"52 week low",TRUE)</f>
        <v>512.29999999999995</v>
      </c>
      <c r="D41" s="5" cm="1">
        <f t="array" ref="D41">_FV(A41,"Beta")</f>
        <v>1.0206999999999999</v>
      </c>
      <c r="E41" s="4" cm="1">
        <f t="array" ref="E41">_FV(A41,"Change")</f>
        <v>-8.1999999999999993</v>
      </c>
      <c r="F41" s="6" cm="1">
        <f t="array" ref="F41">_FV(A41,"Change (%)",TRUE)</f>
        <v>-1.3274999999999999E-2</v>
      </c>
      <c r="G41" s="7" t="str" cm="1">
        <f t="array" ref="G41">_FV(A41,"Currency")</f>
        <v>GBp</v>
      </c>
      <c r="H41" s="8" cm="1">
        <f t="array" ref="H41">_FV(A41,"Employees")</f>
        <v>221275</v>
      </c>
      <c r="I41" s="7" t="str" cm="1">
        <f t="array" ref="I41">_FV(A41,"Exchange")</f>
        <v>London Stock Exchange</v>
      </c>
      <c r="J41" s="8" cm="1">
        <f t="array" ref="J41">_FV(A41,"Employees")</f>
        <v>221275</v>
      </c>
      <c r="K41" s="4" cm="1">
        <f t="array" ref="K41">_FV(A41,"High")</f>
        <v>619.5</v>
      </c>
      <c r="L41" s="7" t="str" cm="1">
        <f t="array" ref="L41">_FV(A41,"Industry")</f>
        <v>Banking Services</v>
      </c>
      <c r="M41" s="7" t="str" cm="1">
        <f t="array" ref="M41">_FV(A41,"Instrument type",TRUE)</f>
        <v>Stock</v>
      </c>
      <c r="N41" s="9" cm="1">
        <f t="array" ref="N41">_FV(A41,"Last trade time",TRUE)</f>
        <v>45331.756909722222</v>
      </c>
      <c r="O41" s="4" cm="1">
        <f t="array" ref="O41">_FV(A41,"Low")</f>
        <v>608.1</v>
      </c>
      <c r="P41" s="10" cm="1">
        <f t="array" ref="P41">_FV(A41,"Market cap",TRUE)</f>
        <v>118100200000</v>
      </c>
      <c r="Q41" s="7" t="str" cm="1">
        <f t="array" ref="Q41">_FV(A41,"Official name",TRUE)</f>
        <v>HSBC HOLDINGS PLC</v>
      </c>
      <c r="R41" s="4" cm="1">
        <f t="array" ref="R41">_FV(A41,"Open")</f>
        <v>618.9</v>
      </c>
      <c r="S41" s="5" cm="1">
        <f t="array" ref="S41">_FV(A41,"P/E",TRUE)</f>
        <v>5.3815999999999997</v>
      </c>
      <c r="T41" s="4" cm="1">
        <f t="array" ref="T41">_FV(A41,"Previous close",TRUE)</f>
        <v>617.70000000000005</v>
      </c>
      <c r="U41" s="4" cm="1">
        <f t="array" ref="U41">_FV(A41,"Price")</f>
        <v>609.5</v>
      </c>
      <c r="V41" s="8" cm="1">
        <f t="array" ref="V41">_FV(A41,"Shares outstanding",TRUE)</f>
        <v>19105830000</v>
      </c>
      <c r="W41" s="7" t="str" cm="1">
        <f t="array" ref="W41">_FV(A41,"Ticker symbol",TRUE)</f>
        <v>HSBA</v>
      </c>
      <c r="X41" s="8" cm="1">
        <f t="array" ref="X41">_FV(A41,"Volume")</f>
        <v>20501759</v>
      </c>
      <c r="Y41" s="8" cm="1">
        <f t="array" ref="Y41">_FV(A41,"Volume average",TRUE)</f>
        <v>42396560</v>
      </c>
      <c r="Z41" s="11" cm="1">
        <f t="array" ref="Z41">_FV(A41,"Year incorporated",TRUE)</f>
        <v>1959</v>
      </c>
    </row>
    <row r="42" spans="1:26" x14ac:dyDescent="0.25">
      <c r="A42" s="3" t="e" vm="41">
        <v>#VALUE!</v>
      </c>
      <c r="B42" s="4" cm="1">
        <f t="array" ref="B42">_FV(A42,"52 week high",TRUE)</f>
        <v>835</v>
      </c>
      <c r="C42" s="4" cm="1">
        <f t="array" ref="C42">_FV(A42,"52 week low",TRUE)</f>
        <v>605</v>
      </c>
      <c r="D42" s="5" cm="1">
        <f t="array" ref="D42">_FV(A42,"Beta")</f>
        <v>1.2754000000000001</v>
      </c>
      <c r="E42" s="4" cm="1">
        <f t="array" ref="E42">_FV(A42,"Change")</f>
        <v>-1</v>
      </c>
      <c r="F42" s="6" cm="1">
        <f t="array" ref="F42">_FV(A42,"Change (%)",TRUE)</f>
        <v>-1.2770000000000001E-3</v>
      </c>
      <c r="G42" s="7" t="str" cm="1">
        <f t="array" ref="G42">_FV(A42,"Currency")</f>
        <v>GBp</v>
      </c>
      <c r="H42" s="8" cm="1">
        <f t="array" ref="H42">_FV(A42,"Employees")</f>
        <v>12000</v>
      </c>
      <c r="I42" s="7" t="str" cm="1">
        <f t="array" ref="I42">_FV(A42,"Exchange")</f>
        <v>London Stock Exchange</v>
      </c>
      <c r="J42" s="8" cm="1">
        <f t="array" ref="J42">_FV(A42,"Employees")</f>
        <v>12000</v>
      </c>
      <c r="K42" s="4" cm="1">
        <f t="array" ref="K42">_FV(A42,"High")</f>
        <v>791.4</v>
      </c>
      <c r="L42" s="7" t="str" cm="1">
        <f t="array" ref="L42">_FV(A42,"Industry")</f>
        <v>Homebuilding &amp; Construction Supplies</v>
      </c>
      <c r="M42" s="7" t="str" cm="1">
        <f t="array" ref="M42">_FV(A42,"Instrument type",TRUE)</f>
        <v>Stock</v>
      </c>
      <c r="N42" s="9" cm="1">
        <f t="array" ref="N42">_FV(A42,"Last trade time",TRUE)</f>
        <v>45331.757939814815</v>
      </c>
      <c r="O42" s="4" cm="1">
        <f t="array" ref="O42">_FV(A42,"Low")</f>
        <v>781.4</v>
      </c>
      <c r="P42" s="10" cm="1">
        <f t="array" ref="P42">_FV(A42,"Market cap",TRUE)</f>
        <v>4297209000</v>
      </c>
      <c r="Q42" s="7" t="str" cm="1">
        <f t="array" ref="Q42">_FV(A42,"Official name",TRUE)</f>
        <v>HOWDEN JOINERY GROUP PLC</v>
      </c>
      <c r="R42" s="4" cm="1">
        <f t="array" ref="R42">_FV(A42,"Open")</f>
        <v>785.4</v>
      </c>
      <c r="S42" s="5" cm="1">
        <f t="array" ref="S42">_FV(A42,"P/E",TRUE)</f>
        <v>12.7143</v>
      </c>
      <c r="T42" s="4" cm="1">
        <f t="array" ref="T42">_FV(A42,"Previous close",TRUE)</f>
        <v>783.2</v>
      </c>
      <c r="U42" s="4" cm="1">
        <f t="array" ref="U42">_FV(A42,"Price")</f>
        <v>782.2</v>
      </c>
      <c r="V42" s="8" cm="1">
        <f t="array" ref="V42">_FV(A42,"Shares outstanding",TRUE)</f>
        <v>548673300</v>
      </c>
      <c r="W42" s="7" t="str" cm="1">
        <f t="array" ref="W42">_FV(A42,"Ticker symbol",TRUE)</f>
        <v>HWDN</v>
      </c>
      <c r="X42" s="8" cm="1">
        <f t="array" ref="X42">_FV(A42,"Volume")</f>
        <v>1847896</v>
      </c>
      <c r="Y42" s="8" cm="1">
        <f t="array" ref="Y42">_FV(A42,"Volume average",TRUE)</f>
        <v>1294340</v>
      </c>
      <c r="Z42" s="11" cm="1">
        <f t="array" ref="Z42">_FV(A42,"Year incorporated",TRUE)</f>
        <v>1987</v>
      </c>
    </row>
    <row r="43" spans="1:26" x14ac:dyDescent="0.25">
      <c r="A43" s="3" t="e" vm="42">
        <v>#VALUE!</v>
      </c>
      <c r="B43" s="4" cm="1">
        <f t="array" ref="B43">_FV(A43,"52 week high",TRUE)</f>
        <v>172.95</v>
      </c>
      <c r="C43" s="4" cm="1">
        <f t="array" ref="C43">_FV(A43,"52 week low",TRUE)</f>
        <v>127.8</v>
      </c>
      <c r="D43" s="5" cm="1">
        <f t="array" ref="D43">_FV(A43,"Beta")</f>
        <v>2.8449</v>
      </c>
      <c r="E43" s="4" cm="1">
        <f t="array" ref="E43">_FV(A43,"Change")</f>
        <v>-0.8</v>
      </c>
      <c r="F43" s="6" cm="1">
        <f t="array" ref="F43">_FV(A43,"Change (%)",TRUE)</f>
        <v>-5.5329999999999997E-3</v>
      </c>
      <c r="G43" s="7" t="str" cm="1">
        <f t="array" ref="G43">_FV(A43,"Currency")</f>
        <v>GBp</v>
      </c>
      <c r="H43" s="8" cm="1">
        <f t="array" ref="H43">_FV(A43,"Employees")</f>
        <v>66044</v>
      </c>
      <c r="I43" s="7" t="str" cm="1">
        <f t="array" ref="I43">_FV(A43,"Exchange")</f>
        <v>London Stock Exchange</v>
      </c>
      <c r="J43" s="8" cm="1">
        <f t="array" ref="J43">_FV(A43,"Employees")</f>
        <v>66044</v>
      </c>
      <c r="K43" s="4" cm="1">
        <f t="array" ref="K43">_FV(A43,"High")</f>
        <v>145.75</v>
      </c>
      <c r="L43" s="7" t="str" cm="1">
        <f t="array" ref="L43">_FV(A43,"Industry")</f>
        <v>Passenger Transportation Services</v>
      </c>
      <c r="M43" s="7" t="str" cm="1">
        <f t="array" ref="M43">_FV(A43,"Instrument type",TRUE)</f>
        <v>Stock</v>
      </c>
      <c r="N43" s="9" cm="1">
        <f t="array" ref="N43">_FV(A43,"Last trade time",TRUE)</f>
        <v>45331.758379629631</v>
      </c>
      <c r="O43" s="4" cm="1">
        <f t="array" ref="O43">_FV(A43,"Low")</f>
        <v>143.65</v>
      </c>
      <c r="P43" s="10" cm="1">
        <f t="array" ref="P43">_FV(A43,"Market cap",TRUE)</f>
        <v>7117592000</v>
      </c>
      <c r="Q43" s="7" t="str" cm="1">
        <f t="array" ref="Q43">_FV(A43,"Official name",TRUE)</f>
        <v>International Consolidated Airlines Group SA</v>
      </c>
      <c r="R43" s="4" cm="1">
        <f t="array" ref="R43">_FV(A43,"Open")</f>
        <v>145</v>
      </c>
      <c r="S43" s="5" cm="1">
        <f t="array" ref="S43">_FV(A43,"P/E",TRUE)</f>
        <v>4.1576000000000004</v>
      </c>
      <c r="T43" s="4" cm="1">
        <f t="array" ref="T43">_FV(A43,"Previous close",TRUE)</f>
        <v>144.6</v>
      </c>
      <c r="U43" s="4" cm="1">
        <f t="array" ref="U43">_FV(A43,"Price")</f>
        <v>143.80000000000001</v>
      </c>
      <c r="V43" s="8" cm="1">
        <f t="array" ref="V43">_FV(A43,"Shares outstanding",TRUE)</f>
        <v>4916507000</v>
      </c>
      <c r="W43" s="7" t="str" cm="1">
        <f t="array" ref="W43">_FV(A43,"Ticker symbol",TRUE)</f>
        <v>IAG</v>
      </c>
      <c r="X43" s="8" cm="1">
        <f t="array" ref="X43">_FV(A43,"Volume")</f>
        <v>6764168</v>
      </c>
      <c r="Y43" s="8" cm="1">
        <f t="array" ref="Y43">_FV(A43,"Volume average",TRUE)</f>
        <v>11817990</v>
      </c>
      <c r="Z43" s="11" cm="1">
        <f t="array" ref="Z43">_FV(A43,"Year incorporated",TRUE)</f>
        <v>2009</v>
      </c>
    </row>
    <row r="44" spans="1:26" x14ac:dyDescent="0.25">
      <c r="A44" s="3" t="e" vm="43">
        <v>#VALUE!</v>
      </c>
      <c r="B44" s="4" cm="1">
        <f t="array" ref="B44">_FV(A44,"52 week high",TRUE)</f>
        <v>1798.5</v>
      </c>
      <c r="C44" s="4" cm="1">
        <f t="array" ref="C44">_FV(A44,"52 week low",TRUE)</f>
        <v>1067.9690000000001</v>
      </c>
      <c r="D44" s="5" cm="1">
        <f t="array" ref="D44">_FV(A44,"Beta")</f>
        <v>2.3338999999999999</v>
      </c>
      <c r="E44" s="4" cm="1">
        <f t="array" ref="E44">_FV(A44,"Change")</f>
        <v>5.5</v>
      </c>
      <c r="F44" s="6" cm="1">
        <f t="array" ref="F44">_FV(A44,"Change (%)",TRUE)</f>
        <v>3.0859999999999998E-3</v>
      </c>
      <c r="G44" s="7" t="str" cm="1">
        <f t="array" ref="G44">_FV(A44,"Currency")</f>
        <v>GBp</v>
      </c>
      <c r="H44" s="8" cm="1">
        <f t="array" ref="H44">_FV(A44,"Employees")</f>
        <v>582</v>
      </c>
      <c r="I44" s="7" t="str" cm="1">
        <f t="array" ref="I44">_FV(A44,"Exchange")</f>
        <v>London Stock Exchange</v>
      </c>
      <c r="J44" s="8" cm="1">
        <f t="array" ref="J44">_FV(A44,"Employees")</f>
        <v>582</v>
      </c>
      <c r="K44" s="4" cm="1">
        <f t="array" ref="K44">_FV(A44,"High")</f>
        <v>1798.5</v>
      </c>
      <c r="L44" s="7" t="str" cm="1">
        <f t="array" ref="L44">_FV(A44,"Industry")</f>
        <v>Investment Banking &amp; Investment Services</v>
      </c>
      <c r="M44" s="7" t="str" cm="1">
        <f t="array" ref="M44">_FV(A44,"Instrument type",TRUE)</f>
        <v>Stock</v>
      </c>
      <c r="N44" s="9" cm="1">
        <f t="array" ref="N44">_FV(A44,"Last trade time",TRUE)</f>
        <v>45331.769930555558</v>
      </c>
      <c r="O44" s="4" cm="1">
        <f t="array" ref="O44">_FV(A44,"Low")</f>
        <v>1772.5</v>
      </c>
      <c r="P44" s="10" cm="1">
        <f t="array" ref="P44">_FV(A44,"Market cap",TRUE)</f>
        <v>5178723000</v>
      </c>
      <c r="Q44" s="7" t="str" cm="1">
        <f t="array" ref="Q44">_FV(A44,"Official name",TRUE)</f>
        <v>INTERMEDIATE CAPITAL GROUP PLC</v>
      </c>
      <c r="R44" s="4" cm="1">
        <f t="array" ref="R44">_FV(A44,"Open")</f>
        <v>1782</v>
      </c>
      <c r="S44" s="5" cm="1">
        <f t="array" ref="S44">_FV(A44,"P/E",TRUE)</f>
        <v>12.430199999999999</v>
      </c>
      <c r="T44" s="4" cm="1">
        <f t="array" ref="T44">_FV(A44,"Previous close",TRUE)</f>
        <v>1782</v>
      </c>
      <c r="U44" s="4" cm="1">
        <f t="array" ref="U44">_FV(A44,"Price")</f>
        <v>1787.5</v>
      </c>
      <c r="V44" s="8" cm="1">
        <f t="array" ref="V44">_FV(A44,"Shares outstanding",TRUE)</f>
        <v>290612900</v>
      </c>
      <c r="W44" s="7" t="str" cm="1">
        <f t="array" ref="W44">_FV(A44,"Ticker symbol",TRUE)</f>
        <v>ICP</v>
      </c>
      <c r="X44" s="8" cm="1">
        <f t="array" ref="X44">_FV(A44,"Volume")</f>
        <v>1300040</v>
      </c>
      <c r="Y44" s="8" cm="1">
        <f t="array" ref="Y44">_FV(A44,"Volume average",TRUE)</f>
        <v>1465070</v>
      </c>
      <c r="Z44" s="11" cm="1">
        <f t="array" ref="Z44">_FV(A44,"Year incorporated",TRUE)</f>
        <v>1988</v>
      </c>
    </row>
    <row r="45" spans="1:26" x14ac:dyDescent="0.25">
      <c r="A45" s="3" t="e" vm="44">
        <v>#VALUE!</v>
      </c>
      <c r="B45" s="4" cm="1">
        <f t="array" ref="B45">_FV(A45,"52 week high",TRUE)</f>
        <v>7734</v>
      </c>
      <c r="C45" s="4" cm="1">
        <f t="array" ref="C45">_FV(A45,"52 week low",TRUE)</f>
        <v>5086</v>
      </c>
      <c r="D45" s="5" cm="1">
        <f t="array" ref="D45">_FV(A45,"Beta")</f>
        <v>1.3420000000000001</v>
      </c>
      <c r="E45" s="4" cm="1">
        <f t="array" ref="E45">_FV(A45,"Change")</f>
        <v>40</v>
      </c>
      <c r="F45" s="6" cm="1">
        <f t="array" ref="F45">_FV(A45,"Change (%)",TRUE)</f>
        <v>5.2399999999999999E-3</v>
      </c>
      <c r="G45" s="7" t="str" cm="1">
        <f t="array" ref="G45">_FV(A45,"Currency")</f>
        <v>GBp</v>
      </c>
      <c r="H45" s="8" cm="1">
        <f t="array" ref="H45">_FV(A45,"Employees")</f>
        <v>12886</v>
      </c>
      <c r="I45" s="7" t="str" cm="1">
        <f t="array" ref="I45">_FV(A45,"Exchange")</f>
        <v>London Stock Exchange</v>
      </c>
      <c r="J45" s="8" cm="1">
        <f t="array" ref="J45">_FV(A45,"Employees")</f>
        <v>12886</v>
      </c>
      <c r="K45" s="4" cm="1">
        <f t="array" ref="K45">_FV(A45,"High")</f>
        <v>7734</v>
      </c>
      <c r="L45" s="7" t="str" cm="1">
        <f t="array" ref="L45">_FV(A45,"Industry")</f>
        <v>Hotels &amp; Entertainment Services</v>
      </c>
      <c r="M45" s="7" t="str" cm="1">
        <f t="array" ref="M45">_FV(A45,"Instrument type",TRUE)</f>
        <v>Stock</v>
      </c>
      <c r="N45" s="9" cm="1">
        <f t="array" ref="N45">_FV(A45,"Last trade time",TRUE)</f>
        <v>45331.757488425923</v>
      </c>
      <c r="O45" s="4" cm="1">
        <f t="array" ref="O45">_FV(A45,"Low")</f>
        <v>7630</v>
      </c>
      <c r="P45" s="10" cm="1">
        <f t="array" ref="P45">_FV(A45,"Market cap",TRUE)</f>
        <v>12624100000</v>
      </c>
      <c r="Q45" s="7" t="str" cm="1">
        <f t="array" ref="Q45">_FV(A45,"Official name",TRUE)</f>
        <v>INTERCONTINENTAL HOTELS GROUP PLC</v>
      </c>
      <c r="R45" s="4" cm="1">
        <f t="array" ref="R45">_FV(A45,"Open")</f>
        <v>7668</v>
      </c>
      <c r="S45" s="5" cm="1">
        <f t="array" ref="S45">_FV(A45,"P/E",TRUE)</f>
        <v>27.347300000000001</v>
      </c>
      <c r="T45" s="4" cm="1">
        <f t="array" ref="T45">_FV(A45,"Previous close",TRUE)</f>
        <v>7634</v>
      </c>
      <c r="U45" s="4" cm="1">
        <f t="array" ref="U45">_FV(A45,"Price")</f>
        <v>7674</v>
      </c>
      <c r="V45" s="8" cm="1">
        <f t="array" ref="V45">_FV(A45,"Shares outstanding",TRUE)</f>
        <v>165250000</v>
      </c>
      <c r="W45" s="7" t="str" cm="1">
        <f t="array" ref="W45">_FV(A45,"Ticker symbol",TRUE)</f>
        <v>IHG</v>
      </c>
      <c r="X45" s="8" cm="1">
        <f t="array" ref="X45">_FV(A45,"Volume")</f>
        <v>375717</v>
      </c>
      <c r="Y45" s="8" cm="1">
        <f t="array" ref="Y45">_FV(A45,"Volume average",TRUE)</f>
        <v>368650</v>
      </c>
      <c r="Z45" s="11" cm="1">
        <f t="array" ref="Z45">_FV(A45,"Year incorporated",TRUE)</f>
        <v>2004</v>
      </c>
    </row>
    <row r="46" spans="1:26" x14ac:dyDescent="0.25">
      <c r="A46" s="3" t="e" vm="45">
        <v>#VALUE!</v>
      </c>
      <c r="B46" s="4" cm="1">
        <f t="array" ref="B46">_FV(A46,"52 week high",TRUE)</f>
        <v>2507</v>
      </c>
      <c r="C46" s="4" cm="1">
        <f t="array" ref="C46">_FV(A46,"52 week low",TRUE)</f>
        <v>1440.498</v>
      </c>
      <c r="D46" s="5" cm="1">
        <f t="array" ref="D46">_FV(A46,"Beta")</f>
        <v>1.2138</v>
      </c>
      <c r="E46" s="4" cm="1">
        <f t="array" ref="E46">_FV(A46,"Change")</f>
        <v>32</v>
      </c>
      <c r="F46" s="6" cm="1">
        <f t="array" ref="F46">_FV(A46,"Change (%)",TRUE)</f>
        <v>1.3434E-2</v>
      </c>
      <c r="G46" s="7" t="str" cm="1">
        <f t="array" ref="G46">_FV(A46,"Currency")</f>
        <v>GBp</v>
      </c>
      <c r="H46" s="8" cm="1">
        <f t="array" ref="H46">_FV(A46,"Employees")</f>
        <v>241</v>
      </c>
      <c r="I46" s="7" t="str" cm="1">
        <f t="array" ref="I46">_FV(A46,"Exchange")</f>
        <v>London Stock Exchange</v>
      </c>
      <c r="J46" s="8" cm="1">
        <f t="array" ref="J46">_FV(A46,"Employees")</f>
        <v>241</v>
      </c>
      <c r="K46" s="4" cm="1">
        <f t="array" ref="K46">_FV(A46,"High")</f>
        <v>2416</v>
      </c>
      <c r="L46" s="7" t="str" cm="1">
        <f t="array" ref="L46">_FV(A46,"Industry")</f>
        <v>Investment Banking &amp; Investment Services</v>
      </c>
      <c r="M46" s="7" t="str" cm="1">
        <f t="array" ref="M46">_FV(A46,"Instrument type",TRUE)</f>
        <v>Stock</v>
      </c>
      <c r="N46" s="9" cm="1">
        <f t="array" ref="N46">_FV(A46,"Last trade time",TRUE)</f>
        <v>45331.756666666668</v>
      </c>
      <c r="O46" s="4" cm="1">
        <f t="array" ref="O46">_FV(A46,"Low")</f>
        <v>2380</v>
      </c>
      <c r="P46" s="10" cm="1">
        <f t="array" ref="P46">_FV(A46,"Market cap",TRUE)</f>
        <v>23185510000</v>
      </c>
      <c r="Q46" s="7" t="str" cm="1">
        <f t="array" ref="Q46">_FV(A46,"Official name",TRUE)</f>
        <v>3I GROUP PLC</v>
      </c>
      <c r="R46" s="4" cm="1">
        <f t="array" ref="R46">_FV(A46,"Open")</f>
        <v>2382</v>
      </c>
      <c r="S46" s="5" cm="1">
        <f t="array" ref="S46">_FV(A46,"P/E",TRUE)</f>
        <v>5.1135999999999999</v>
      </c>
      <c r="T46" s="4" cm="1">
        <f t="array" ref="T46">_FV(A46,"Previous close",TRUE)</f>
        <v>2382</v>
      </c>
      <c r="U46" s="4" cm="1">
        <f t="array" ref="U46">_FV(A46,"Price")</f>
        <v>2414</v>
      </c>
      <c r="V46" s="8" cm="1">
        <f t="array" ref="V46">_FV(A46,"Shares outstanding",TRUE)</f>
        <v>973363000</v>
      </c>
      <c r="W46" s="7" t="str" cm="1">
        <f t="array" ref="W46">_FV(A46,"Ticker symbol",TRUE)</f>
        <v>III</v>
      </c>
      <c r="X46" s="8" cm="1">
        <f t="array" ref="X46">_FV(A46,"Volume")</f>
        <v>5042048</v>
      </c>
      <c r="Y46" s="8" cm="1">
        <f t="array" ref="Y46">_FV(A46,"Volume average",TRUE)</f>
        <v>2478780</v>
      </c>
      <c r="Z46" s="11" cm="1">
        <f t="array" ref="Z46">_FV(A46,"Year incorporated",TRUE)</f>
        <v>1973</v>
      </c>
    </row>
    <row r="47" spans="1:26" x14ac:dyDescent="0.25">
      <c r="A47" s="3" t="e" vm="46">
        <v>#VALUE!</v>
      </c>
      <c r="B47" s="4" cm="1">
        <f t="array" ref="B47">_FV(A47,"52 week high",TRUE)</f>
        <v>2084</v>
      </c>
      <c r="C47" s="4" cm="1">
        <f t="array" ref="C47">_FV(A47,"52 week low",TRUE)</f>
        <v>1553.5</v>
      </c>
      <c r="D47" s="5" cm="1">
        <f t="array" ref="D47">_FV(A47,"Beta")</f>
        <v>0.78369999999999995</v>
      </c>
      <c r="E47" s="4" cm="1">
        <f t="array" ref="E47">_FV(A47,"Change")</f>
        <v>24</v>
      </c>
      <c r="F47" s="6" cm="1">
        <f t="array" ref="F47">_FV(A47,"Change (%)",TRUE)</f>
        <v>1.2914000000000002E-2</v>
      </c>
      <c r="G47" s="7" t="str" cm="1">
        <f t="array" ref="G47">_FV(A47,"Currency")</f>
        <v>GBp</v>
      </c>
      <c r="H47" s="8" cm="1">
        <f t="array" ref="H47">_FV(A47,"Employees")</f>
        <v>25200</v>
      </c>
      <c r="I47" s="7" t="str" cm="1">
        <f t="array" ref="I47">_FV(A47,"Exchange")</f>
        <v>London Stock Exchange</v>
      </c>
      <c r="J47" s="8" cm="1">
        <f t="array" ref="J47">_FV(A47,"Employees")</f>
        <v>25200</v>
      </c>
      <c r="K47" s="4" cm="1">
        <f t="array" ref="K47">_FV(A47,"High")</f>
        <v>1887.5</v>
      </c>
      <c r="L47" s="7" t="str" cm="1">
        <f t="array" ref="L47">_FV(A47,"Industry")</f>
        <v>Food &amp; Tobacco</v>
      </c>
      <c r="M47" s="7" t="str" cm="1">
        <f t="array" ref="M47">_FV(A47,"Instrument type",TRUE)</f>
        <v>Stock</v>
      </c>
      <c r="N47" s="9" cm="1">
        <f t="array" ref="N47">_FV(A47,"Last trade time",TRUE)</f>
        <v>45331.757731481484</v>
      </c>
      <c r="O47" s="4" cm="1">
        <f t="array" ref="O47">_FV(A47,"Low")</f>
        <v>1857.5</v>
      </c>
      <c r="P47" s="10" cm="1">
        <f t="array" ref="P47">_FV(A47,"Market cap",TRUE)</f>
        <v>16343730000</v>
      </c>
      <c r="Q47" s="7" t="str" cm="1">
        <f t="array" ref="Q47">_FV(A47,"Official name",TRUE)</f>
        <v>IMPERIAL BRANDS PLC</v>
      </c>
      <c r="R47" s="4" cm="1">
        <f t="array" ref="R47">_FV(A47,"Open")</f>
        <v>1860</v>
      </c>
      <c r="S47" s="5" cm="1">
        <f t="array" ref="S47">_FV(A47,"P/E",TRUE)</f>
        <v>7.3578000000000001</v>
      </c>
      <c r="T47" s="4" cm="1">
        <f t="array" ref="T47">_FV(A47,"Previous close",TRUE)</f>
        <v>1858.5</v>
      </c>
      <c r="U47" s="4" cm="1">
        <f t="array" ref="U47">_FV(A47,"Price")</f>
        <v>1882.5</v>
      </c>
      <c r="V47" s="8" cm="1">
        <f t="array" ref="V47">_FV(A47,"Shares outstanding",TRUE)</f>
        <v>877803600</v>
      </c>
      <c r="W47" s="7" t="str" cm="1">
        <f t="array" ref="W47">_FV(A47,"Ticker symbol",TRUE)</f>
        <v>IMB</v>
      </c>
      <c r="X47" s="8" cm="1">
        <f t="array" ref="X47">_FV(A47,"Volume")</f>
        <v>2725538</v>
      </c>
      <c r="Y47" s="8" cm="1">
        <f t="array" ref="Y47">_FV(A47,"Volume average",TRUE)</f>
        <v>1831880</v>
      </c>
      <c r="Z47" s="11" cm="1">
        <f t="array" ref="Z47">_FV(A47,"Year incorporated",TRUE)</f>
        <v>1996</v>
      </c>
    </row>
    <row r="48" spans="1:26" x14ac:dyDescent="0.25">
      <c r="A48" s="3" t="e" vm="47">
        <v>#VALUE!</v>
      </c>
      <c r="B48" s="4" cm="1">
        <f t="array" ref="B48">_FV(A48,"52 week high",TRUE)</f>
        <v>1742</v>
      </c>
      <c r="C48" s="4" cm="1">
        <f t="array" ref="C48">_FV(A48,"52 week low",TRUE)</f>
        <v>1394</v>
      </c>
      <c r="D48" s="5" cm="1">
        <f t="array" ref="D48">_FV(A48,"Beta")</f>
        <v>1.4003000000000001</v>
      </c>
      <c r="E48" s="4" cm="1">
        <f t="array" ref="E48">_FV(A48,"Change")</f>
        <v>-4</v>
      </c>
      <c r="F48" s="6" cm="1">
        <f t="array" ref="F48">_FV(A48,"Change (%)",TRUE)</f>
        <v>-2.3319999999999999E-3</v>
      </c>
      <c r="G48" s="7" t="str" cm="1">
        <f t="array" ref="G48">_FV(A48,"Currency")</f>
        <v>GBp</v>
      </c>
      <c r="H48" s="8" cm="1">
        <f t="array" ref="H48">_FV(A48,"Employees")</f>
        <v>10000</v>
      </c>
      <c r="I48" s="7" t="str" cm="1">
        <f t="array" ref="I48">_FV(A48,"Exchange")</f>
        <v>London Stock Exchange</v>
      </c>
      <c r="J48" s="8" cm="1">
        <f t="array" ref="J48">_FV(A48,"Employees")</f>
        <v>10000</v>
      </c>
      <c r="K48" s="4" cm="1">
        <f t="array" ref="K48">_FV(A48,"High")</f>
        <v>1721</v>
      </c>
      <c r="L48" s="7" t="str" cm="1">
        <f t="array" ref="L48">_FV(A48,"Industry")</f>
        <v>Machinery, Equipment &amp; Components</v>
      </c>
      <c r="M48" s="7" t="str" cm="1">
        <f t="array" ref="M48">_FV(A48,"Instrument type",TRUE)</f>
        <v>Stock</v>
      </c>
      <c r="N48" s="9" cm="1">
        <f t="array" ref="N48">_FV(A48,"Last trade time",TRUE)</f>
        <v>45331.75708333333</v>
      </c>
      <c r="O48" s="4" cm="1">
        <f t="array" ref="O48">_FV(A48,"Low")</f>
        <v>1704</v>
      </c>
      <c r="P48" s="10" cm="1">
        <f t="array" ref="P48">_FV(A48,"Market cap",TRUE)</f>
        <v>4484146000</v>
      </c>
      <c r="Q48" s="7" t="str" cm="1">
        <f t="array" ref="Q48">_FV(A48,"Official name",TRUE)</f>
        <v>IMI PLC</v>
      </c>
      <c r="R48" s="4" cm="1">
        <f t="array" ref="R48">_FV(A48,"Open")</f>
        <v>1720</v>
      </c>
      <c r="S48" s="5" cm="1">
        <f t="array" ref="S48">_FV(A48,"P/E",TRUE)</f>
        <v>18.3993</v>
      </c>
      <c r="T48" s="4" cm="1">
        <f t="array" ref="T48">_FV(A48,"Previous close",TRUE)</f>
        <v>1715</v>
      </c>
      <c r="U48" s="4" cm="1">
        <f t="array" ref="U48">_FV(A48,"Price")</f>
        <v>1711</v>
      </c>
      <c r="V48" s="8" cm="1">
        <f t="array" ref="V48">_FV(A48,"Shares outstanding",TRUE)</f>
        <v>261466200</v>
      </c>
      <c r="W48" s="7" t="str" cm="1">
        <f t="array" ref="W48">_FV(A48,"Ticker symbol",TRUE)</f>
        <v>IMI</v>
      </c>
      <c r="X48" s="8" cm="1">
        <f t="array" ref="X48">_FV(A48,"Volume")</f>
        <v>224222</v>
      </c>
      <c r="Y48" s="8" cm="1">
        <f t="array" ref="Y48">_FV(A48,"Volume average",TRUE)</f>
        <v>546810</v>
      </c>
      <c r="Z48" s="11" cm="1">
        <f t="array" ref="Z48">_FV(A48,"Year incorporated",TRUE)</f>
        <v>1962</v>
      </c>
    </row>
    <row r="49" spans="1:26" x14ac:dyDescent="0.25">
      <c r="A49" s="3" t="e" vm="48">
        <v>#VALUE!</v>
      </c>
      <c r="B49" s="4" cm="1">
        <f t="array" ref="B49">_FV(A49,"52 week high",TRUE)</f>
        <v>802.8</v>
      </c>
      <c r="C49" s="4" cm="1">
        <f t="array" ref="C49">_FV(A49,"52 week low",TRUE)</f>
        <v>652.4</v>
      </c>
      <c r="D49" s="5" cm="1">
        <f t="array" ref="D49">_FV(A49,"Beta")</f>
        <v>1.6274</v>
      </c>
      <c r="E49" s="4" cm="1">
        <f t="array" ref="E49">_FV(A49,"Change")</f>
        <v>7.8</v>
      </c>
      <c r="F49" s="6" cm="1">
        <f t="array" ref="F49">_FV(A49,"Change (%)",TRUE)</f>
        <v>9.8580000000000004E-3</v>
      </c>
      <c r="G49" s="7" t="str" cm="1">
        <f t="array" ref="G49">_FV(A49,"Currency")</f>
        <v>GBp</v>
      </c>
      <c r="H49" s="8" cm="1">
        <f t="array" ref="H49">_FV(A49,"Employees")</f>
        <v>10781</v>
      </c>
      <c r="I49" s="7" t="str" cm="1">
        <f t="array" ref="I49">_FV(A49,"Exchange")</f>
        <v>London Stock Exchange</v>
      </c>
      <c r="J49" s="8" cm="1">
        <f t="array" ref="J49">_FV(A49,"Employees")</f>
        <v>10781</v>
      </c>
      <c r="K49" s="4" cm="1">
        <f t="array" ref="K49">_FV(A49,"High")</f>
        <v>802.8</v>
      </c>
      <c r="L49" s="7" t="str" cm="1">
        <f t="array" ref="L49">_FV(A49,"Industry")</f>
        <v>Professional &amp; Commercial Services</v>
      </c>
      <c r="M49" s="7" t="str" cm="1">
        <f t="array" ref="M49">_FV(A49,"Instrument type",TRUE)</f>
        <v>Stock</v>
      </c>
      <c r="N49" s="9" cm="1">
        <f t="array" ref="N49">_FV(A49,"Last trade time",TRUE)</f>
        <v>45331.757523148146</v>
      </c>
      <c r="O49" s="4" cm="1">
        <f t="array" ref="O49">_FV(A49,"Low")</f>
        <v>789</v>
      </c>
      <c r="P49" s="10" cm="1">
        <f t="array" ref="P49">_FV(A49,"Market cap",TRUE)</f>
        <v>10840220000</v>
      </c>
      <c r="Q49" s="7" t="str" cm="1">
        <f t="array" ref="Q49">_FV(A49,"Official name",TRUE)</f>
        <v>INFORMA PLC</v>
      </c>
      <c r="R49" s="4" cm="1">
        <f t="array" ref="R49">_FV(A49,"Open")</f>
        <v>789.8</v>
      </c>
      <c r="S49" s="5" cm="1">
        <f t="array" ref="S49">_FV(A49,"P/E",TRUE)</f>
        <v>32.386400000000002</v>
      </c>
      <c r="T49" s="4" cm="1">
        <f t="array" ref="T49">_FV(A49,"Previous close",TRUE)</f>
        <v>791.2</v>
      </c>
      <c r="U49" s="4" cm="1">
        <f t="array" ref="U49">_FV(A49,"Price")</f>
        <v>799</v>
      </c>
      <c r="V49" s="8" cm="1">
        <f t="array" ref="V49">_FV(A49,"Shares outstanding",TRUE)</f>
        <v>1369594000</v>
      </c>
      <c r="W49" s="7" t="str" cm="1">
        <f t="array" ref="W49">_FV(A49,"Ticker symbol",TRUE)</f>
        <v>INF</v>
      </c>
      <c r="X49" s="8" cm="1">
        <f t="array" ref="X49">_FV(A49,"Volume")</f>
        <v>4757018</v>
      </c>
      <c r="Y49" s="8" cm="1">
        <f t="array" ref="Y49">_FV(A49,"Volume average",TRUE)</f>
        <v>8416040</v>
      </c>
      <c r="Z49" s="11" cm="1">
        <f t="array" ref="Z49">_FV(A49,"Year incorporated",TRUE)</f>
        <v>2014</v>
      </c>
    </row>
    <row r="50" spans="1:26" x14ac:dyDescent="0.25">
      <c r="A50" s="3" t="e" vm="49">
        <v>#VALUE!</v>
      </c>
      <c r="B50" s="4" cm="1">
        <f t="array" ref="B50">_FV(A50,"52 week high",TRUE)</f>
        <v>4549</v>
      </c>
      <c r="C50" s="4" cm="1">
        <f t="array" ref="C50">_FV(A50,"52 week low",TRUE)</f>
        <v>3746</v>
      </c>
      <c r="D50" s="5" cm="1">
        <f t="array" ref="D50">_FV(A50,"Beta")</f>
        <v>0.80610000000000004</v>
      </c>
      <c r="E50" s="4" cm="1">
        <f t="array" ref="E50">_FV(A50,"Change")</f>
        <v>33</v>
      </c>
      <c r="F50" s="6" cm="1">
        <f t="array" ref="F50">_FV(A50,"Change (%)",TRUE)</f>
        <v>7.4419999999999998E-3</v>
      </c>
      <c r="G50" s="7" t="str" cm="1">
        <f t="array" ref="G50">_FV(A50,"Currency")</f>
        <v>GBp</v>
      </c>
      <c r="H50" s="8" cm="1">
        <f t="array" ref="H50">_FV(A50,"Employees")</f>
        <v>43597</v>
      </c>
      <c r="I50" s="7" t="str" cm="1">
        <f t="array" ref="I50">_FV(A50,"Exchange")</f>
        <v>London Stock Exchange</v>
      </c>
      <c r="J50" s="8" cm="1">
        <f t="array" ref="J50">_FV(A50,"Employees")</f>
        <v>43597</v>
      </c>
      <c r="K50" s="4" cm="1">
        <f t="array" ref="K50">_FV(A50,"High")</f>
        <v>4508</v>
      </c>
      <c r="L50" s="7" t="str" cm="1">
        <f t="array" ref="L50">_FV(A50,"Industry")</f>
        <v>Professional &amp; Commercial Services</v>
      </c>
      <c r="M50" s="7" t="str" cm="1">
        <f t="array" ref="M50">_FV(A50,"Instrument type",TRUE)</f>
        <v>Stock</v>
      </c>
      <c r="N50" s="9" cm="1">
        <f t="array" ref="N50">_FV(A50,"Last trade time",TRUE)</f>
        <v>45331.769826388889</v>
      </c>
      <c r="O50" s="4" cm="1">
        <f t="array" ref="O50">_FV(A50,"Low")</f>
        <v>4436</v>
      </c>
      <c r="P50" s="10" cm="1">
        <f t="array" ref="P50">_FV(A50,"Market cap",TRUE)</f>
        <v>7156171000</v>
      </c>
      <c r="Q50" s="7" t="str" cm="1">
        <f t="array" ref="Q50">_FV(A50,"Official name",TRUE)</f>
        <v>INTERTEK GROUP PLC</v>
      </c>
      <c r="R50" s="4" cm="1">
        <f t="array" ref="R50">_FV(A50,"Open")</f>
        <v>4436</v>
      </c>
      <c r="S50" s="5" cm="1">
        <f t="array" ref="S50">_FV(A50,"P/E",TRUE)</f>
        <v>24.093900000000001</v>
      </c>
      <c r="T50" s="4" cm="1">
        <f t="array" ref="T50">_FV(A50,"Previous close",TRUE)</f>
        <v>4434</v>
      </c>
      <c r="U50" s="4" cm="1">
        <f t="array" ref="U50">_FV(A50,"Price")</f>
        <v>4467</v>
      </c>
      <c r="V50" s="8" cm="1">
        <f t="array" ref="V50">_FV(A50,"Shares outstanding",TRUE)</f>
        <v>161393100</v>
      </c>
      <c r="W50" s="7" t="str" cm="1">
        <f t="array" ref="W50">_FV(A50,"Ticker symbol",TRUE)</f>
        <v>ITRK</v>
      </c>
      <c r="X50" s="8" cm="1">
        <f t="array" ref="X50">_FV(A50,"Volume")</f>
        <v>430236</v>
      </c>
      <c r="Y50" s="8" cm="1">
        <f t="array" ref="Y50">_FV(A50,"Volume average",TRUE)</f>
        <v>311270</v>
      </c>
      <c r="Z50" s="11" cm="1">
        <f t="array" ref="Z50">_FV(A50,"Year incorporated",TRUE)</f>
        <v>2001</v>
      </c>
    </row>
    <row r="51" spans="1:26" x14ac:dyDescent="0.25">
      <c r="A51" s="3" t="e" vm="50">
        <v>#VALUE!</v>
      </c>
      <c r="B51" s="4" cm="1">
        <f t="array" ref="B51">_FV(A51,"52 week high",TRUE)</f>
        <v>213.11799999999999</v>
      </c>
      <c r="C51" s="4" cm="1">
        <f t="array" ref="C51">_FV(A51,"52 week low",TRUE)</f>
        <v>103.979</v>
      </c>
      <c r="D51" s="5" cm="1">
        <f t="array" ref="D51">_FV(A51,"Beta")</f>
        <v>2.0114999999999998</v>
      </c>
      <c r="E51" s="4" cm="1">
        <f t="array" ref="E51">_FV(A51,"Change")</f>
        <v>-0.5</v>
      </c>
      <c r="F51" s="6" cm="1">
        <f t="array" ref="F51">_FV(A51,"Change (%)",TRUE)</f>
        <v>-4.7850000000000002E-3</v>
      </c>
      <c r="G51" s="7" t="str" cm="1">
        <f t="array" ref="G51">_FV(A51,"Currency")</f>
        <v>GBp</v>
      </c>
      <c r="H51" s="8" cm="1">
        <f t="array" ref="H51">_FV(A51,"Employees")</f>
        <v>51297</v>
      </c>
      <c r="I51" s="7" t="str" cm="1">
        <f t="array" ref="I51">_FV(A51,"Exchange")</f>
        <v>London Stock Exchange</v>
      </c>
      <c r="J51" s="8" cm="1">
        <f t="array" ref="J51">_FV(A51,"Employees")</f>
        <v>51297</v>
      </c>
      <c r="K51" s="4" cm="1">
        <f t="array" ref="K51">_FV(A51,"High")</f>
        <v>106.15</v>
      </c>
      <c r="L51" s="7" t="str" cm="1">
        <f t="array" ref="L51">_FV(A51,"Industry")</f>
        <v>Specialty Retailers</v>
      </c>
      <c r="M51" s="7" t="str" cm="1">
        <f t="array" ref="M51">_FV(A51,"Instrument type",TRUE)</f>
        <v>Stock</v>
      </c>
      <c r="N51" s="9" cm="1">
        <f t="array" ref="N51">_FV(A51,"Last trade time",TRUE)</f>
        <v>45331.781261574077</v>
      </c>
      <c r="O51" s="4" cm="1">
        <f t="array" ref="O51">_FV(A51,"Low")</f>
        <v>104</v>
      </c>
      <c r="P51" s="10" cm="1">
        <f t="array" ref="P51">_FV(A51,"Market cap",TRUE)</f>
        <v>5416377000</v>
      </c>
      <c r="Q51" s="7" t="str" cm="1">
        <f t="array" ref="Q51">_FV(A51,"Official name",TRUE)</f>
        <v>JD SPORTS FASHION PLC</v>
      </c>
      <c r="R51" s="4" cm="1">
        <f t="array" ref="R51">_FV(A51,"Open")</f>
        <v>104.7</v>
      </c>
      <c r="S51" s="5" cm="1">
        <f t="array" ref="S51">_FV(A51,"P/E",TRUE)</f>
        <v>27.2135</v>
      </c>
      <c r="T51" s="4" cm="1">
        <f t="array" ref="T51">_FV(A51,"Previous close",TRUE)</f>
        <v>104.5</v>
      </c>
      <c r="U51" s="4" cm="1">
        <f t="array" ref="U51">_FV(A51,"Price")</f>
        <v>104</v>
      </c>
      <c r="V51" s="8" cm="1">
        <f t="array" ref="V51">_FV(A51,"Shares outstanding",TRUE)</f>
        <v>5183136000</v>
      </c>
      <c r="W51" s="7" t="str" cm="1">
        <f t="array" ref="W51">_FV(A51,"Ticker symbol",TRUE)</f>
        <v>JD.</v>
      </c>
      <c r="X51" s="8" cm="1">
        <f t="array" ref="X51">_FV(A51,"Volume")</f>
        <v>13925120</v>
      </c>
      <c r="Y51" s="8" cm="1">
        <f t="array" ref="Y51">_FV(A51,"Volume average",TRUE)</f>
        <v>17524710</v>
      </c>
      <c r="Z51" s="11" cm="1">
        <f t="array" ref="Z51">_FV(A51,"Year incorporated",TRUE)</f>
        <v>1985</v>
      </c>
    </row>
    <row r="52" spans="1:26" x14ac:dyDescent="0.25">
      <c r="A52" s="3" t="e" vm="51">
        <v>#VALUE!</v>
      </c>
      <c r="B52" s="4" cm="1">
        <f t="array" ref="B52">_FV(A52,"52 week high",TRUE)</f>
        <v>296.23500000000001</v>
      </c>
      <c r="C52" s="4" cm="1">
        <f t="array" ref="C52">_FV(A52,"52 week low",TRUE)</f>
        <v>198.3</v>
      </c>
      <c r="D52" s="5" cm="1">
        <f t="array" ref="D52">_FV(A52,"Beta")</f>
        <v>1.296</v>
      </c>
      <c r="E52" s="4" cm="1">
        <f t="array" ref="E52">_FV(A52,"Change")</f>
        <v>-2.1</v>
      </c>
      <c r="F52" s="6" cm="1">
        <f t="array" ref="F52">_FV(A52,"Change (%)",TRUE)</f>
        <v>-9.5499999999999995E-3</v>
      </c>
      <c r="G52" s="7" t="str" cm="1">
        <f t="array" ref="G52">_FV(A52,"Currency")</f>
        <v>GBp</v>
      </c>
      <c r="H52" s="8" cm="1">
        <f t="array" ref="H52">_FV(A52,"Employees")</f>
        <v>61503</v>
      </c>
      <c r="I52" s="7" t="str" cm="1">
        <f t="array" ref="I52">_FV(A52,"Exchange")</f>
        <v>London Stock Exchange</v>
      </c>
      <c r="J52" s="8" cm="1">
        <f t="array" ref="J52">_FV(A52,"Employees")</f>
        <v>61503</v>
      </c>
      <c r="K52" s="4" cm="1">
        <f t="array" ref="K52">_FV(A52,"High")</f>
        <v>221</v>
      </c>
      <c r="L52" s="7" t="str" cm="1">
        <f t="array" ref="L52">_FV(A52,"Industry")</f>
        <v>Specialty Retailers</v>
      </c>
      <c r="M52" s="7" t="str" cm="1">
        <f t="array" ref="M52">_FV(A52,"Instrument type",TRUE)</f>
        <v>Stock</v>
      </c>
      <c r="N52" s="9" cm="1">
        <f t="array" ref="N52">_FV(A52,"Last trade time",TRUE)</f>
        <v>45331.781261574077</v>
      </c>
      <c r="O52" s="4" cm="1">
        <f t="array" ref="O52">_FV(A52,"Low")</f>
        <v>217.5</v>
      </c>
      <c r="P52" s="10" cm="1">
        <f t="array" ref="P52">_FV(A52,"Market cap",TRUE)</f>
        <v>4122165000</v>
      </c>
      <c r="Q52" s="7" t="str" cm="1">
        <f t="array" ref="Q52">_FV(A52,"Official name",TRUE)</f>
        <v>KINGFISHER PLC</v>
      </c>
      <c r="R52" s="4" cm="1">
        <f t="array" ref="R52">_FV(A52,"Open")</f>
        <v>219.8</v>
      </c>
      <c r="S52" s="5" cm="1">
        <f t="array" ref="S52">_FV(A52,"P/E",TRUE)</f>
        <v>12.616199999999999</v>
      </c>
      <c r="T52" s="4" cm="1">
        <f t="array" ref="T52">_FV(A52,"Previous close",TRUE)</f>
        <v>219.9</v>
      </c>
      <c r="U52" s="4" cm="1">
        <f t="array" ref="U52">_FV(A52,"Price")</f>
        <v>217.8</v>
      </c>
      <c r="V52" s="8" cm="1">
        <f t="array" ref="V52">_FV(A52,"Shares outstanding",TRUE)</f>
        <v>1874563000</v>
      </c>
      <c r="W52" s="7" t="str" cm="1">
        <f t="array" ref="W52">_FV(A52,"Ticker symbol",TRUE)</f>
        <v>KGF</v>
      </c>
      <c r="X52" s="8" cm="1">
        <f t="array" ref="X52">_FV(A52,"Volume")</f>
        <v>4551199</v>
      </c>
      <c r="Y52" s="8" cm="1">
        <f t="array" ref="Y52">_FV(A52,"Volume average",TRUE)</f>
        <v>5450080</v>
      </c>
      <c r="Z52" s="11" cm="1">
        <f t="array" ref="Z52">_FV(A52,"Year incorporated",TRUE)</f>
        <v>1982</v>
      </c>
    </row>
    <row r="53" spans="1:26" x14ac:dyDescent="0.25">
      <c r="A53" s="3" t="e" vm="52">
        <v>#VALUE!</v>
      </c>
      <c r="B53" s="4" cm="1">
        <f t="array" ref="B53">_FV(A53,"52 week high",TRUE)</f>
        <v>738</v>
      </c>
      <c r="C53" s="4" cm="1">
        <f t="array" ref="C53">_FV(A53,"52 week low",TRUE)</f>
        <v>551.20000000000005</v>
      </c>
      <c r="D53" s="5" cm="1">
        <f t="array" ref="D53">_FV(A53,"Beta")</f>
        <v>1.8609</v>
      </c>
      <c r="E53" s="4" cm="1">
        <f t="array" ref="E53">_FV(A53,"Change")</f>
        <v>-21.8</v>
      </c>
      <c r="F53" s="6" cm="1">
        <f t="array" ref="F53">_FV(A53,"Change (%)",TRUE)</f>
        <v>-3.3527999999999995E-2</v>
      </c>
      <c r="G53" s="7" t="str" cm="1">
        <f t="array" ref="G53">_FV(A53,"Currency")</f>
        <v>GBp</v>
      </c>
      <c r="H53" s="8" cm="1">
        <f t="array" ref="H53">_FV(A53,"Employees")</f>
        <v>577</v>
      </c>
      <c r="I53" s="7" t="str" cm="1">
        <f t="array" ref="I53">_FV(A53,"Exchange")</f>
        <v>London Stock Exchange</v>
      </c>
      <c r="J53" s="8" cm="1">
        <f t="array" ref="J53">_FV(A53,"Employees")</f>
        <v>577</v>
      </c>
      <c r="K53" s="4" cm="1">
        <f t="array" ref="K53">_FV(A53,"High")</f>
        <v>654.20000000000005</v>
      </c>
      <c r="L53" s="7" t="str" cm="1">
        <f t="array" ref="L53">_FV(A53,"Industry")</f>
        <v>Residential &amp; Commercial REIT</v>
      </c>
      <c r="M53" s="7" t="str" cm="1">
        <f t="array" ref="M53">_FV(A53,"Instrument type",TRUE)</f>
        <v>Stock</v>
      </c>
      <c r="N53" s="9" cm="1">
        <f t="array" ref="N53">_FV(A53,"Last trade time",TRUE)</f>
        <v>45331.758391203701</v>
      </c>
      <c r="O53" s="4" cm="1">
        <f t="array" ref="O53">_FV(A53,"Low")</f>
        <v>628.4</v>
      </c>
      <c r="P53" s="10" cm="1">
        <f t="array" ref="P53">_FV(A53,"Market cap",TRUE)</f>
        <v>4843231000</v>
      </c>
      <c r="Q53" s="7" t="str" cm="1">
        <f t="array" ref="Q53">_FV(A53,"Official name",TRUE)</f>
        <v>LAND SECURITIES GROUP PLC</v>
      </c>
      <c r="R53" s="4" cm="1">
        <f t="array" ref="R53">_FV(A53,"Open")</f>
        <v>649</v>
      </c>
      <c r="S53" s="5" cm="1">
        <f t="array" ref="S53">_FV(A53,"P/E",TRUE)</f>
        <v>0</v>
      </c>
      <c r="T53" s="4" cm="1">
        <f t="array" ref="T53">_FV(A53,"Previous close",TRUE)</f>
        <v>650.20000000000005</v>
      </c>
      <c r="U53" s="4" cm="1">
        <f t="array" ref="U53">_FV(A53,"Price")</f>
        <v>628.4</v>
      </c>
      <c r="V53" s="8" cm="1">
        <f t="array" ref="V53">_FV(A53,"Shares outstanding",TRUE)</f>
        <v>744883300</v>
      </c>
      <c r="W53" s="7" t="str" cm="1">
        <f t="array" ref="W53">_FV(A53,"Ticker symbol",TRUE)</f>
        <v>LAND</v>
      </c>
      <c r="X53" s="8" cm="1">
        <f t="array" ref="X53">_FV(A53,"Volume")</f>
        <v>2805729</v>
      </c>
      <c r="Y53" s="8" cm="1">
        <f t="array" ref="Y53">_FV(A53,"Volume average",TRUE)</f>
        <v>2583680</v>
      </c>
      <c r="Z53" s="11" cm="1">
        <f t="array" ref="Z53">_FV(A53,"Year incorporated",TRUE)</f>
        <v>2002</v>
      </c>
    </row>
    <row r="54" spans="1:26" x14ac:dyDescent="0.25">
      <c r="A54" s="3" t="e" vm="53">
        <v>#VALUE!</v>
      </c>
      <c r="B54" s="4" cm="1">
        <f t="array" ref="B54">_FV(A54,"52 week high",TRUE)</f>
        <v>311.12900000000002</v>
      </c>
      <c r="C54" s="4" cm="1">
        <f t="array" ref="C54">_FV(A54,"52 week low",TRUE)</f>
        <v>203.1</v>
      </c>
      <c r="D54" s="5" cm="1">
        <f t="array" ref="D54">_FV(A54,"Beta")</f>
        <v>1.724</v>
      </c>
      <c r="E54" s="4" cm="1">
        <f t="array" ref="E54">_FV(A54,"Change")</f>
        <v>-7.5</v>
      </c>
      <c r="F54" s="6" cm="1">
        <f t="array" ref="F54">_FV(A54,"Change (%)",TRUE)</f>
        <v>-3.1082000000000002E-2</v>
      </c>
      <c r="G54" s="7" t="str" cm="1">
        <f t="array" ref="G54">_FV(A54,"Currency")</f>
        <v>GBp</v>
      </c>
      <c r="H54" s="8" cm="1">
        <f t="array" ref="H54">_FV(A54,"Employees")</f>
        <v>11498</v>
      </c>
      <c r="I54" s="7" t="str" cm="1">
        <f t="array" ref="I54">_FV(A54,"Exchange")</f>
        <v>London Stock Exchange</v>
      </c>
      <c r="J54" s="8" cm="1">
        <f t="array" ref="J54">_FV(A54,"Employees")</f>
        <v>11498</v>
      </c>
      <c r="K54" s="4" cm="1">
        <f t="array" ref="K54">_FV(A54,"High")</f>
        <v>239.1</v>
      </c>
      <c r="L54" s="7" t="str" cm="1">
        <f t="array" ref="L54">_FV(A54,"Industry")</f>
        <v>Investment Banking &amp; Investment Services</v>
      </c>
      <c r="M54" s="7" t="str" cm="1">
        <f t="array" ref="M54">_FV(A54,"Instrument type",TRUE)</f>
        <v>Stock</v>
      </c>
      <c r="N54" s="9" cm="1">
        <f t="array" ref="N54">_FV(A54,"Last trade time",TRUE)</f>
        <v>45331.769872685189</v>
      </c>
      <c r="O54" s="4" cm="1">
        <f t="array" ref="O54">_FV(A54,"Low")</f>
        <v>232.4</v>
      </c>
      <c r="P54" s="10" cm="1">
        <f t="array" ref="P54">_FV(A54,"Market cap",TRUE)</f>
        <v>14428890000</v>
      </c>
      <c r="Q54" s="7" t="str" cm="1">
        <f t="array" ref="Q54">_FV(A54,"Official name",TRUE)</f>
        <v>LEGAL &amp; GENERAL GROUP PLC</v>
      </c>
      <c r="R54" s="4" cm="1">
        <f t="array" ref="R54">_FV(A54,"Open")</f>
        <v>239.1</v>
      </c>
      <c r="S54" s="5" cm="1">
        <f t="array" ref="S54">_FV(A54,"P/E",TRUE)</f>
        <v>9.8853000000000009</v>
      </c>
      <c r="T54" s="4" cm="1">
        <f t="array" ref="T54">_FV(A54,"Previous close",TRUE)</f>
        <v>241.3</v>
      </c>
      <c r="U54" s="4" cm="1">
        <f t="array" ref="U54">_FV(A54,"Price")</f>
        <v>233.8</v>
      </c>
      <c r="V54" s="8" cm="1">
        <f t="array" ref="V54">_FV(A54,"Shares outstanding",TRUE)</f>
        <v>5979647000</v>
      </c>
      <c r="W54" s="7" t="str" cm="1">
        <f t="array" ref="W54">_FV(A54,"Ticker symbol",TRUE)</f>
        <v>LGEN</v>
      </c>
      <c r="X54" s="8" cm="1">
        <f t="array" ref="X54">_FV(A54,"Volume")</f>
        <v>38103750</v>
      </c>
      <c r="Y54" s="8" cm="1">
        <f t="array" ref="Y54">_FV(A54,"Volume average",TRUE)</f>
        <v>16931300</v>
      </c>
      <c r="Z54" s="11" cm="1">
        <f t="array" ref="Z54">_FV(A54,"Year incorporated",TRUE)</f>
        <v>1979</v>
      </c>
    </row>
    <row r="55" spans="1:26" x14ac:dyDescent="0.25">
      <c r="A55" s="3" t="e" vm="54">
        <v>#VALUE!</v>
      </c>
      <c r="B55" s="4" cm="1">
        <f t="array" ref="B55">_FV(A55,"52 week high",TRUE)</f>
        <v>54.33</v>
      </c>
      <c r="C55" s="4" cm="1">
        <f t="array" ref="C55">_FV(A55,"52 week low",TRUE)</f>
        <v>39.42</v>
      </c>
      <c r="D55" s="5" cm="1">
        <f t="array" ref="D55">_FV(A55,"Beta")</f>
        <v>1.7688999999999999</v>
      </c>
      <c r="E55" s="4" cm="1">
        <f t="array" ref="E55">_FV(A55,"Change")</f>
        <v>-0.115</v>
      </c>
      <c r="F55" s="6" cm="1">
        <f t="array" ref="F55">_FV(A55,"Change (%)",TRUE)</f>
        <v>-2.7700000000000003E-3</v>
      </c>
      <c r="G55" s="7" t="str" cm="1">
        <f t="array" ref="G55">_FV(A55,"Currency")</f>
        <v>GBp</v>
      </c>
      <c r="H55" s="8" cm="1">
        <f t="array" ref="H55">_FV(A55,"Employees")</f>
        <v>59354</v>
      </c>
      <c r="I55" s="7" t="str" cm="1">
        <f t="array" ref="I55">_FV(A55,"Exchange")</f>
        <v>London Stock Exchange</v>
      </c>
      <c r="J55" s="8" cm="1">
        <f t="array" ref="J55">_FV(A55,"Employees")</f>
        <v>59354</v>
      </c>
      <c r="K55" s="4" cm="1">
        <f t="array" ref="K55">_FV(A55,"High")</f>
        <v>41.634999999999998</v>
      </c>
      <c r="L55" s="7" t="str" cm="1">
        <f t="array" ref="L55">_FV(A55,"Industry")</f>
        <v>Banking Services</v>
      </c>
      <c r="M55" s="7" t="str" cm="1">
        <f t="array" ref="M55">_FV(A55,"Instrument type",TRUE)</f>
        <v>Stock</v>
      </c>
      <c r="N55" s="9" cm="1">
        <f t="array" ref="N55">_FV(A55,"Last trade time",TRUE)</f>
        <v>45331.756979166668</v>
      </c>
      <c r="O55" s="4" cm="1">
        <f t="array" ref="O55">_FV(A55,"Low")</f>
        <v>41.23</v>
      </c>
      <c r="P55" s="10" cm="1">
        <f t="array" ref="P55">_FV(A55,"Market cap",TRUE)</f>
        <v>26605480000</v>
      </c>
      <c r="Q55" s="7" t="str" cm="1">
        <f t="array" ref="Q55">_FV(A55,"Official name",TRUE)</f>
        <v>LLOYDS BANKING GROUP PLC</v>
      </c>
      <c r="R55" s="4" cm="1">
        <f t="array" ref="R55">_FV(A55,"Open")</f>
        <v>41.405000000000001</v>
      </c>
      <c r="S55" s="5" cm="1">
        <f t="array" ref="S55">_FV(A55,"P/E",TRUE)</f>
        <v>9.5436999999999994</v>
      </c>
      <c r="T55" s="4" cm="1">
        <f t="array" ref="T55">_FV(A55,"Previous close",TRUE)</f>
        <v>41.515000000000001</v>
      </c>
      <c r="U55" s="4" cm="1">
        <f t="array" ref="U55">_FV(A55,"Price")</f>
        <v>41.4</v>
      </c>
      <c r="V55" s="8" cm="1">
        <f t="array" ref="V55">_FV(A55,"Shares outstanding",TRUE)</f>
        <v>64086430000</v>
      </c>
      <c r="W55" s="7" t="str" cm="1">
        <f t="array" ref="W55">_FV(A55,"Ticker symbol",TRUE)</f>
        <v>LLOY</v>
      </c>
      <c r="X55" s="8" cm="1">
        <f t="array" ref="X55">_FV(A55,"Volume")</f>
        <v>233075836</v>
      </c>
      <c r="Y55" s="8" cm="1">
        <f t="array" ref="Y55">_FV(A55,"Volume average",TRUE)</f>
        <v>209421010</v>
      </c>
      <c r="Z55" s="11" cm="1">
        <f t="array" ref="Z55">_FV(A55,"Year incorporated",TRUE)</f>
        <v>1985</v>
      </c>
    </row>
    <row r="56" spans="1:26" x14ac:dyDescent="0.25">
      <c r="A56" s="3" t="e" vm="55">
        <v>#VALUE!</v>
      </c>
      <c r="B56" s="4" cm="1">
        <f t="array" ref="B56">_FV(A56,"52 week high",TRUE)</f>
        <v>9438</v>
      </c>
      <c r="C56" s="4" cm="1">
        <f t="array" ref="C56">_FV(A56,"52 week low",TRUE)</f>
        <v>7142</v>
      </c>
      <c r="D56" s="5" cm="1">
        <f t="array" ref="D56">_FV(A56,"Beta")</f>
        <v>0.44669999999999999</v>
      </c>
      <c r="E56" s="4" cm="1">
        <f t="array" ref="E56">_FV(A56,"Change")</f>
        <v>44</v>
      </c>
      <c r="F56" s="6" cm="1">
        <f t="array" ref="F56">_FV(A56,"Change (%)",TRUE)</f>
        <v>5.004999999999999E-3</v>
      </c>
      <c r="G56" s="7" t="str" cm="1">
        <f t="array" ref="G56">_FV(A56,"Currency")</f>
        <v>GBp</v>
      </c>
      <c r="H56" s="8" cm="1">
        <f t="array" ref="H56">_FV(A56,"Employees")</f>
        <v>24296</v>
      </c>
      <c r="I56" s="7" t="str" cm="1">
        <f t="array" ref="I56">_FV(A56,"Exchange")</f>
        <v>London Stock Exchange</v>
      </c>
      <c r="J56" s="8" cm="1">
        <f t="array" ref="J56">_FV(A56,"Employees")</f>
        <v>24296</v>
      </c>
      <c r="K56" s="4" cm="1">
        <f t="array" ref="K56">_FV(A56,"High")</f>
        <v>8860</v>
      </c>
      <c r="L56" s="7" t="str" cm="1">
        <f t="array" ref="L56">_FV(A56,"Industry")</f>
        <v>Investment Banking &amp; Investment Services</v>
      </c>
      <c r="M56" s="7" t="str" cm="1">
        <f t="array" ref="M56">_FV(A56,"Instrument type",TRUE)</f>
        <v>Stock</v>
      </c>
      <c r="N56" s="9" cm="1">
        <f t="array" ref="N56">_FV(A56,"Last trade time",TRUE)</f>
        <v>45331.757916666669</v>
      </c>
      <c r="O56" s="4" cm="1">
        <f t="array" ref="O56">_FV(A56,"Low")</f>
        <v>8776</v>
      </c>
      <c r="P56" s="10" cm="1">
        <f t="array" ref="P56">_FV(A56,"Market cap",TRUE)</f>
        <v>47583090000</v>
      </c>
      <c r="Q56" s="7" t="str" cm="1">
        <f t="array" ref="Q56">_FV(A56,"Official name",TRUE)</f>
        <v>LONDON STOCK EXCHANGE GROUP PLC</v>
      </c>
      <c r="R56" s="4" cm="1">
        <f t="array" ref="R56">_FV(A56,"Open")</f>
        <v>8782</v>
      </c>
      <c r="S56" s="5" cm="1">
        <f t="array" ref="S56">_FV(A56,"P/E",TRUE)</f>
        <v>72.823700000000002</v>
      </c>
      <c r="T56" s="4" cm="1">
        <f t="array" ref="T56">_FV(A56,"Previous close",TRUE)</f>
        <v>8792</v>
      </c>
      <c r="U56" s="4" cm="1">
        <f t="array" ref="U56">_FV(A56,"Price")</f>
        <v>8836</v>
      </c>
      <c r="V56" s="8" cm="1">
        <f t="array" ref="V56">_FV(A56,"Shares outstanding",TRUE)</f>
        <v>541209000</v>
      </c>
      <c r="W56" s="7" t="str" cm="1">
        <f t="array" ref="W56">_FV(A56,"Ticker symbol",TRUE)</f>
        <v>LSEG</v>
      </c>
      <c r="X56" s="8" cm="1">
        <f t="array" ref="X56">_FV(A56,"Volume")</f>
        <v>3137604</v>
      </c>
      <c r="Y56" s="8" cm="1">
        <f t="array" ref="Y56">_FV(A56,"Volume average",TRUE)</f>
        <v>2275030</v>
      </c>
      <c r="Z56" s="11" cm="1">
        <f t="array" ref="Z56">_FV(A56,"Year incorporated",TRUE)</f>
        <v>2005</v>
      </c>
    </row>
    <row r="57" spans="1:26" x14ac:dyDescent="0.25">
      <c r="A57" s="3" t="e" vm="56">
        <v>#VALUE!</v>
      </c>
      <c r="B57" s="4" cm="1">
        <f t="array" ref="B57">_FV(A57,"52 week high",TRUE)</f>
        <v>293.2</v>
      </c>
      <c r="C57" s="4" cm="1">
        <f t="array" ref="C57">_FV(A57,"52 week low",TRUE)</f>
        <v>136.1</v>
      </c>
      <c r="D57" s="5" cm="1">
        <f t="array" ref="D57">_FV(A57,"Beta")</f>
        <v>1.9624999999999999</v>
      </c>
      <c r="E57" s="4" cm="1">
        <f t="array" ref="E57">_FV(A57,"Change")</f>
        <v>0.8</v>
      </c>
      <c r="F57" s="6" cm="1">
        <f t="array" ref="F57">_FV(A57,"Change (%)",TRUE)</f>
        <v>3.3760000000000001E-3</v>
      </c>
      <c r="G57" s="7" t="str" cm="1">
        <f t="array" ref="G57">_FV(A57,"Currency")</f>
        <v>GBp</v>
      </c>
      <c r="H57" s="8" cm="1">
        <f t="array" ref="H57">_FV(A57,"Employees")</f>
        <v>64261</v>
      </c>
      <c r="I57" s="7" t="str" cm="1">
        <f t="array" ref="I57">_FV(A57,"Exchange")</f>
        <v>London Stock Exchange</v>
      </c>
      <c r="J57" s="8" cm="1">
        <f t="array" ref="J57">_FV(A57,"Employees")</f>
        <v>64261</v>
      </c>
      <c r="K57" s="4" cm="1">
        <f t="array" ref="K57">_FV(A57,"High")</f>
        <v>238.5</v>
      </c>
      <c r="L57" s="7" t="str" cm="1">
        <f t="array" ref="L57">_FV(A57,"Industry")</f>
        <v>Food &amp; Drug Retailing</v>
      </c>
      <c r="M57" s="7" t="str" cm="1">
        <f t="array" ref="M57">_FV(A57,"Instrument type",TRUE)</f>
        <v>Stock</v>
      </c>
      <c r="N57" s="9" cm="1">
        <f t="array" ref="N57">_FV(A57,"Last trade time",TRUE)</f>
        <v>45331.758055555554</v>
      </c>
      <c r="O57" s="4" cm="1">
        <f t="array" ref="O57">_FV(A57,"Low")</f>
        <v>235.4</v>
      </c>
      <c r="P57" s="10" cm="1">
        <f t="array" ref="P57">_FV(A57,"Market cap",TRUE)</f>
        <v>4676896000</v>
      </c>
      <c r="Q57" s="7" t="str" cm="1">
        <f t="array" ref="Q57">_FV(A57,"Official name",TRUE)</f>
        <v>MARKS AND SPENCER GROUP P.L.C.</v>
      </c>
      <c r="R57" s="4" cm="1">
        <f t="array" ref="R57">_FV(A57,"Open")</f>
        <v>237.4</v>
      </c>
      <c r="S57" s="5" cm="1">
        <f t="array" ref="S57">_FV(A57,"P/E",TRUE)</f>
        <v>11.4826</v>
      </c>
      <c r="T57" s="4" cm="1">
        <f t="array" ref="T57">_FV(A57,"Previous close",TRUE)</f>
        <v>237</v>
      </c>
      <c r="U57" s="4" cm="1">
        <f t="array" ref="U57">_FV(A57,"Price")</f>
        <v>237.8</v>
      </c>
      <c r="V57" s="8" cm="1">
        <f t="array" ref="V57">_FV(A57,"Shares outstanding",TRUE)</f>
        <v>1973374000</v>
      </c>
      <c r="W57" s="7" t="str" cm="1">
        <f t="array" ref="W57">_FV(A57,"Ticker symbol",TRUE)</f>
        <v>MKS</v>
      </c>
      <c r="X57" s="8" cm="1">
        <f t="array" ref="X57">_FV(A57,"Volume")</f>
        <v>11828872</v>
      </c>
      <c r="Y57" s="8" cm="1">
        <f t="array" ref="Y57">_FV(A57,"Volume average",TRUE)</f>
        <v>9749090</v>
      </c>
      <c r="Z57" s="11" cm="1">
        <f t="array" ref="Z57">_FV(A57,"Year incorporated",TRUE)</f>
        <v>2001</v>
      </c>
    </row>
    <row r="58" spans="1:26" x14ac:dyDescent="0.25">
      <c r="A58" s="3" t="e" vm="57">
        <v>#VALUE!</v>
      </c>
      <c r="B58" s="4" cm="1">
        <f t="array" ref="B58">_FV(A58,"52 week high",TRUE)</f>
        <v>1595.49</v>
      </c>
      <c r="C58" s="4" cm="1">
        <f t="array" ref="C58">_FV(A58,"52 week low",TRUE)</f>
        <v>1172.8399999999999</v>
      </c>
      <c r="D58" s="5" cm="1">
        <f t="array" ref="D58">_FV(A58,"Beta")</f>
        <v>1.0533999999999999</v>
      </c>
      <c r="E58" s="4" cm="1">
        <f t="array" ref="E58">_FV(A58,"Change")</f>
        <v>8</v>
      </c>
      <c r="F58" s="6" cm="1">
        <f t="array" ref="F58">_FV(A58,"Change (%)",TRUE)</f>
        <v>5.9880000000000003E-3</v>
      </c>
      <c r="G58" s="7" t="str" cm="1">
        <f t="array" ref="G58">_FV(A58,"Currency")</f>
        <v>GBp</v>
      </c>
      <c r="H58" s="8" cm="1">
        <f t="array" ref="H58">_FV(A58,"Employees")</f>
        <v>21200</v>
      </c>
      <c r="I58" s="7" t="str" cm="1">
        <f t="array" ref="I58">_FV(A58,"Exchange")</f>
        <v>London Stock Exchange</v>
      </c>
      <c r="J58" s="8" cm="1">
        <f t="array" ref="J58">_FV(A58,"Employees")</f>
        <v>21200</v>
      </c>
      <c r="K58" s="4" cm="1">
        <f t="array" ref="K58">_FV(A58,"High")</f>
        <v>1346</v>
      </c>
      <c r="L58" s="7" t="str" cm="1">
        <f t="array" ref="L58">_FV(A58,"Industry")</f>
        <v>Containers &amp; Packaging</v>
      </c>
      <c r="M58" s="7" t="str" cm="1">
        <f t="array" ref="M58">_FV(A58,"Instrument type",TRUE)</f>
        <v>Stock</v>
      </c>
      <c r="N58" s="9" cm="1">
        <f t="array" ref="N58">_FV(A58,"Last trade time",TRUE)</f>
        <v>45331.78125</v>
      </c>
      <c r="O58" s="4" cm="1">
        <f t="array" ref="O58">_FV(A58,"Low")</f>
        <v>1331</v>
      </c>
      <c r="P58" s="10" cm="1">
        <f t="array" ref="P58">_FV(A58,"Market cap",TRUE)</f>
        <v>5904175000</v>
      </c>
      <c r="Q58" s="7" t="str" cm="1">
        <f t="array" ref="Q58">_FV(A58,"Official name",TRUE)</f>
        <v>MONDI PLC</v>
      </c>
      <c r="R58" s="4" cm="1">
        <f t="array" ref="R58">_FV(A58,"Open")</f>
        <v>1337.5</v>
      </c>
      <c r="S58" s="5" cm="1">
        <f t="array" ref="S58">_FV(A58,"P/E",TRUE)</f>
        <v>8.8523999999999994</v>
      </c>
      <c r="T58" s="4" cm="1">
        <f t="array" ref="T58">_FV(A58,"Previous close",TRUE)</f>
        <v>1336</v>
      </c>
      <c r="U58" s="4" cm="1">
        <f t="array" ref="U58">_FV(A58,"Price")</f>
        <v>1344</v>
      </c>
      <c r="V58" s="8" cm="1">
        <f t="array" ref="V58">_FV(A58,"Shares outstanding",TRUE)</f>
        <v>441412500</v>
      </c>
      <c r="W58" s="7" t="str" cm="1">
        <f t="array" ref="W58">_FV(A58,"Ticker symbol",TRUE)</f>
        <v>MNDI</v>
      </c>
      <c r="X58" s="8" cm="1">
        <f t="array" ref="X58">_FV(A58,"Volume")</f>
        <v>2239749</v>
      </c>
      <c r="Y58" s="8" cm="1">
        <f t="array" ref="Y58">_FV(A58,"Volume average",TRUE)</f>
        <v>2109920</v>
      </c>
      <c r="Z58" s="11" cm="1">
        <f t="array" ref="Z58">_FV(A58,"Year incorporated",TRUE)</f>
        <v>2007</v>
      </c>
    </row>
    <row r="59" spans="1:26" x14ac:dyDescent="0.25">
      <c r="A59" s="3" t="e" vm="58">
        <v>#VALUE!</v>
      </c>
      <c r="B59" s="4" cm="1">
        <f t="array" ref="B59">_FV(A59,"52 week high",TRUE)</f>
        <v>232.4</v>
      </c>
      <c r="C59" s="4" cm="1">
        <f t="array" ref="C59">_FV(A59,"52 week low",TRUE)</f>
        <v>168.35</v>
      </c>
      <c r="D59" s="5" cm="1">
        <f t="array" ref="D59">_FV(A59,"Beta")</f>
        <v>2.1257000000000001</v>
      </c>
      <c r="E59" s="4" cm="1">
        <f t="array" ref="E59">_FV(A59,"Change")</f>
        <v>-0.8</v>
      </c>
      <c r="F59" s="6" cm="1">
        <f t="array" ref="F59">_FV(A59,"Change (%)",TRUE)</f>
        <v>-3.6409999999999997E-3</v>
      </c>
      <c r="G59" s="7" t="str" cm="1">
        <f t="array" ref="G59">_FV(A59,"Currency")</f>
        <v>GBp</v>
      </c>
      <c r="H59" s="8" cm="1">
        <f t="array" ref="H59">_FV(A59,"Employees")</f>
        <v>5837</v>
      </c>
      <c r="I59" s="7" t="str" cm="1">
        <f t="array" ref="I59">_FV(A59,"Exchange")</f>
        <v>London Stock Exchange</v>
      </c>
      <c r="J59" s="8" cm="1">
        <f t="array" ref="J59">_FV(A59,"Employees")</f>
        <v>5837</v>
      </c>
      <c r="K59" s="4" cm="1">
        <f t="array" ref="K59">_FV(A59,"High")</f>
        <v>222.6</v>
      </c>
      <c r="L59" s="7" t="str" cm="1">
        <f t="array" ref="L59">_FV(A59,"Industry")</f>
        <v>Investment Banking &amp; Investment Services</v>
      </c>
      <c r="M59" s="7" t="str" cm="1">
        <f t="array" ref="M59">_FV(A59,"Instrument type",TRUE)</f>
        <v>Stock</v>
      </c>
      <c r="N59" s="9" cm="1">
        <f t="array" ref="N59">_FV(A59,"Last trade time",TRUE)</f>
        <v>45331.758414351854</v>
      </c>
      <c r="O59" s="4" cm="1">
        <f t="array" ref="O59">_FV(A59,"Low")</f>
        <v>217.8</v>
      </c>
      <c r="P59" s="10" cm="1">
        <f t="array" ref="P59">_FV(A59,"Market cap",TRUE)</f>
        <v>5205292000</v>
      </c>
      <c r="Q59" s="7" t="str" cm="1">
        <f t="array" ref="Q59">_FV(A59,"Official name",TRUE)</f>
        <v>M&amp;G PLC</v>
      </c>
      <c r="R59" s="4" cm="1">
        <f t="array" ref="R59">_FV(A59,"Open")</f>
        <v>219.4</v>
      </c>
      <c r="S59" s="5" cm="1">
        <f t="array" ref="S59">_FV(A59,"P/E",TRUE)</f>
        <v>0</v>
      </c>
      <c r="T59" s="4" cm="1">
        <f t="array" ref="T59">_FV(A59,"Previous close",TRUE)</f>
        <v>219.7</v>
      </c>
      <c r="U59" s="4" cm="1">
        <f t="array" ref="U59">_FV(A59,"Price")</f>
        <v>218.9</v>
      </c>
      <c r="V59" s="8" cm="1">
        <f t="array" ref="V59">_FV(A59,"Shares outstanding",TRUE)</f>
        <v>2369273000</v>
      </c>
      <c r="W59" s="7" t="str" cm="1">
        <f t="array" ref="W59">_FV(A59,"Ticker symbol",TRUE)</f>
        <v>MNG</v>
      </c>
      <c r="X59" s="8" cm="1">
        <f t="array" ref="X59">_FV(A59,"Volume")</f>
        <v>8533059</v>
      </c>
      <c r="Y59" s="8" cm="1">
        <f t="array" ref="Y59">_FV(A59,"Volume average",TRUE)</f>
        <v>6646370</v>
      </c>
      <c r="Z59" s="11" cm="1">
        <f t="array" ref="Z59">_FV(A59,"Year incorporated",TRUE)</f>
        <v>2018</v>
      </c>
    </row>
    <row r="60" spans="1:26" x14ac:dyDescent="0.25">
      <c r="A60" s="3" t="e" vm="59">
        <v>#VALUE!</v>
      </c>
      <c r="B60" s="4" cm="1">
        <f t="array" ref="B60">_FV(A60,"52 week high",TRUE)</f>
        <v>603.6</v>
      </c>
      <c r="C60" s="4" cm="1">
        <f t="array" ref="C60">_FV(A60,"52 week low",TRUE)</f>
        <v>292.11</v>
      </c>
      <c r="D60" s="5" cm="1">
        <f t="array" ref="D60">_FV(A60,"Beta")</f>
        <v>2.0989</v>
      </c>
      <c r="E60" s="4" cm="1">
        <f t="array" ref="E60">_FV(A60,"Change")</f>
        <v>8</v>
      </c>
      <c r="F60" s="6" cm="1">
        <f t="array" ref="F60">_FV(A60,"Change (%)",TRUE)</f>
        <v>1.3445E-2</v>
      </c>
      <c r="G60" s="7" t="str" cm="1">
        <f t="array" ref="G60">_FV(A60,"Currency")</f>
        <v>GBp</v>
      </c>
      <c r="H60" s="8" cm="1">
        <f t="array" ref="H60">_FV(A60,"Employees")</f>
        <v>38772</v>
      </c>
      <c r="I60" s="7" t="str" cm="1">
        <f t="array" ref="I60">_FV(A60,"Exchange")</f>
        <v>London Stock Exchange</v>
      </c>
      <c r="J60" s="8" cm="1">
        <f t="array" ref="J60">_FV(A60,"Employees")</f>
        <v>38772</v>
      </c>
      <c r="K60" s="4" cm="1">
        <f t="array" ref="K60">_FV(A60,"High")</f>
        <v>603.6</v>
      </c>
      <c r="L60" s="7" t="str" cm="1">
        <f t="array" ref="L60">_FV(A60,"Industry")</f>
        <v>Aerospace &amp; Defense</v>
      </c>
      <c r="M60" s="7" t="str" cm="1">
        <f t="array" ref="M60">_FV(A60,"Instrument type",TRUE)</f>
        <v>Stock</v>
      </c>
      <c r="N60" s="9" cm="1">
        <f t="array" ref="N60">_FV(A60,"Last trade time",TRUE)</f>
        <v>45331.758391203701</v>
      </c>
      <c r="O60" s="4" cm="1">
        <f t="array" ref="O60">_FV(A60,"Low")</f>
        <v>593.79999999999995</v>
      </c>
      <c r="P60" s="10" cm="1">
        <f t="array" ref="P60">_FV(A60,"Market cap",TRUE)</f>
        <v>7901266000</v>
      </c>
      <c r="Q60" s="7" t="str" cm="1">
        <f t="array" ref="Q60">_FV(A60,"Official name",TRUE)</f>
        <v>MELROSE INDUSTRIES PLC</v>
      </c>
      <c r="R60" s="4" cm="1">
        <f t="array" ref="R60">_FV(A60,"Open")</f>
        <v>595</v>
      </c>
      <c r="S60" s="7" t="e" cm="1" vm="60">
        <f t="array" ref="S60">_FV(A60,"P/E",TRUE)</f>
        <v>#VALUE!</v>
      </c>
      <c r="T60" s="4" cm="1">
        <f t="array" ref="T60">_FV(A60,"Previous close",TRUE)</f>
        <v>595</v>
      </c>
      <c r="U60" s="4" cm="1">
        <f t="array" ref="U60">_FV(A60,"Price")</f>
        <v>603</v>
      </c>
      <c r="V60" s="8" cm="1">
        <f t="array" ref="V60">_FV(A60,"Shares outstanding",TRUE)</f>
        <v>1327533000</v>
      </c>
      <c r="W60" s="7" t="str" cm="1">
        <f t="array" ref="W60">_FV(A60,"Ticker symbol",TRUE)</f>
        <v>MRO</v>
      </c>
      <c r="X60" s="8" cm="1">
        <f t="array" ref="X60">_FV(A60,"Volume")</f>
        <v>6490728</v>
      </c>
      <c r="Y60" s="8" cm="1">
        <f t="array" ref="Y60">_FV(A60,"Volume average",TRUE)</f>
        <v>2570120</v>
      </c>
      <c r="Z60" s="11" cm="1">
        <f t="array" ref="Z60">_FV(A60,"Year incorporated",TRUE)</f>
        <v>2015</v>
      </c>
    </row>
    <row r="61" spans="1:26" x14ac:dyDescent="0.25">
      <c r="A61" s="3" t="e" vm="61">
        <v>#VALUE!</v>
      </c>
      <c r="B61" s="4" cm="1">
        <f t="array" ref="B61">_FV(A61,"52 week high",TRUE)</f>
        <v>1229.2049999999999</v>
      </c>
      <c r="C61" s="4" cm="1">
        <f t="array" ref="C61">_FV(A61,"52 week low",TRUE)</f>
        <v>918</v>
      </c>
      <c r="D61" s="5" cm="1">
        <f t="array" ref="D61">_FV(A61,"Beta")</f>
        <v>0.38200000000000001</v>
      </c>
      <c r="E61" s="4" cm="1">
        <f t="array" ref="E61">_FV(A61,"Change")</f>
        <v>-15.2</v>
      </c>
      <c r="F61" s="6" cm="1">
        <f t="array" ref="F61">_FV(A61,"Change (%)",TRUE)</f>
        <v>-1.5004999999999999E-2</v>
      </c>
      <c r="G61" s="7" t="str" cm="1">
        <f t="array" ref="G61">_FV(A61,"Currency")</f>
        <v>GBp</v>
      </c>
      <c r="H61" s="8" cm="1">
        <f t="array" ref="H61">_FV(A61,"Employees")</f>
        <v>31275</v>
      </c>
      <c r="I61" s="7" t="str" cm="1">
        <f t="array" ref="I61">_FV(A61,"Exchange")</f>
        <v>London Stock Exchange</v>
      </c>
      <c r="J61" s="8" cm="1">
        <f t="array" ref="J61">_FV(A61,"Employees")</f>
        <v>31275</v>
      </c>
      <c r="K61" s="4" cm="1">
        <f t="array" ref="K61">_FV(A61,"High")</f>
        <v>1014</v>
      </c>
      <c r="L61" s="7" t="str" cm="1">
        <f t="array" ref="L61">_FV(A61,"Industry")</f>
        <v>Multiline Utilities</v>
      </c>
      <c r="M61" s="7" t="str" cm="1">
        <f t="array" ref="M61">_FV(A61,"Instrument type",TRUE)</f>
        <v>Stock</v>
      </c>
      <c r="N61" s="9" cm="1">
        <f t="array" ref="N61">_FV(A61,"Last trade time",TRUE)</f>
        <v>45331.755243055559</v>
      </c>
      <c r="O61" s="4" cm="1">
        <f t="array" ref="O61">_FV(A61,"Low")</f>
        <v>997.8</v>
      </c>
      <c r="P61" s="10" cm="1">
        <f t="array" ref="P61">_FV(A61,"Market cap",TRUE)</f>
        <v>37680650000</v>
      </c>
      <c r="Q61" s="7" t="str" cm="1">
        <f t="array" ref="Q61">_FV(A61,"Official name",TRUE)</f>
        <v>NATIONAL GRID PLC</v>
      </c>
      <c r="R61" s="4" cm="1">
        <f t="array" ref="R61">_FV(A61,"Open")</f>
        <v>1006</v>
      </c>
      <c r="S61" s="5" cm="1">
        <f t="array" ref="S61">_FV(A61,"P/E",TRUE)</f>
        <v>14.0441</v>
      </c>
      <c r="T61" s="4" cm="1">
        <f t="array" ref="T61">_FV(A61,"Previous close",TRUE)</f>
        <v>1013</v>
      </c>
      <c r="U61" s="4" cm="1">
        <f t="array" ref="U61">_FV(A61,"Price")</f>
        <v>997.8</v>
      </c>
      <c r="V61" s="8" cm="1">
        <f t="array" ref="V61">_FV(A61,"Shares outstanding",TRUE)</f>
        <v>3719709000</v>
      </c>
      <c r="W61" s="7" t="str" cm="1">
        <f t="array" ref="W61">_FV(A61,"Ticker symbol",TRUE)</f>
        <v>NG.</v>
      </c>
      <c r="X61" s="8" cm="1">
        <f t="array" ref="X61">_FV(A61,"Volume")</f>
        <v>7969273</v>
      </c>
      <c r="Y61" s="8" cm="1">
        <f t="array" ref="Y61">_FV(A61,"Volume average",TRUE)</f>
        <v>10421250</v>
      </c>
      <c r="Z61" s="11" cm="1">
        <f t="array" ref="Z61">_FV(A61,"Year incorporated",TRUE)</f>
        <v>2000</v>
      </c>
    </row>
    <row r="62" spans="1:26" x14ac:dyDescent="0.25">
      <c r="A62" s="3" t="e" vm="62">
        <v>#VALUE!</v>
      </c>
      <c r="B62" s="4" cm="1">
        <f t="array" ref="B62">_FV(A62,"52 week high",TRUE)</f>
        <v>308.64999999999998</v>
      </c>
      <c r="C62" s="4" cm="1">
        <f t="array" ref="C62">_FV(A62,"52 week low",TRUE)</f>
        <v>168</v>
      </c>
      <c r="D62" s="5" cm="1">
        <f t="array" ref="D62">_FV(A62,"Beta")</f>
        <v>1.8401000000000001</v>
      </c>
      <c r="E62" s="4" cm="1">
        <f t="array" ref="E62">_FV(A62,"Change")</f>
        <v>-4.8</v>
      </c>
      <c r="F62" s="6" cm="1">
        <f t="array" ref="F62">_FV(A62,"Change (%)",TRUE)</f>
        <v>-2.2273999999999999E-2</v>
      </c>
      <c r="G62" s="7" t="str" cm="1">
        <f t="array" ref="G62">_FV(A62,"Currency")</f>
        <v>GBp</v>
      </c>
      <c r="H62" s="8" cm="1">
        <f t="array" ref="H62">_FV(A62,"Employees")</f>
        <v>61700</v>
      </c>
      <c r="I62" s="7" t="str" cm="1">
        <f t="array" ref="I62">_FV(A62,"Exchange")</f>
        <v>London Stock Exchange</v>
      </c>
      <c r="J62" s="8" cm="1">
        <f t="array" ref="J62">_FV(A62,"Employees")</f>
        <v>61700</v>
      </c>
      <c r="K62" s="4" cm="1">
        <f t="array" ref="K62">_FV(A62,"High")</f>
        <v>214.3</v>
      </c>
      <c r="L62" s="7" t="str" cm="1">
        <f t="array" ref="L62">_FV(A62,"Industry")</f>
        <v>Banking Services</v>
      </c>
      <c r="M62" s="7" t="str" cm="1">
        <f t="array" ref="M62">_FV(A62,"Instrument type",TRUE)</f>
        <v>Stock</v>
      </c>
      <c r="N62" s="9" cm="1">
        <f t="array" ref="N62">_FV(A62,"Last trade time",TRUE)</f>
        <v>45331.758067129631</v>
      </c>
      <c r="O62" s="4" cm="1">
        <f t="array" ref="O62">_FV(A62,"Low")</f>
        <v>210.7</v>
      </c>
      <c r="P62" s="10" cm="1">
        <f t="array" ref="P62">_FV(A62,"Market cap",TRUE)</f>
        <v>18900750000</v>
      </c>
      <c r="Q62" s="7" t="str" cm="1">
        <f t="array" ref="Q62">_FV(A62,"Official name",TRUE)</f>
        <v>NATWEST GROUP PLC</v>
      </c>
      <c r="R62" s="4" cm="1">
        <f t="array" ref="R62">_FV(A62,"Open")</f>
        <v>213.3</v>
      </c>
      <c r="S62" s="5" cm="1">
        <f t="array" ref="S62">_FV(A62,"P/E",TRUE)</f>
        <v>4.3783000000000003</v>
      </c>
      <c r="T62" s="4" cm="1">
        <f t="array" ref="T62">_FV(A62,"Previous close",TRUE)</f>
        <v>215.5</v>
      </c>
      <c r="U62" s="4" cm="1">
        <f t="array" ref="U62">_FV(A62,"Price")</f>
        <v>210.7</v>
      </c>
      <c r="V62" s="8" cm="1">
        <f t="array" ref="V62">_FV(A62,"Shares outstanding",TRUE)</f>
        <v>8758925000</v>
      </c>
      <c r="W62" s="7" t="str" cm="1">
        <f t="array" ref="W62">_FV(A62,"Ticker symbol",TRUE)</f>
        <v>NWG</v>
      </c>
      <c r="X62" s="8" cm="1">
        <f t="array" ref="X62">_FV(A62,"Volume")</f>
        <v>39006580</v>
      </c>
      <c r="Y62" s="8" cm="1">
        <f t="array" ref="Y62">_FV(A62,"Volume average",TRUE)</f>
        <v>24167010</v>
      </c>
      <c r="Z62" s="11" cm="1">
        <f t="array" ref="Z62">_FV(A62,"Year incorporated",TRUE)</f>
        <v>1968</v>
      </c>
    </row>
    <row r="63" spans="1:26" x14ac:dyDescent="0.25">
      <c r="A63" s="3" t="e" vm="63">
        <v>#VALUE!</v>
      </c>
      <c r="B63" s="4" cm="1">
        <f t="array" ref="B63">_FV(A63,"52 week high",TRUE)</f>
        <v>8696</v>
      </c>
      <c r="C63" s="4" cm="1">
        <f t="array" ref="C63">_FV(A63,"52 week low",TRUE)</f>
        <v>6114</v>
      </c>
      <c r="D63" s="5" cm="1">
        <f t="array" ref="D63">_FV(A63,"Beta")</f>
        <v>1.5357000000000001</v>
      </c>
      <c r="E63" s="4" cm="1">
        <f t="array" ref="E63">_FV(A63,"Change")</f>
        <v>-68</v>
      </c>
      <c r="F63" s="6" cm="1">
        <f t="array" ref="F63">_FV(A63,"Change (%)",TRUE)</f>
        <v>-8.2030000000000002E-3</v>
      </c>
      <c r="G63" s="7" t="str" cm="1">
        <f t="array" ref="G63">_FV(A63,"Currency")</f>
        <v>GBp</v>
      </c>
      <c r="H63" s="8" cm="1">
        <f t="array" ref="H63">_FV(A63,"Employees")</f>
        <v>32324</v>
      </c>
      <c r="I63" s="7" t="str" cm="1">
        <f t="array" ref="I63">_FV(A63,"Exchange")</f>
        <v>London Stock Exchange</v>
      </c>
      <c r="J63" s="8" cm="1">
        <f t="array" ref="J63">_FV(A63,"Employees")</f>
        <v>32324</v>
      </c>
      <c r="K63" s="4" cm="1">
        <f t="array" ref="K63">_FV(A63,"High")</f>
        <v>8308</v>
      </c>
      <c r="L63" s="7" t="str" cm="1">
        <f t="array" ref="L63">_FV(A63,"Industry")</f>
        <v>Specialty Retailers</v>
      </c>
      <c r="M63" s="7" t="str" cm="1">
        <f t="array" ref="M63">_FV(A63,"Instrument type",TRUE)</f>
        <v>Stock</v>
      </c>
      <c r="N63" s="9" cm="1">
        <f t="array" ref="N63">_FV(A63,"Last trade time",TRUE)</f>
        <v>45331.7578125</v>
      </c>
      <c r="O63" s="4" cm="1">
        <f t="array" ref="O63">_FV(A63,"Low")</f>
        <v>8220</v>
      </c>
      <c r="P63" s="10" cm="1">
        <f t="array" ref="P63">_FV(A63,"Market cap",TRUE)</f>
        <v>10553540000</v>
      </c>
      <c r="Q63" s="7" t="str" cm="1">
        <f t="array" ref="Q63">_FV(A63,"Official name",TRUE)</f>
        <v>NEXT PLC</v>
      </c>
      <c r="R63" s="4" cm="1">
        <f t="array" ref="R63">_FV(A63,"Open")</f>
        <v>8264</v>
      </c>
      <c r="S63" s="5" cm="1">
        <f t="array" ref="S63">_FV(A63,"P/E",TRUE)</f>
        <v>14.3911</v>
      </c>
      <c r="T63" s="4" cm="1">
        <f t="array" ref="T63">_FV(A63,"Previous close",TRUE)</f>
        <v>8290</v>
      </c>
      <c r="U63" s="4" cm="1">
        <f t="array" ref="U63">_FV(A63,"Price")</f>
        <v>8222</v>
      </c>
      <c r="V63" s="8" cm="1">
        <f t="array" ref="V63">_FV(A63,"Shares outstanding",TRUE)</f>
        <v>127244800</v>
      </c>
      <c r="W63" s="7" t="str" cm="1">
        <f t="array" ref="W63">_FV(A63,"Ticker symbol",TRUE)</f>
        <v>NXT</v>
      </c>
      <c r="X63" s="8" cm="1">
        <f t="array" ref="X63">_FV(A63,"Volume")</f>
        <v>676151</v>
      </c>
      <c r="Y63" s="8" cm="1">
        <f t="array" ref="Y63">_FV(A63,"Volume average",TRUE)</f>
        <v>424330</v>
      </c>
      <c r="Z63" s="11" cm="1">
        <f t="array" ref="Z63">_FV(A63,"Year incorporated",TRUE)</f>
        <v>2002</v>
      </c>
    </row>
    <row r="64" spans="1:26" x14ac:dyDescent="0.25">
      <c r="A64" s="3" t="e" vm="64">
        <v>#VALUE!</v>
      </c>
      <c r="B64" s="4" cm="1">
        <f t="array" ref="B64">_FV(A64,"52 week high",TRUE)</f>
        <v>1017</v>
      </c>
      <c r="C64" s="4" cm="1">
        <f t="array" ref="C64">_FV(A64,"52 week low",TRUE)</f>
        <v>342</v>
      </c>
      <c r="D64" s="5" cm="1">
        <f t="array" ref="D64">_FV(A64,"Beta")</f>
        <v>1.4728000000000001</v>
      </c>
      <c r="E64" s="4" cm="1">
        <f t="array" ref="E64">_FV(A64,"Change")</f>
        <v>-12.2</v>
      </c>
      <c r="F64" s="6" cm="1">
        <f t="array" ref="F64">_FV(A64,"Change (%)",TRUE)</f>
        <v>-2.3220000000000001E-2</v>
      </c>
      <c r="G64" s="7" t="str" cm="1">
        <f t="array" ref="G64">_FV(A64,"Currency")</f>
        <v>GBp</v>
      </c>
      <c r="H64" s="8" cm="1">
        <f t="array" ref="H64">_FV(A64,"Employees")</f>
        <v>19744</v>
      </c>
      <c r="I64" s="7" t="str" cm="1">
        <f t="array" ref="I64">_FV(A64,"Exchange")</f>
        <v>London Stock Exchange</v>
      </c>
      <c r="J64" s="8" cm="1">
        <f t="array" ref="J64">_FV(A64,"Employees")</f>
        <v>19744</v>
      </c>
      <c r="K64" s="4" cm="1">
        <f t="array" ref="K64">_FV(A64,"High")</f>
        <v>531.4</v>
      </c>
      <c r="L64" s="7" t="str" cm="1">
        <f t="array" ref="L64">_FV(A64,"Industry")</f>
        <v>Diversified Retail</v>
      </c>
      <c r="M64" s="7" t="str" cm="1">
        <f t="array" ref="M64">_FV(A64,"Instrument type",TRUE)</f>
        <v>Stock</v>
      </c>
      <c r="N64" s="9" cm="1">
        <f t="array" ref="N64">_FV(A64,"Last trade time",TRUE)</f>
        <v>45331.781261574077</v>
      </c>
      <c r="O64" s="4" cm="1">
        <f t="array" ref="O64">_FV(A64,"Low")</f>
        <v>511.6</v>
      </c>
      <c r="P64" s="10" cm="1">
        <f t="array" ref="P64">_FV(A64,"Market cap",TRUE)</f>
        <v>4353675000</v>
      </c>
      <c r="Q64" s="7" t="str" cm="1">
        <f t="array" ref="Q64">_FV(A64,"Official name",TRUE)</f>
        <v>OCADO GROUP PLC</v>
      </c>
      <c r="R64" s="4" cm="1">
        <f t="array" ref="R64">_FV(A64,"Open")</f>
        <v>526.6</v>
      </c>
      <c r="S64" s="5" cm="1">
        <f t="array" ref="S64">_FV(A64,"P/E",TRUE)</f>
        <v>0</v>
      </c>
      <c r="T64" s="4" cm="1">
        <f t="array" ref="T64">_FV(A64,"Previous close",TRUE)</f>
        <v>525.4</v>
      </c>
      <c r="U64" s="4" cm="1">
        <f t="array" ref="U64">_FV(A64,"Price")</f>
        <v>513.20000000000005</v>
      </c>
      <c r="V64" s="8" cm="1">
        <f t="array" ref="V64">_FV(A64,"Shares outstanding",TRUE)</f>
        <v>828640100</v>
      </c>
      <c r="W64" s="7" t="str" cm="1">
        <f t="array" ref="W64">_FV(A64,"Ticker symbol",TRUE)</f>
        <v>OCDO</v>
      </c>
      <c r="X64" s="8" cm="1">
        <f t="array" ref="X64">_FV(A64,"Volume")</f>
        <v>1942708</v>
      </c>
      <c r="Y64" s="8" cm="1">
        <f t="array" ref="Y64">_FV(A64,"Volume average",TRUE)</f>
        <v>1854840</v>
      </c>
      <c r="Z64" s="11" cm="1">
        <f t="array" ref="Z64">_FV(A64,"Year incorporated",TRUE)</f>
        <v>2009</v>
      </c>
    </row>
    <row r="65" spans="1:26" x14ac:dyDescent="0.25">
      <c r="A65" s="3" t="e" vm="65">
        <v>#VALUE!</v>
      </c>
      <c r="B65" s="4" cm="1">
        <f t="array" ref="B65">_FV(A65,"52 week high",TRUE)</f>
        <v>642.4</v>
      </c>
      <c r="C65" s="4" cm="1">
        <f t="array" ref="C65">_FV(A65,"52 week low",TRUE)</f>
        <v>436.4</v>
      </c>
      <c r="D65" s="5" cm="1">
        <f t="array" ref="D65">_FV(A65,"Beta")</f>
        <v>0.92569999999999997</v>
      </c>
      <c r="E65" s="4" cm="1">
        <f t="array" ref="E65">_FV(A65,"Change")</f>
        <v>-4.2</v>
      </c>
      <c r="F65" s="6" cm="1">
        <f t="array" ref="F65">_FV(A65,"Change (%)",TRUE)</f>
        <v>-8.5119999999999987E-3</v>
      </c>
      <c r="G65" s="7" t="str" cm="1">
        <f t="array" ref="G65">_FV(A65,"Currency")</f>
        <v>GBp</v>
      </c>
      <c r="H65" s="8" cm="1">
        <f t="array" ref="H65">_FV(A65,"Employees")</f>
        <v>8165</v>
      </c>
      <c r="I65" s="7" t="str" cm="1">
        <f t="array" ref="I65">_FV(A65,"Exchange")</f>
        <v>London Stock Exchange</v>
      </c>
      <c r="J65" s="8" cm="1">
        <f t="array" ref="J65">_FV(A65,"Employees")</f>
        <v>8165</v>
      </c>
      <c r="K65" s="4" cm="1">
        <f t="array" ref="K65">_FV(A65,"High")</f>
        <v>495.9</v>
      </c>
      <c r="L65" s="7" t="str" cm="1">
        <f t="array" ref="L65">_FV(A65,"Industry")</f>
        <v>Insurance</v>
      </c>
      <c r="M65" s="7" t="str" cm="1">
        <f t="array" ref="M65">_FV(A65,"Instrument type",TRUE)</f>
        <v>Stock</v>
      </c>
      <c r="N65" s="9" cm="1">
        <f t="array" ref="N65">_FV(A65,"Last trade time",TRUE)</f>
        <v>45331.757314814815</v>
      </c>
      <c r="O65" s="4" cm="1">
        <f t="array" ref="O65">_FV(A65,"Low")</f>
        <v>486.7</v>
      </c>
      <c r="P65" s="10" cm="1">
        <f t="array" ref="P65">_FV(A65,"Market cap",TRUE)</f>
        <v>4941611000</v>
      </c>
      <c r="Q65" s="7" t="str" cm="1">
        <f t="array" ref="Q65">_FV(A65,"Official name",TRUE)</f>
        <v>PHOENIX GROUP HOLDINGS PLC</v>
      </c>
      <c r="R65" s="4" cm="1">
        <f t="array" ref="R65">_FV(A65,"Open")</f>
        <v>493.5</v>
      </c>
      <c r="S65" s="5" cm="1">
        <f t="array" ref="S65">_FV(A65,"P/E",TRUE)</f>
        <v>0</v>
      </c>
      <c r="T65" s="4" cm="1">
        <f t="array" ref="T65">_FV(A65,"Previous close",TRUE)</f>
        <v>493.4</v>
      </c>
      <c r="U65" s="4" cm="1">
        <f t="array" ref="U65">_FV(A65,"Price")</f>
        <v>489.2</v>
      </c>
      <c r="V65" s="8" cm="1">
        <f t="array" ref="V65">_FV(A65,"Shares outstanding",TRUE)</f>
        <v>1001543000</v>
      </c>
      <c r="W65" s="7" t="str" cm="1">
        <f t="array" ref="W65">_FV(A65,"Ticker symbol",TRUE)</f>
        <v>PHNX</v>
      </c>
      <c r="X65" s="8" cm="1">
        <f t="array" ref="X65">_FV(A65,"Volume")</f>
        <v>2504636</v>
      </c>
      <c r="Y65" s="8" cm="1">
        <f t="array" ref="Y65">_FV(A65,"Volume average",TRUE)</f>
        <v>3549420</v>
      </c>
      <c r="Z65" s="11" cm="1">
        <f t="array" ref="Z65">_FV(A65,"Year incorporated",TRUE)</f>
        <v>2018</v>
      </c>
    </row>
    <row r="66" spans="1:26" x14ac:dyDescent="0.25">
      <c r="A66" s="3" t="e" vm="66">
        <v>#VALUE!</v>
      </c>
      <c r="B66" s="4" cm="1">
        <f t="array" ref="B66">_FV(A66,"52 week high",TRUE)</f>
        <v>1330.499</v>
      </c>
      <c r="C66" s="4" cm="1">
        <f t="array" ref="C66">_FV(A66,"52 week low",TRUE)</f>
        <v>767</v>
      </c>
      <c r="D66" s="5" cm="1">
        <f t="array" ref="D66">_FV(A66,"Beta")</f>
        <v>1.6216999999999999</v>
      </c>
      <c r="E66" s="4" cm="1">
        <f t="array" ref="E66">_FV(A66,"Change")</f>
        <v>-20.2</v>
      </c>
      <c r="F66" s="6" cm="1">
        <f t="array" ref="F66">_FV(A66,"Change (%)",TRUE)</f>
        <v>-2.4687999999999998E-2</v>
      </c>
      <c r="G66" s="7" t="str" cm="1">
        <f t="array" ref="G66">_FV(A66,"Currency")</f>
        <v>GBp</v>
      </c>
      <c r="H66" s="8" cm="1">
        <f t="array" ref="H66">_FV(A66,"Employees")</f>
        <v>14681</v>
      </c>
      <c r="I66" s="7" t="str" cm="1">
        <f t="array" ref="I66">_FV(A66,"Exchange")</f>
        <v>London Stock Exchange</v>
      </c>
      <c r="J66" s="8" cm="1">
        <f t="array" ref="J66">_FV(A66,"Employees")</f>
        <v>14681</v>
      </c>
      <c r="K66" s="4" cm="1">
        <f t="array" ref="K66">_FV(A66,"High")</f>
        <v>818.2</v>
      </c>
      <c r="L66" s="7" t="str" cm="1">
        <f t="array" ref="L66">_FV(A66,"Industry")</f>
        <v>Insurance</v>
      </c>
      <c r="M66" s="7" t="str" cm="1">
        <f t="array" ref="M66">_FV(A66,"Instrument type",TRUE)</f>
        <v>Stock</v>
      </c>
      <c r="N66" s="9" cm="1">
        <f t="array" ref="N66">_FV(A66,"Last trade time",TRUE)</f>
        <v>45331.758379629631</v>
      </c>
      <c r="O66" s="4" cm="1">
        <f t="array" ref="O66">_FV(A66,"Low")</f>
        <v>798</v>
      </c>
      <c r="P66" s="10" cm="1">
        <f t="array" ref="P66">_FV(A66,"Market cap",TRUE)</f>
        <v>22513710000</v>
      </c>
      <c r="Q66" s="7" t="str" cm="1">
        <f t="array" ref="Q66">_FV(A66,"Official name",TRUE)</f>
        <v>PRUDENTIAL PUBLIC LIMITED COMPANY</v>
      </c>
      <c r="R66" s="4" cm="1">
        <f t="array" ref="R66">_FV(A66,"Open")</f>
        <v>813.8</v>
      </c>
      <c r="S66" s="5" cm="1">
        <f t="array" ref="S66">_FV(A66,"P/E",TRUE)</f>
        <v>19.682500000000001</v>
      </c>
      <c r="T66" s="4" cm="1">
        <f t="array" ref="T66">_FV(A66,"Previous close",TRUE)</f>
        <v>818.2</v>
      </c>
      <c r="U66" s="4" cm="1">
        <f t="array" ref="U66">_FV(A66,"Price")</f>
        <v>798</v>
      </c>
      <c r="V66" s="8" cm="1">
        <f t="array" ref="V66">_FV(A66,"Shares outstanding",TRUE)</f>
        <v>2749670000</v>
      </c>
      <c r="W66" s="7" t="str" cm="1">
        <f t="array" ref="W66">_FV(A66,"Ticker symbol",TRUE)</f>
        <v>PRU</v>
      </c>
      <c r="X66" s="8" cm="1">
        <f t="array" ref="X66">_FV(A66,"Volume")</f>
        <v>3641872</v>
      </c>
      <c r="Y66" s="8" cm="1">
        <f t="array" ref="Y66">_FV(A66,"Volume average",TRUE)</f>
        <v>7322450</v>
      </c>
      <c r="Z66" s="11" cm="1">
        <f t="array" ref="Z66">_FV(A66,"Year incorporated",TRUE)</f>
        <v>1978</v>
      </c>
    </row>
    <row r="67" spans="1:26" x14ac:dyDescent="0.25">
      <c r="A67" s="3" t="e" vm="67">
        <v>#VALUE!</v>
      </c>
      <c r="B67" s="4" cm="1">
        <f t="array" ref="B67">_FV(A67,"52 week high",TRUE)</f>
        <v>1531</v>
      </c>
      <c r="C67" s="4" cm="1">
        <f t="array" ref="C67">_FV(A67,"52 week low",TRUE)</f>
        <v>925</v>
      </c>
      <c r="D67" s="5" cm="1">
        <f t="array" ref="D67">_FV(A67,"Beta")</f>
        <v>1.6478999999999999</v>
      </c>
      <c r="E67" s="4" cm="1">
        <f t="array" ref="E67">_FV(A67,"Change")</f>
        <v>23.5</v>
      </c>
      <c r="F67" s="6" cm="1">
        <f t="array" ref="F67">_FV(A67,"Change (%)",TRUE)</f>
        <v>1.7065999999999998E-2</v>
      </c>
      <c r="G67" s="7" t="str" cm="1">
        <f t="array" ref="G67">_FV(A67,"Currency")</f>
        <v>GBp</v>
      </c>
      <c r="H67" s="8" cm="1">
        <f t="array" ref="H67">_FV(A67,"Employees")</f>
        <v>5862</v>
      </c>
      <c r="I67" s="7" t="str" cm="1">
        <f t="array" ref="I67">_FV(A67,"Exchange")</f>
        <v>London Stock Exchange</v>
      </c>
      <c r="J67" s="8" cm="1">
        <f t="array" ref="J67">_FV(A67,"Employees")</f>
        <v>5862</v>
      </c>
      <c r="K67" s="4" cm="1">
        <f t="array" ref="K67">_FV(A67,"High")</f>
        <v>1403.5</v>
      </c>
      <c r="L67" s="7" t="str" cm="1">
        <f t="array" ref="L67">_FV(A67,"Industry")</f>
        <v>Homebuilding &amp; Construction Supplies</v>
      </c>
      <c r="M67" s="7" t="str" cm="1">
        <f t="array" ref="M67">_FV(A67,"Instrument type",TRUE)</f>
        <v>Stock</v>
      </c>
      <c r="N67" s="9" cm="1">
        <f t="array" ref="N67">_FV(A67,"Last trade time",TRUE)</f>
        <v>45331.769930555558</v>
      </c>
      <c r="O67" s="4" cm="1">
        <f t="array" ref="O67">_FV(A67,"Low")</f>
        <v>1372</v>
      </c>
      <c r="P67" s="10" cm="1">
        <f t="array" ref="P67">_FV(A67,"Market cap",TRUE)</f>
        <v>4398433000</v>
      </c>
      <c r="Q67" s="7" t="str" cm="1">
        <f t="array" ref="Q67">_FV(A67,"Official name",TRUE)</f>
        <v>PERSIMMON PUBLIC LIMITED COMPANY</v>
      </c>
      <c r="R67" s="4" cm="1">
        <f t="array" ref="R67">_FV(A67,"Open")</f>
        <v>1372</v>
      </c>
      <c r="S67" s="5" cm="1">
        <f t="array" ref="S67">_FV(A67,"P/E",TRUE)</f>
        <v>13.278700000000001</v>
      </c>
      <c r="T67" s="4" cm="1">
        <f t="array" ref="T67">_FV(A67,"Previous close",TRUE)</f>
        <v>1377</v>
      </c>
      <c r="U67" s="4" cm="1">
        <f t="array" ref="U67">_FV(A67,"Price")</f>
        <v>1400.5</v>
      </c>
      <c r="V67" s="8" cm="1">
        <f t="array" ref="V67">_FV(A67,"Shares outstanding",TRUE)</f>
        <v>319421400</v>
      </c>
      <c r="W67" s="7" t="str" cm="1">
        <f t="array" ref="W67">_FV(A67,"Ticker symbol",TRUE)</f>
        <v>PSN</v>
      </c>
      <c r="X67" s="8" cm="1">
        <f t="array" ref="X67">_FV(A67,"Volume")</f>
        <v>1471741</v>
      </c>
      <c r="Y67" s="8" cm="1">
        <f t="array" ref="Y67">_FV(A67,"Volume average",TRUE)</f>
        <v>1149030</v>
      </c>
      <c r="Z67" s="11" cm="1">
        <f t="array" ref="Z67">_FV(A67,"Year incorporated",TRUE)</f>
        <v>1984</v>
      </c>
    </row>
    <row r="68" spans="1:26" x14ac:dyDescent="0.25">
      <c r="A68" s="3" t="e" vm="68">
        <v>#VALUE!</v>
      </c>
      <c r="B68" s="4" cm="1">
        <f t="array" ref="B68">_FV(A68,"52 week high",TRUE)</f>
        <v>995</v>
      </c>
      <c r="C68" s="4" cm="1">
        <f t="array" ref="C68">_FV(A68,"52 week low",TRUE)</f>
        <v>749.4</v>
      </c>
      <c r="D68" s="5" cm="1">
        <f t="array" ref="D68">_FV(A68,"Beta")</f>
        <v>0.57189999999999996</v>
      </c>
      <c r="E68" s="4" cm="1">
        <f t="array" ref="E68">_FV(A68,"Change")</f>
        <v>13.2</v>
      </c>
      <c r="F68" s="6" cm="1">
        <f t="array" ref="F68">_FV(A68,"Change (%)",TRUE)</f>
        <v>1.4055E-2</v>
      </c>
      <c r="G68" s="7" t="str" cm="1">
        <f t="array" ref="G68">_FV(A68,"Currency")</f>
        <v>GBp</v>
      </c>
      <c r="H68" s="8" cm="1">
        <f t="array" ref="H68">_FV(A68,"Employees")</f>
        <v>20438</v>
      </c>
      <c r="I68" s="7" t="str" cm="1">
        <f t="array" ref="I68">_FV(A68,"Exchange")</f>
        <v>London Stock Exchange</v>
      </c>
      <c r="J68" s="8" cm="1">
        <f t="array" ref="J68">_FV(A68,"Employees")</f>
        <v>20438</v>
      </c>
      <c r="K68" s="4" cm="1">
        <f t="array" ref="K68">_FV(A68,"High")</f>
        <v>952.4</v>
      </c>
      <c r="L68" s="7" t="str" cm="1">
        <f t="array" ref="L68">_FV(A68,"Industry")</f>
        <v>Media &amp; Publishing</v>
      </c>
      <c r="M68" s="7" t="str" cm="1">
        <f t="array" ref="M68">_FV(A68,"Instrument type",TRUE)</f>
        <v>Stock</v>
      </c>
      <c r="N68" s="9" cm="1">
        <f t="array" ref="N68">_FV(A68,"Last trade time",TRUE)</f>
        <v>45331.757974537039</v>
      </c>
      <c r="O68" s="4" cm="1">
        <f t="array" ref="O68">_FV(A68,"Low")</f>
        <v>938.6</v>
      </c>
      <c r="P68" s="10" cm="1">
        <f t="array" ref="P68">_FV(A68,"Market cap",TRUE)</f>
        <v>6494525000</v>
      </c>
      <c r="Q68" s="7" t="str" cm="1">
        <f t="array" ref="Q68">_FV(A68,"Official name",TRUE)</f>
        <v>PEARSON PLC</v>
      </c>
      <c r="R68" s="4" cm="1">
        <f t="array" ref="R68">_FV(A68,"Open")</f>
        <v>939.4</v>
      </c>
      <c r="S68" s="5" cm="1">
        <f t="array" ref="S68">_FV(A68,"P/E",TRUE)</f>
        <v>22.691500000000001</v>
      </c>
      <c r="T68" s="4" cm="1">
        <f t="array" ref="T68">_FV(A68,"Previous close",TRUE)</f>
        <v>939.2</v>
      </c>
      <c r="U68" s="4" cm="1">
        <f t="array" ref="U68">_FV(A68,"Price")</f>
        <v>952.4</v>
      </c>
      <c r="V68" s="8" cm="1">
        <f t="array" ref="V68">_FV(A68,"Shares outstanding",TRUE)</f>
        <v>690504900</v>
      </c>
      <c r="W68" s="7" t="str" cm="1">
        <f t="array" ref="W68">_FV(A68,"Ticker symbol",TRUE)</f>
        <v>PSON</v>
      </c>
      <c r="X68" s="8" cm="1">
        <f t="array" ref="X68">_FV(A68,"Volume")</f>
        <v>2476986</v>
      </c>
      <c r="Y68" s="8" cm="1">
        <f t="array" ref="Y68">_FV(A68,"Volume average",TRUE)</f>
        <v>1775820</v>
      </c>
      <c r="Z68" s="11" cm="1">
        <f t="array" ref="Z68">_FV(A68,"Year incorporated",TRUE)</f>
        <v>1897</v>
      </c>
    </row>
    <row r="69" spans="1:26" x14ac:dyDescent="0.25">
      <c r="A69" s="3" t="e" vm="69">
        <v>#VALUE!</v>
      </c>
      <c r="B69" s="4" cm="1">
        <f t="array" ref="B69">_FV(A69,"52 week high",TRUE)</f>
        <v>3352</v>
      </c>
      <c r="C69" s="4" cm="1">
        <f t="array" ref="C69">_FV(A69,"52 week low",TRUE)</f>
        <v>2388</v>
      </c>
      <c r="D69" s="5" cm="1">
        <f t="array" ref="D69">_FV(A69,"Beta")</f>
        <v>0.68489999999999995</v>
      </c>
      <c r="E69" s="4" cm="1">
        <f t="array" ref="E69">_FV(A69,"Change")</f>
        <v>49</v>
      </c>
      <c r="F69" s="6" cm="1">
        <f t="array" ref="F69">_FV(A69,"Change (%)",TRUE)</f>
        <v>1.4844E-2</v>
      </c>
      <c r="G69" s="7" t="str" cm="1">
        <f t="array" ref="G69">_FV(A69,"Currency")</f>
        <v>GBp</v>
      </c>
      <c r="H69" s="8" cm="1">
        <f t="array" ref="H69">_FV(A69,"Employees")</f>
        <v>34629</v>
      </c>
      <c r="I69" s="7" t="str" cm="1">
        <f t="array" ref="I69">_FV(A69,"Exchange")</f>
        <v>London Stock Exchange</v>
      </c>
      <c r="J69" s="8" cm="1">
        <f t="array" ref="J69">_FV(A69,"Employees")</f>
        <v>34629</v>
      </c>
      <c r="K69" s="4" cm="1">
        <f t="array" ref="K69">_FV(A69,"High")</f>
        <v>3352</v>
      </c>
      <c r="L69" s="7" t="str" cm="1">
        <f t="array" ref="L69">_FV(A69,"Industry")</f>
        <v>Software &amp; IT Services</v>
      </c>
      <c r="M69" s="7" t="str" cm="1">
        <f t="array" ref="M69">_FV(A69,"Instrument type",TRUE)</f>
        <v>Stock</v>
      </c>
      <c r="N69" s="9" cm="1">
        <f t="array" ref="N69">_FV(A69,"Last trade time",TRUE)</f>
        <v>45331.769826388889</v>
      </c>
      <c r="O69" s="4" cm="1">
        <f t="array" ref="O69">_FV(A69,"Low")</f>
        <v>3305</v>
      </c>
      <c r="P69" s="10" cm="1">
        <f t="array" ref="P69">_FV(A69,"Market cap",TRUE)</f>
        <v>62209290000</v>
      </c>
      <c r="Q69" s="7" t="str" cm="1">
        <f t="array" ref="Q69">_FV(A69,"Official name",TRUE)</f>
        <v>RELX PLC</v>
      </c>
      <c r="R69" s="4" cm="1">
        <f t="array" ref="R69">_FV(A69,"Open")</f>
        <v>3305</v>
      </c>
      <c r="S69" s="5" cm="1">
        <f t="array" ref="S69">_FV(A69,"P/E",TRUE)</f>
        <v>36.017499999999998</v>
      </c>
      <c r="T69" s="4" cm="1">
        <f t="array" ref="T69">_FV(A69,"Previous close",TRUE)</f>
        <v>3301</v>
      </c>
      <c r="U69" s="4" cm="1">
        <f t="array" ref="U69">_FV(A69,"Price")</f>
        <v>3350</v>
      </c>
      <c r="V69" s="8" cm="1">
        <f t="array" ref="V69">_FV(A69,"Shares outstanding",TRUE)</f>
        <v>1882922000</v>
      </c>
      <c r="W69" s="7" t="str" cm="1">
        <f t="array" ref="W69">_FV(A69,"Ticker symbol",TRUE)</f>
        <v>REL</v>
      </c>
      <c r="X69" s="8" cm="1">
        <f t="array" ref="X69">_FV(A69,"Volume")</f>
        <v>4725505</v>
      </c>
      <c r="Y69" s="8" cm="1">
        <f t="array" ref="Y69">_FV(A69,"Volume average",TRUE)</f>
        <v>3444310</v>
      </c>
      <c r="Z69" s="11" cm="1">
        <f t="array" ref="Z69">_FV(A69,"Year incorporated",TRUE)</f>
        <v>1903</v>
      </c>
    </row>
    <row r="70" spans="1:26" x14ac:dyDescent="0.25">
      <c r="A70" s="3" t="e" vm="70">
        <v>#VALUE!</v>
      </c>
      <c r="B70" s="4" cm="1">
        <f t="array" ref="B70">_FV(A70,"52 week high",TRUE)</f>
        <v>6308</v>
      </c>
      <c r="C70" s="4" cm="1">
        <f t="array" ref="C70">_FV(A70,"52 week low",TRUE)</f>
        <v>4509.5</v>
      </c>
      <c r="D70" s="5" cm="1">
        <f t="array" ref="D70">_FV(A70,"Beta")</f>
        <v>0.81299999999999994</v>
      </c>
      <c r="E70" s="4" cm="1">
        <f t="array" ref="E70">_FV(A70,"Change")</f>
        <v>-18</v>
      </c>
      <c r="F70" s="6" cm="1">
        <f t="array" ref="F70">_FV(A70,"Change (%)",TRUE)</f>
        <v>-3.3570000000000002E-3</v>
      </c>
      <c r="G70" s="7" t="str" cm="1">
        <f t="array" ref="G70">_FV(A70,"Currency")</f>
        <v>GBp</v>
      </c>
      <c r="H70" s="8" cm="1">
        <f t="array" ref="H70">_FV(A70,"Employees")</f>
        <v>54000</v>
      </c>
      <c r="I70" s="7" t="str" cm="1">
        <f t="array" ref="I70">_FV(A70,"Exchange")</f>
        <v>London Stock Exchange</v>
      </c>
      <c r="J70" s="8" cm="1">
        <f t="array" ref="J70">_FV(A70,"Employees")</f>
        <v>54000</v>
      </c>
      <c r="K70" s="4" cm="1">
        <f t="array" ref="K70">_FV(A70,"High")</f>
        <v>5402</v>
      </c>
      <c r="L70" s="7" t="str" cm="1">
        <f t="array" ref="L70">_FV(A70,"Industry")</f>
        <v>Metals &amp; Mining</v>
      </c>
      <c r="M70" s="7" t="str" cm="1">
        <f t="array" ref="M70">_FV(A70,"Instrument type",TRUE)</f>
        <v>Stock</v>
      </c>
      <c r="N70" s="9" cm="1">
        <f t="array" ref="N70">_FV(A70,"Last trade time",TRUE)</f>
        <v>45331.769930555558</v>
      </c>
      <c r="O70" s="4" cm="1">
        <f t="array" ref="O70">_FV(A70,"Low")</f>
        <v>5321</v>
      </c>
      <c r="P70" s="10" cm="1">
        <f t="array" ref="P70">_FV(A70,"Market cap",TRUE)</f>
        <v>91942620000</v>
      </c>
      <c r="Q70" s="7" t="str" cm="1">
        <f t="array" ref="Q70">_FV(A70,"Official name",TRUE)</f>
        <v>RIO TINTO PLC</v>
      </c>
      <c r="R70" s="4" cm="1">
        <f t="array" ref="R70">_FV(A70,"Open")</f>
        <v>5369</v>
      </c>
      <c r="S70" s="5" cm="1">
        <f t="array" ref="S70">_FV(A70,"P/E",TRUE)</f>
        <v>12.7935</v>
      </c>
      <c r="T70" s="4" cm="1">
        <f t="array" ref="T70">_FV(A70,"Previous close",TRUE)</f>
        <v>5362</v>
      </c>
      <c r="U70" s="4" cm="1">
        <f t="array" ref="U70">_FV(A70,"Price")</f>
        <v>5344</v>
      </c>
      <c r="V70" s="8" cm="1">
        <f t="array" ref="V70">_FV(A70,"Shares outstanding",TRUE)</f>
        <v>1622634000</v>
      </c>
      <c r="W70" s="7" t="str" cm="1">
        <f t="array" ref="W70">_FV(A70,"Ticker symbol",TRUE)</f>
        <v>RIO</v>
      </c>
      <c r="X70" s="8" cm="1">
        <f t="array" ref="X70">_FV(A70,"Volume")</f>
        <v>1641968</v>
      </c>
      <c r="Y70" s="8" cm="1">
        <f t="array" ref="Y70">_FV(A70,"Volume average",TRUE)</f>
        <v>3187730</v>
      </c>
      <c r="Z70" s="11" cm="1">
        <f t="array" ref="Z70">_FV(A70,"Year incorporated",TRUE)</f>
        <v>1962</v>
      </c>
    </row>
    <row r="71" spans="1:26" x14ac:dyDescent="0.25">
      <c r="A71" s="3" t="e" vm="71">
        <v>#VALUE!</v>
      </c>
      <c r="B71" s="4" cm="1">
        <f t="array" ref="B71">_FV(A71,"52 week high",TRUE)</f>
        <v>6570</v>
      </c>
      <c r="C71" s="4" cm="1">
        <f t="array" ref="C71">_FV(A71,"52 week low",TRUE)</f>
        <v>5306</v>
      </c>
      <c r="D71" s="5" cm="1">
        <f t="array" ref="D71">_FV(A71,"Beta")</f>
        <v>0.1658</v>
      </c>
      <c r="E71" s="4" cm="1">
        <f t="array" ref="E71">_FV(A71,"Change")</f>
        <v>-16</v>
      </c>
      <c r="F71" s="6" cm="1">
        <f t="array" ref="F71">_FV(A71,"Change (%)",TRUE)</f>
        <v>-2.7750000000000001E-3</v>
      </c>
      <c r="G71" s="7" t="str" cm="1">
        <f t="array" ref="G71">_FV(A71,"Currency")</f>
        <v>GBp</v>
      </c>
      <c r="H71" s="8" cm="1">
        <f t="array" ref="H71">_FV(A71,"Employees")</f>
        <v>51812</v>
      </c>
      <c r="I71" s="7" t="str" cm="1">
        <f t="array" ref="I71">_FV(A71,"Exchange")</f>
        <v>London Stock Exchange</v>
      </c>
      <c r="J71" s="8" cm="1">
        <f t="array" ref="J71">_FV(A71,"Employees")</f>
        <v>51812</v>
      </c>
      <c r="K71" s="4" cm="1">
        <f t="array" ref="K71">_FV(A71,"High")</f>
        <v>5784</v>
      </c>
      <c r="L71" s="7" t="str" cm="1">
        <f t="array" ref="L71">_FV(A71,"Industry")</f>
        <v>Personal &amp; Household Products &amp; Services</v>
      </c>
      <c r="M71" s="7" t="str" cm="1">
        <f t="array" ref="M71">_FV(A71,"Instrument type",TRUE)</f>
        <v>Stock</v>
      </c>
      <c r="N71" s="9" cm="1">
        <f t="array" ref="N71">_FV(A71,"Last trade time",TRUE)</f>
        <v>45331.756828703707</v>
      </c>
      <c r="O71" s="4" cm="1">
        <f t="array" ref="O71">_FV(A71,"Low")</f>
        <v>5736</v>
      </c>
      <c r="P71" s="10" cm="1">
        <f t="array" ref="P71">_FV(A71,"Market cap",TRUE)</f>
        <v>41112880000</v>
      </c>
      <c r="Q71" s="7" t="str" cm="1">
        <f t="array" ref="Q71">_FV(A71,"Official name",TRUE)</f>
        <v>RECKITT BENCKISER GROUP PLC</v>
      </c>
      <c r="R71" s="4" cm="1">
        <f t="array" ref="R71">_FV(A71,"Open")</f>
        <v>5760</v>
      </c>
      <c r="S71" s="5" cm="1">
        <f t="array" ref="S71">_FV(A71,"P/E",TRUE)</f>
        <v>18.5748</v>
      </c>
      <c r="T71" s="4" cm="1">
        <f t="array" ref="T71">_FV(A71,"Previous close",TRUE)</f>
        <v>5766</v>
      </c>
      <c r="U71" s="4" cm="1">
        <f t="array" ref="U71">_FV(A71,"Price")</f>
        <v>5750</v>
      </c>
      <c r="V71" s="8" cm="1">
        <f t="array" ref="V71">_FV(A71,"Shares outstanding",TRUE)</f>
        <v>712920700</v>
      </c>
      <c r="W71" s="7" t="str" cm="1">
        <f t="array" ref="W71">_FV(A71,"Ticker symbol",TRUE)</f>
        <v>RKT</v>
      </c>
      <c r="X71" s="8" cm="1">
        <f t="array" ref="X71">_FV(A71,"Volume")</f>
        <v>1989899</v>
      </c>
      <c r="Y71" s="8" cm="1">
        <f t="array" ref="Y71">_FV(A71,"Volume average",TRUE)</f>
        <v>1819950</v>
      </c>
      <c r="Z71" s="11" cm="1">
        <f t="array" ref="Z71">_FV(A71,"Year incorporated",TRUE)</f>
        <v>2007</v>
      </c>
    </row>
    <row r="72" spans="1:26" x14ac:dyDescent="0.25">
      <c r="A72" s="3" t="e" vm="72">
        <v>#VALUE!</v>
      </c>
      <c r="B72" s="4" cm="1">
        <f t="array" ref="B72">_FV(A72,"52 week high",TRUE)</f>
        <v>610.6</v>
      </c>
      <c r="C72" s="4" cm="1">
        <f t="array" ref="C72">_FV(A72,"52 week low",TRUE)</f>
        <v>5.31</v>
      </c>
      <c r="D72" s="5" cm="1">
        <f t="array" ref="D72">_FV(A72,"Beta")</f>
        <v>1.0797000000000001</v>
      </c>
      <c r="E72" s="4" cm="1">
        <f t="array" ref="E72">_FV(A72,"Change")</f>
        <v>-6.8</v>
      </c>
      <c r="F72" s="6" cm="1">
        <f t="array" ref="F72">_FV(A72,"Change (%)",TRUE)</f>
        <v>-1.2332000000000001E-2</v>
      </c>
      <c r="G72" s="7" t="str" cm="1">
        <f t="array" ref="G72">_FV(A72,"Currency")</f>
        <v>GBp</v>
      </c>
      <c r="H72" s="8" cm="1">
        <f t="array" ref="H72">_FV(A72,"Employees")</f>
        <v>700</v>
      </c>
      <c r="I72" s="7" t="str" cm="1">
        <f t="array" ref="I72">_FV(A72,"Exchange")</f>
        <v>London Stock Exchange</v>
      </c>
      <c r="J72" s="8" cm="1">
        <f t="array" ref="J72">_FV(A72,"Employees")</f>
        <v>700</v>
      </c>
      <c r="K72" s="4" cm="1">
        <f t="array" ref="K72">_FV(A72,"High")</f>
        <v>551</v>
      </c>
      <c r="L72" s="7" t="str" cm="1">
        <f t="array" ref="L72">_FV(A72,"Industry")</f>
        <v>Software &amp; IT Services</v>
      </c>
      <c r="M72" s="7" t="str" cm="1">
        <f t="array" ref="M72">_FV(A72,"Instrument type",TRUE)</f>
        <v>Stock</v>
      </c>
      <c r="N72" s="9" cm="1">
        <f t="array" ref="N72">_FV(A72,"Last trade time",TRUE)</f>
        <v>45331.758043981485</v>
      </c>
      <c r="O72" s="4" cm="1">
        <f t="array" ref="O72">_FV(A72,"Low")</f>
        <v>544.20000000000005</v>
      </c>
      <c r="P72" s="10" cm="1">
        <f t="array" ref="P72">_FV(A72,"Market cap",TRUE)</f>
        <v>4420797000</v>
      </c>
      <c r="Q72" s="7" t="str" cm="1">
        <f t="array" ref="Q72">_FV(A72,"Official name",TRUE)</f>
        <v>RIGHTMOVE PLC</v>
      </c>
      <c r="R72" s="4" cm="1">
        <f t="array" ref="R72">_FV(A72,"Open")</f>
        <v>550.4</v>
      </c>
      <c r="S72" s="5" cm="1">
        <f t="array" ref="S72">_FV(A72,"P/E",TRUE)</f>
        <v>23.129200000000001</v>
      </c>
      <c r="T72" s="4" cm="1">
        <f t="array" ref="T72">_FV(A72,"Previous close",TRUE)</f>
        <v>551.4</v>
      </c>
      <c r="U72" s="4" cm="1">
        <f t="array" ref="U72">_FV(A72,"Price")</f>
        <v>544.6</v>
      </c>
      <c r="V72" s="8" cm="1">
        <f t="array" ref="V72">_FV(A72,"Shares outstanding",TRUE)</f>
        <v>801740400</v>
      </c>
      <c r="W72" s="7" t="str" cm="1">
        <f t="array" ref="W72">_FV(A72,"Ticker symbol",TRUE)</f>
        <v>RMV</v>
      </c>
      <c r="X72" s="8" cm="1">
        <f t="array" ref="X72">_FV(A72,"Volume")</f>
        <v>7626258</v>
      </c>
      <c r="Y72" s="8" cm="1">
        <f t="array" ref="Y72">_FV(A72,"Volume average",TRUE)</f>
        <v>3692970</v>
      </c>
      <c r="Z72" s="11" cm="1">
        <f t="array" ref="Z72">_FV(A72,"Year incorporated",TRUE)</f>
        <v>2007</v>
      </c>
    </row>
    <row r="73" spans="1:26" x14ac:dyDescent="0.25">
      <c r="A73" s="3" t="e" vm="73">
        <v>#VALUE!</v>
      </c>
      <c r="B73" s="4" cm="1">
        <f t="array" ref="B73">_FV(A73,"52 week high",TRUE)</f>
        <v>325.7</v>
      </c>
      <c r="C73" s="4" cm="1">
        <f t="array" ref="C73">_FV(A73,"52 week low",TRUE)</f>
        <v>106.13</v>
      </c>
      <c r="D73" s="5" cm="1">
        <f t="array" ref="D73">_FV(A73,"Beta")</f>
        <v>1.861</v>
      </c>
      <c r="E73" s="4" cm="1">
        <f t="array" ref="E73">_FV(A73,"Change")</f>
        <v>0.4</v>
      </c>
      <c r="F73" s="6" cm="1">
        <f t="array" ref="F73">_FV(A73,"Change (%)",TRUE)</f>
        <v>1.2590000000000001E-3</v>
      </c>
      <c r="G73" s="7" t="str" cm="1">
        <f t="array" ref="G73">_FV(A73,"Currency")</f>
        <v>GBp</v>
      </c>
      <c r="H73" s="8" cm="1">
        <f t="array" ref="H73">_FV(A73,"Employees")</f>
        <v>39000</v>
      </c>
      <c r="I73" s="7" t="str" cm="1">
        <f t="array" ref="I73">_FV(A73,"Exchange")</f>
        <v>London Stock Exchange</v>
      </c>
      <c r="J73" s="8" cm="1">
        <f t="array" ref="J73">_FV(A73,"Employees")</f>
        <v>39000</v>
      </c>
      <c r="K73" s="4" cm="1">
        <f t="array" ref="K73">_FV(A73,"High")</f>
        <v>320.3</v>
      </c>
      <c r="L73" s="7" t="str" cm="1">
        <f t="array" ref="L73">_FV(A73,"Industry")</f>
        <v>Aerospace &amp; Defense</v>
      </c>
      <c r="M73" s="7" t="str" cm="1">
        <f t="array" ref="M73">_FV(A73,"Instrument type",TRUE)</f>
        <v>Stock</v>
      </c>
      <c r="N73" s="9" cm="1">
        <f t="array" ref="N73">_FV(A73,"Last trade time",TRUE)</f>
        <v>45331.757905092592</v>
      </c>
      <c r="O73" s="4" cm="1">
        <f t="array" ref="O73">_FV(A73,"Low")</f>
        <v>315.3</v>
      </c>
      <c r="P73" s="10" cm="1">
        <f t="array" ref="P73">_FV(A73,"Market cap",TRUE)</f>
        <v>26739850000</v>
      </c>
      <c r="Q73" s="7" t="str" cm="1">
        <f t="array" ref="Q73">_FV(A73,"Official name",TRUE)</f>
        <v>ROLLS-ROYCE HOLDINGS PLC</v>
      </c>
      <c r="R73" s="4" cm="1">
        <f t="array" ref="R73">_FV(A73,"Open")</f>
        <v>317.7</v>
      </c>
      <c r="S73" s="5" cm="1">
        <f t="array" ref="S73">_FV(A73,"P/E",TRUE)</f>
        <v>16.094200000000001</v>
      </c>
      <c r="T73" s="4" cm="1">
        <f t="array" ref="T73">_FV(A73,"Previous close",TRUE)</f>
        <v>317.7</v>
      </c>
      <c r="U73" s="4" cm="1">
        <f t="array" ref="U73">_FV(A73,"Price")</f>
        <v>318.10000000000002</v>
      </c>
      <c r="V73" s="8" cm="1">
        <f t="array" ref="V73">_FV(A73,"Shares outstanding",TRUE)</f>
        <v>8416697000</v>
      </c>
      <c r="W73" s="7" t="str" cm="1">
        <f t="array" ref="W73">_FV(A73,"Ticker symbol",TRUE)</f>
        <v>RR.</v>
      </c>
      <c r="X73" s="8" cm="1">
        <f t="array" ref="X73">_FV(A73,"Volume")</f>
        <v>47548065</v>
      </c>
      <c r="Y73" s="8" cm="1">
        <f t="array" ref="Y73">_FV(A73,"Volume average",TRUE)</f>
        <v>54612370</v>
      </c>
      <c r="Z73" s="11" cm="1">
        <f t="array" ref="Z73">_FV(A73,"Year incorporated",TRUE)</f>
        <v>2011</v>
      </c>
    </row>
    <row r="74" spans="1:26" x14ac:dyDescent="0.25">
      <c r="A74" s="3" t="e" vm="74">
        <v>#VALUE!</v>
      </c>
      <c r="B74" s="4" cm="1">
        <f t="array" ref="B74">_FV(A74,"52 week high",TRUE)</f>
        <v>1134.9069999999999</v>
      </c>
      <c r="C74" s="4" cm="1">
        <f t="array" ref="C74">_FV(A74,"52 week low",TRUE)</f>
        <v>7.6580000000000004</v>
      </c>
      <c r="D74" s="5" cm="1">
        <f t="array" ref="D74">_FV(A74,"Beta")</f>
        <v>1.2477</v>
      </c>
      <c r="E74" s="4" cm="1">
        <f t="array" ref="E74">_FV(A74,"Change")</f>
        <v>2.6</v>
      </c>
      <c r="F74" s="6" cm="1">
        <f t="array" ref="F74">_FV(A74,"Change (%)",TRUE)</f>
        <v>3.346E-3</v>
      </c>
      <c r="G74" s="7" t="str" cm="1">
        <f t="array" ref="G74">_FV(A74,"Currency")</f>
        <v>GBp</v>
      </c>
      <c r="H74" s="8" cm="1">
        <f t="array" ref="H74">_FV(A74,"Employees")</f>
        <v>8768</v>
      </c>
      <c r="I74" s="7" t="str" cm="1">
        <f t="array" ref="I74">_FV(A74,"Exchange")</f>
        <v>London Stock Exchange</v>
      </c>
      <c r="J74" s="8" cm="1">
        <f t="array" ref="J74">_FV(A74,"Employees")</f>
        <v>8768</v>
      </c>
      <c r="K74" s="4" cm="1">
        <f t="array" ref="K74">_FV(A74,"High")</f>
        <v>786.4</v>
      </c>
      <c r="L74" s="7" t="str" cm="1">
        <f t="array" ref="L74">_FV(A74,"Industry")</f>
        <v>Electronic Equipment &amp; Parts</v>
      </c>
      <c r="M74" s="7" t="str" cm="1">
        <f t="array" ref="M74">_FV(A74,"Instrument type",TRUE)</f>
        <v>Stock</v>
      </c>
      <c r="N74" s="9" cm="1">
        <f t="array" ref="N74">_FV(A74,"Last trade time",TRUE)</f>
        <v>45331.769872685189</v>
      </c>
      <c r="O74" s="4" cm="1">
        <f t="array" ref="O74">_FV(A74,"Low")</f>
        <v>776.8</v>
      </c>
      <c r="P74" s="10" cm="1">
        <f t="array" ref="P74">_FV(A74,"Market cap",TRUE)</f>
        <v>3682761000</v>
      </c>
      <c r="Q74" s="7" t="str" cm="1">
        <f t="array" ref="Q74">_FV(A74,"Official name",TRUE)</f>
        <v>RS GROUP PLC</v>
      </c>
      <c r="R74" s="4" cm="1">
        <f t="array" ref="R74">_FV(A74,"Open")</f>
        <v>777.4</v>
      </c>
      <c r="S74" s="5" cm="1">
        <f t="array" ref="S74">_FV(A74,"P/E",TRUE)</f>
        <v>15.583600000000001</v>
      </c>
      <c r="T74" s="4" cm="1">
        <f t="array" ref="T74">_FV(A74,"Previous close",TRUE)</f>
        <v>777</v>
      </c>
      <c r="U74" s="4" cm="1">
        <f t="array" ref="U74">_FV(A74,"Price")</f>
        <v>779.6</v>
      </c>
      <c r="V74" s="8" cm="1">
        <f t="array" ref="V74">_FV(A74,"Shares outstanding",TRUE)</f>
        <v>473971900</v>
      </c>
      <c r="W74" s="7" t="str" cm="1">
        <f t="array" ref="W74">_FV(A74,"Ticker symbol",TRUE)</f>
        <v>RS1</v>
      </c>
      <c r="X74" s="8" cm="1">
        <f t="array" ref="X74">_FV(A74,"Volume")</f>
        <v>638880</v>
      </c>
      <c r="Y74" s="8" cm="1">
        <f t="array" ref="Y74">_FV(A74,"Volume average",TRUE)</f>
        <v>1264140</v>
      </c>
      <c r="Z74" s="11" cm="1">
        <f t="array" ref="Z74">_FV(A74,"Year incorporated",TRUE)</f>
        <v>1960</v>
      </c>
    </row>
    <row r="75" spans="1:26" x14ac:dyDescent="0.25">
      <c r="A75" s="3" t="e" vm="75">
        <v>#VALUE!</v>
      </c>
      <c r="B75" s="4" cm="1">
        <f t="array" ref="B75">_FV(A75,"52 week high",TRUE)</f>
        <v>663.8</v>
      </c>
      <c r="C75" s="4" cm="1">
        <f t="array" ref="C75">_FV(A75,"52 week low",TRUE)</f>
        <v>387.8</v>
      </c>
      <c r="D75" s="5" cm="1">
        <f t="array" ref="D75">_FV(A75,"Beta")</f>
        <v>0.72640000000000005</v>
      </c>
      <c r="E75" s="4" cm="1">
        <f t="array" ref="E75">_FV(A75,"Change")</f>
        <v>-4.7</v>
      </c>
      <c r="F75" s="6" cm="1">
        <f t="array" ref="F75">_FV(A75,"Change (%)",TRUE)</f>
        <v>-1.1715E-2</v>
      </c>
      <c r="G75" s="7" t="str" cm="1">
        <f t="array" ref="G75">_FV(A75,"Currency")</f>
        <v>GBp</v>
      </c>
      <c r="H75" s="8" cm="1">
        <f t="array" ref="H75">_FV(A75,"Employees")</f>
        <v>58600</v>
      </c>
      <c r="I75" s="7" t="str" cm="1">
        <f t="array" ref="I75">_FV(A75,"Exchange")</f>
        <v>London Stock Exchange</v>
      </c>
      <c r="J75" s="8" cm="1">
        <f t="array" ref="J75">_FV(A75,"Employees")</f>
        <v>58600</v>
      </c>
      <c r="K75" s="4" cm="1">
        <f t="array" ref="K75">_FV(A75,"High")</f>
        <v>402.1</v>
      </c>
      <c r="L75" s="7" t="str" cm="1">
        <f t="array" ref="L75">_FV(A75,"Industry")</f>
        <v>Professional &amp; Commercial Services</v>
      </c>
      <c r="M75" s="7" t="str" cm="1">
        <f t="array" ref="M75">_FV(A75,"Instrument type",TRUE)</f>
        <v>Stock</v>
      </c>
      <c r="N75" s="9" cm="1">
        <f t="array" ref="N75">_FV(A75,"Last trade time",TRUE)</f>
        <v>45331.769837962966</v>
      </c>
      <c r="O75" s="4" cm="1">
        <f t="array" ref="O75">_FV(A75,"Low")</f>
        <v>394.7</v>
      </c>
      <c r="P75" s="10" cm="1">
        <f t="array" ref="P75">_FV(A75,"Market cap",TRUE)</f>
        <v>10120430000</v>
      </c>
      <c r="Q75" s="7" t="str" cm="1">
        <f t="array" ref="Q75">_FV(A75,"Official name",TRUE)</f>
        <v>RENTOKIL INITIAL PLC</v>
      </c>
      <c r="R75" s="4" cm="1">
        <f t="array" ref="R75">_FV(A75,"Open")</f>
        <v>400.3</v>
      </c>
      <c r="S75" s="5" cm="1">
        <f t="array" ref="S75">_FV(A75,"P/E",TRUE)</f>
        <v>32.4071</v>
      </c>
      <c r="T75" s="4" cm="1">
        <f t="array" ref="T75">_FV(A75,"Previous close",TRUE)</f>
        <v>401.2</v>
      </c>
      <c r="U75" s="4" cm="1">
        <f t="array" ref="U75">_FV(A75,"Price")</f>
        <v>396.5</v>
      </c>
      <c r="V75" s="8" cm="1">
        <f t="array" ref="V75">_FV(A75,"Shares outstanding",TRUE)</f>
        <v>2522540000</v>
      </c>
      <c r="W75" s="7" t="str" cm="1">
        <f t="array" ref="W75">_FV(A75,"Ticker symbol",TRUE)</f>
        <v>RTO</v>
      </c>
      <c r="X75" s="8" cm="1">
        <f t="array" ref="X75">_FV(A75,"Volume")</f>
        <v>12418422</v>
      </c>
      <c r="Y75" s="8" cm="1">
        <f t="array" ref="Y75">_FV(A75,"Volume average",TRUE)</f>
        <v>16240190</v>
      </c>
      <c r="Z75" s="11" cm="1">
        <f t="array" ref="Z75">_FV(A75,"Year incorporated",TRUE)</f>
        <v>2005</v>
      </c>
    </row>
    <row r="76" spans="1:26" x14ac:dyDescent="0.25">
      <c r="A76" s="3" t="e" vm="76">
        <v>#VALUE!</v>
      </c>
      <c r="B76" s="4" cm="1">
        <f t="array" ref="B76">_FV(A76,"52 week high",TRUE)</f>
        <v>312</v>
      </c>
      <c r="C76" s="4" cm="1">
        <f t="array" ref="C76">_FV(A76,"52 week low",TRUE)</f>
        <v>243.80099999999999</v>
      </c>
      <c r="D76" s="5" cm="1">
        <f t="array" ref="D76">_FV(A76,"Beta")</f>
        <v>0.70909999999999995</v>
      </c>
      <c r="E76" s="4" cm="1">
        <f t="array" ref="E76">_FV(A76,"Change")</f>
        <v>-3.4</v>
      </c>
      <c r="F76" s="6" cm="1">
        <f t="array" ref="F76">_FV(A76,"Change (%)",TRUE)</f>
        <v>-1.3107000000000001E-2</v>
      </c>
      <c r="G76" s="7" t="str" cm="1">
        <f t="array" ref="G76">_FV(A76,"Currency")</f>
        <v>GBp</v>
      </c>
      <c r="H76" s="8" cm="1">
        <f t="array" ref="H76">_FV(A76,"Employees")</f>
        <v>107000</v>
      </c>
      <c r="I76" s="7" t="str" cm="1">
        <f t="array" ref="I76">_FV(A76,"Exchange")</f>
        <v>London Stock Exchange</v>
      </c>
      <c r="J76" s="8" cm="1">
        <f t="array" ref="J76">_FV(A76,"Employees")</f>
        <v>107000</v>
      </c>
      <c r="K76" s="4" cm="1">
        <f t="array" ref="K76">_FV(A76,"High")</f>
        <v>260.39999999999998</v>
      </c>
      <c r="L76" s="7" t="str" cm="1">
        <f t="array" ref="L76">_FV(A76,"Industry")</f>
        <v>Food &amp; Drug Retailing</v>
      </c>
      <c r="M76" s="7" t="str" cm="1">
        <f t="array" ref="M76">_FV(A76,"Instrument type",TRUE)</f>
        <v>Stock</v>
      </c>
      <c r="N76" s="9" cm="1">
        <f t="array" ref="N76">_FV(A76,"Last trade time",TRUE)</f>
        <v>45331.781261574077</v>
      </c>
      <c r="O76" s="4" cm="1">
        <f t="array" ref="O76">_FV(A76,"Low")</f>
        <v>256</v>
      </c>
      <c r="P76" s="10" cm="1">
        <f t="array" ref="P76">_FV(A76,"Market cap",TRUE)</f>
        <v>6145068000</v>
      </c>
      <c r="Q76" s="7" t="str" cm="1">
        <f t="array" ref="Q76">_FV(A76,"Official name",TRUE)</f>
        <v>J SAINSBURY PLC</v>
      </c>
      <c r="R76" s="4" cm="1">
        <f t="array" ref="R76">_FV(A76,"Open")</f>
        <v>259.3</v>
      </c>
      <c r="S76" s="5" cm="1">
        <f t="array" ref="S76">_FV(A76,"P/E",TRUE)</f>
        <v>78.606099999999998</v>
      </c>
      <c r="T76" s="4" cm="1">
        <f t="array" ref="T76">_FV(A76,"Previous close",TRUE)</f>
        <v>259.39999999999998</v>
      </c>
      <c r="U76" s="4" cm="1">
        <f t="array" ref="U76">_FV(A76,"Price")</f>
        <v>256</v>
      </c>
      <c r="V76" s="8" cm="1">
        <f t="array" ref="V76">_FV(A76,"Shares outstanding",TRUE)</f>
        <v>2368954000</v>
      </c>
      <c r="W76" s="7" t="str" cm="1">
        <f t="array" ref="W76">_FV(A76,"Ticker symbol",TRUE)</f>
        <v>SBRY</v>
      </c>
      <c r="X76" s="8" cm="1">
        <f t="array" ref="X76">_FV(A76,"Volume")</f>
        <v>7658527</v>
      </c>
      <c r="Y76" s="8" cm="1">
        <f t="array" ref="Y76">_FV(A76,"Volume average",TRUE)</f>
        <v>6986780</v>
      </c>
      <c r="Z76" s="11" cm="1">
        <f t="array" ref="Z76">_FV(A76,"Year incorporated",TRUE)</f>
        <v>1922</v>
      </c>
    </row>
    <row r="77" spans="1:26" x14ac:dyDescent="0.25">
      <c r="A77" s="3" t="e" vm="77">
        <v>#VALUE!</v>
      </c>
      <c r="B77" s="4" cm="1">
        <f t="array" ref="B77">_FV(A77,"52 week high",TRUE)</f>
        <v>507</v>
      </c>
      <c r="C77" s="4" cm="1">
        <f t="array" ref="C77">_FV(A77,"52 week low",TRUE)</f>
        <v>357.2</v>
      </c>
      <c r="D77" s="5" cm="1">
        <f t="array" ref="D77">_FV(A77,"Beta")</f>
        <v>1.4887999999999999</v>
      </c>
      <c r="E77" s="4" cm="1">
        <f t="array" ref="E77">_FV(A77,"Change")</f>
        <v>-0.3</v>
      </c>
      <c r="F77" s="6" cm="1">
        <f t="array" ref="F77">_FV(A77,"Change (%)",TRUE)</f>
        <v>-7.4980000000000001E-4</v>
      </c>
      <c r="G77" s="7" t="str" cm="1">
        <f t="array" ref="G77">_FV(A77,"Currency")</f>
        <v>GBp</v>
      </c>
      <c r="H77" s="8" cm="1">
        <f t="array" ref="H77">_FV(A77,"Employees")</f>
        <v>5934</v>
      </c>
      <c r="I77" s="7" t="str" cm="1">
        <f t="array" ref="I77">_FV(A77,"Exchange")</f>
        <v>London Stock Exchange</v>
      </c>
      <c r="J77" s="8" cm="1">
        <f t="array" ref="J77">_FV(A77,"Employees")</f>
        <v>5934</v>
      </c>
      <c r="K77" s="4" cm="1">
        <f t="array" ref="K77">_FV(A77,"High")</f>
        <v>402</v>
      </c>
      <c r="L77" s="7" t="str" cm="1">
        <f t="array" ref="L77">_FV(A77,"Industry")</f>
        <v>Investment Banking &amp; Investment Services</v>
      </c>
      <c r="M77" s="7" t="str" cm="1">
        <f t="array" ref="M77">_FV(A77,"Instrument type",TRUE)</f>
        <v>Stock</v>
      </c>
      <c r="N77" s="9" cm="1">
        <f t="array" ref="N77">_FV(A77,"Last trade time",TRUE)</f>
        <v>45331.758379629631</v>
      </c>
      <c r="O77" s="4" cm="1">
        <f t="array" ref="O77">_FV(A77,"Low")</f>
        <v>396.7</v>
      </c>
      <c r="P77" s="10" cm="1">
        <f t="array" ref="P77">_FV(A77,"Market cap",TRUE)</f>
        <v>6449898000</v>
      </c>
      <c r="Q77" s="7" t="str" cm="1">
        <f t="array" ref="Q77">_FV(A77,"Official name",TRUE)</f>
        <v>SCHRODERS PLC</v>
      </c>
      <c r="R77" s="4" cm="1">
        <f t="array" ref="R77">_FV(A77,"Open")</f>
        <v>399.5</v>
      </c>
      <c r="S77" s="5" cm="1">
        <f t="array" ref="S77">_FV(A77,"P/E",TRUE)</f>
        <v>14.0238</v>
      </c>
      <c r="T77" s="4" cm="1">
        <f t="array" ref="T77">_FV(A77,"Previous close",TRUE)</f>
        <v>400.1</v>
      </c>
      <c r="U77" s="4" cm="1">
        <f t="array" ref="U77">_FV(A77,"Price")</f>
        <v>399.8</v>
      </c>
      <c r="V77" s="8" cm="1">
        <f t="array" ref="V77">_FV(A77,"Shares outstanding",TRUE)</f>
        <v>1612072000</v>
      </c>
      <c r="W77" s="7" t="str" cm="1">
        <f t="array" ref="W77">_FV(A77,"Ticker symbol",TRUE)</f>
        <v>SDR</v>
      </c>
      <c r="X77" s="8" cm="1">
        <f t="array" ref="X77">_FV(A77,"Volume")</f>
        <v>5679241</v>
      </c>
      <c r="Y77" s="8" cm="1">
        <f t="array" ref="Y77">_FV(A77,"Volume average",TRUE)</f>
        <v>1814430</v>
      </c>
      <c r="Z77" s="11" cm="1">
        <f t="array" ref="Z77">_FV(A77,"Year incorporated",TRUE)</f>
        <v>2000</v>
      </c>
    </row>
    <row r="78" spans="1:26" x14ac:dyDescent="0.25">
      <c r="A78" s="3" t="e" vm="78">
        <v>#VALUE!</v>
      </c>
      <c r="B78" s="4" cm="1">
        <f t="array" ref="B78">_FV(A78,"52 week high",TRUE)</f>
        <v>1208.5</v>
      </c>
      <c r="C78" s="4" cm="1">
        <f t="array" ref="C78">_FV(A78,"52 week low",TRUE)</f>
        <v>725.4</v>
      </c>
      <c r="D78" s="5" cm="1">
        <f t="array" ref="D78">_FV(A78,"Beta")</f>
        <v>0.59670000000000001</v>
      </c>
      <c r="E78" s="4" cm="1">
        <f t="array" ref="E78">_FV(A78,"Change")</f>
        <v>18.5</v>
      </c>
      <c r="F78" s="6" cm="1">
        <f t="array" ref="F78">_FV(A78,"Change (%)",TRUE)</f>
        <v>1.5778E-2</v>
      </c>
      <c r="G78" s="7" t="str" cm="1">
        <f t="array" ref="G78">_FV(A78,"Currency")</f>
        <v>GBp</v>
      </c>
      <c r="H78" s="8" cm="1">
        <f t="array" ref="H78">_FV(A78,"Employees")</f>
        <v>11565</v>
      </c>
      <c r="I78" s="7" t="str" cm="1">
        <f t="array" ref="I78">_FV(A78,"Exchange")</f>
        <v>London Stock Exchange</v>
      </c>
      <c r="J78" s="8" cm="1">
        <f t="array" ref="J78">_FV(A78,"Employees")</f>
        <v>11565</v>
      </c>
      <c r="K78" s="4" cm="1">
        <f t="array" ref="K78">_FV(A78,"High")</f>
        <v>1196.5</v>
      </c>
      <c r="L78" s="7" t="str" cm="1">
        <f t="array" ref="L78">_FV(A78,"Industry")</f>
        <v>Software &amp; IT Services</v>
      </c>
      <c r="M78" s="7" t="str" cm="1">
        <f t="array" ref="M78">_FV(A78,"Instrument type",TRUE)</f>
        <v>Stock</v>
      </c>
      <c r="N78" s="9" cm="1">
        <f t="array" ref="N78">_FV(A78,"Last trade time",TRUE)</f>
        <v>45331.756956018522</v>
      </c>
      <c r="O78" s="4" cm="1">
        <f t="array" ref="O78">_FV(A78,"Low")</f>
        <v>1173</v>
      </c>
      <c r="P78" s="10" cm="1">
        <f t="array" ref="P78">_FV(A78,"Market cap",TRUE)</f>
        <v>11934760000</v>
      </c>
      <c r="Q78" s="7" t="str" cm="1">
        <f t="array" ref="Q78">_FV(A78,"Official name",TRUE)</f>
        <v>THE SAGE GROUP PLC.</v>
      </c>
      <c r="R78" s="4" cm="1">
        <f t="array" ref="R78">_FV(A78,"Open")</f>
        <v>1173</v>
      </c>
      <c r="S78" s="5" cm="1">
        <f t="array" ref="S78">_FV(A78,"P/E",TRUE)</f>
        <v>56.669899999999998</v>
      </c>
      <c r="T78" s="4" cm="1">
        <f t="array" ref="T78">_FV(A78,"Previous close",TRUE)</f>
        <v>1172.5</v>
      </c>
      <c r="U78" s="4" cm="1">
        <f t="array" ref="U78">_FV(A78,"Price")</f>
        <v>1191</v>
      </c>
      <c r="V78" s="8" cm="1">
        <f t="array" ref="V78">_FV(A78,"Shares outstanding",TRUE)</f>
        <v>1015316000</v>
      </c>
      <c r="W78" s="7" t="str" cm="1">
        <f t="array" ref="W78">_FV(A78,"Ticker symbol",TRUE)</f>
        <v>SGE</v>
      </c>
      <c r="X78" s="8" cm="1">
        <f t="array" ref="X78">_FV(A78,"Volume")</f>
        <v>5437136</v>
      </c>
      <c r="Y78" s="8" cm="1">
        <f t="array" ref="Y78">_FV(A78,"Volume average",TRUE)</f>
        <v>2692800</v>
      </c>
      <c r="Z78" s="11" cm="1">
        <f t="array" ref="Z78">_FV(A78,"Year incorporated",TRUE)</f>
        <v>1988</v>
      </c>
    </row>
    <row r="79" spans="1:26" x14ac:dyDescent="0.25">
      <c r="A79" s="3" t="e" vm="79">
        <v>#VALUE!</v>
      </c>
      <c r="B79" s="4" cm="1">
        <f t="array" ref="B79">_FV(A79,"52 week high",TRUE)</f>
        <v>913</v>
      </c>
      <c r="C79" s="4" cm="1">
        <f t="array" ref="C79">_FV(A79,"52 week low",TRUE)</f>
        <v>675</v>
      </c>
      <c r="D79" s="5" cm="1">
        <f t="array" ref="D79">_FV(A79,"Beta")</f>
        <v>0.83360000000000001</v>
      </c>
      <c r="E79" s="4" cm="1">
        <f t="array" ref="E79">_FV(A79,"Change")</f>
        <v>-11.6</v>
      </c>
      <c r="F79" s="6" cm="1">
        <f t="array" ref="F79">_FV(A79,"Change (%)",TRUE)</f>
        <v>-1.3702000000000001E-2</v>
      </c>
      <c r="G79" s="7" t="str" cm="1">
        <f t="array" ref="G79">_FV(A79,"Currency")</f>
        <v>GBp</v>
      </c>
      <c r="H79" s="8" cm="1">
        <f t="array" ref="H79">_FV(A79,"Employees")</f>
        <v>407</v>
      </c>
      <c r="I79" s="7" t="str" cm="1">
        <f t="array" ref="I79">_FV(A79,"Exchange")</f>
        <v>London Stock Exchange</v>
      </c>
      <c r="J79" s="8" cm="1">
        <f t="array" ref="J79">_FV(A79,"Employees")</f>
        <v>407</v>
      </c>
      <c r="K79" s="4" cm="1">
        <f t="array" ref="K79">_FV(A79,"High")</f>
        <v>850.4</v>
      </c>
      <c r="L79" s="7" t="str" cm="1">
        <f t="array" ref="L79">_FV(A79,"Industry")</f>
        <v>Residential &amp; Commercial REIT</v>
      </c>
      <c r="M79" s="7" t="str" cm="1">
        <f t="array" ref="M79">_FV(A79,"Instrument type",TRUE)</f>
        <v>Stock</v>
      </c>
      <c r="N79" s="9" cm="1">
        <f t="array" ref="N79">_FV(A79,"Last trade time",TRUE)</f>
        <v>45331.758402777778</v>
      </c>
      <c r="O79" s="4" cm="1">
        <f t="array" ref="O79">_FV(A79,"Low")</f>
        <v>833.4</v>
      </c>
      <c r="P79" s="10" cm="1">
        <f t="array" ref="P79">_FV(A79,"Market cap",TRUE)</f>
        <v>10392910000</v>
      </c>
      <c r="Q79" s="7" t="str" cm="1">
        <f t="array" ref="Q79">_FV(A79,"Official name",TRUE)</f>
        <v>SEGRO PUBLIC LIMITED COMPANY</v>
      </c>
      <c r="R79" s="4" cm="1">
        <f t="array" ref="R79">_FV(A79,"Open")</f>
        <v>845.8</v>
      </c>
      <c r="S79" s="5" cm="1">
        <f t="array" ref="S79">_FV(A79,"P/E",TRUE)</f>
        <v>0</v>
      </c>
      <c r="T79" s="4" cm="1">
        <f t="array" ref="T79">_FV(A79,"Previous close",TRUE)</f>
        <v>846.6</v>
      </c>
      <c r="U79" s="4" cm="1">
        <f t="array" ref="U79">_FV(A79,"Price")</f>
        <v>835</v>
      </c>
      <c r="V79" s="8" cm="1">
        <f t="array" ref="V79">_FV(A79,"Shares outstanding",TRUE)</f>
        <v>1227605000</v>
      </c>
      <c r="W79" s="7" t="str" cm="1">
        <f t="array" ref="W79">_FV(A79,"Ticker symbol",TRUE)</f>
        <v>SGRO</v>
      </c>
      <c r="X79" s="8" cm="1">
        <f t="array" ref="X79">_FV(A79,"Volume")</f>
        <v>3483047</v>
      </c>
      <c r="Y79" s="8" cm="1">
        <f t="array" ref="Y79">_FV(A79,"Volume average",TRUE)</f>
        <v>2275940</v>
      </c>
      <c r="Z79" s="11" cm="1">
        <f t="array" ref="Z79">_FV(A79,"Year incorporated",TRUE)</f>
        <v>1920</v>
      </c>
    </row>
    <row r="80" spans="1:26" x14ac:dyDescent="0.25">
      <c r="A80" s="3" t="e" vm="80">
        <v>#VALUE!</v>
      </c>
      <c r="B80" s="4" cm="1">
        <f t="array" ref="B80">_FV(A80,"52 week high",TRUE)</f>
        <v>2801</v>
      </c>
      <c r="C80" s="4" cm="1">
        <f t="array" ref="C80">_FV(A80,"52 week low",TRUE)</f>
        <v>2149.4490000000001</v>
      </c>
      <c r="D80" s="5" cm="1">
        <f t="array" ref="D80">_FV(A80,"Beta")</f>
        <v>1.149</v>
      </c>
      <c r="E80" s="4" cm="1">
        <f t="array" ref="E80">_FV(A80,"Change")</f>
        <v>9</v>
      </c>
      <c r="F80" s="6" cm="1">
        <f t="array" ref="F80">_FV(A80,"Change (%)",TRUE)</f>
        <v>3.6309999999999997E-3</v>
      </c>
      <c r="G80" s="7" t="str" cm="1">
        <f t="array" ref="G80">_FV(A80,"Currency")</f>
        <v>GBp</v>
      </c>
      <c r="H80" s="8" cm="1">
        <f t="array" ref="H80">_FV(A80,"Employees")</f>
        <v>93000</v>
      </c>
      <c r="I80" s="7" t="str" cm="1">
        <f t="array" ref="I80">_FV(A80,"Exchange")</f>
        <v>London Stock Exchange</v>
      </c>
      <c r="J80" s="8" cm="1">
        <f t="array" ref="J80">_FV(A80,"Employees")</f>
        <v>93000</v>
      </c>
      <c r="K80" s="4" cm="1">
        <f t="array" ref="K80">_FV(A80,"High")</f>
        <v>2509</v>
      </c>
      <c r="L80" s="7" t="str" cm="1">
        <f t="array" ref="L80">_FV(A80,"Industry")</f>
        <v>Oil &amp; Gas</v>
      </c>
      <c r="M80" s="7" t="str" cm="1">
        <f t="array" ref="M80">_FV(A80,"Instrument type",TRUE)</f>
        <v>Stock</v>
      </c>
      <c r="N80" s="9" cm="1">
        <f t="array" ref="N80">_FV(A80,"Last trade time",TRUE)</f>
        <v>45331.769930555558</v>
      </c>
      <c r="O80" s="4" cm="1">
        <f t="array" ref="O80">_FV(A80,"Low")</f>
        <v>2477</v>
      </c>
      <c r="P80" s="10" cm="1">
        <f t="array" ref="P80">_FV(A80,"Market cap",TRUE)</f>
        <v>160934100000</v>
      </c>
      <c r="Q80" s="7" t="str" cm="1">
        <f t="array" ref="Q80">_FV(A80,"Official name",TRUE)</f>
        <v>SHELL PLC</v>
      </c>
      <c r="R80" s="4" cm="1">
        <f t="array" ref="R80">_FV(A80,"Open")</f>
        <v>2480</v>
      </c>
      <c r="S80" s="5" cm="1">
        <f t="array" ref="S80">_FV(A80,"P/E",TRUE)</f>
        <v>11.069699999999999</v>
      </c>
      <c r="T80" s="4" cm="1">
        <f t="array" ref="T80">_FV(A80,"Previous close",TRUE)</f>
        <v>2478.5</v>
      </c>
      <c r="U80" s="4" cm="1">
        <f t="array" ref="U80">_FV(A80,"Price")</f>
        <v>2487.5</v>
      </c>
      <c r="V80" s="8" cm="1">
        <f t="array" ref="V80">_FV(A80,"Shares outstanding",TRUE)</f>
        <v>6484786000</v>
      </c>
      <c r="W80" s="7" t="str" cm="1">
        <f t="array" ref="W80">_FV(A80,"Ticker symbol",TRUE)</f>
        <v>SHEL</v>
      </c>
      <c r="X80" s="8" cm="1">
        <f t="array" ref="X80">_FV(A80,"Volume")</f>
        <v>9764787</v>
      </c>
      <c r="Y80" s="8" cm="1">
        <f t="array" ref="Y80">_FV(A80,"Volume average",TRUE)</f>
        <v>19366470</v>
      </c>
      <c r="Z80" s="11" cm="1">
        <f t="array" ref="Z80">_FV(A80,"Year incorporated",TRUE)</f>
        <v>2002</v>
      </c>
    </row>
    <row r="81" spans="1:26" x14ac:dyDescent="0.25">
      <c r="A81" s="3" t="e" vm="81">
        <v>#VALUE!</v>
      </c>
      <c r="B81" s="4" cm="1">
        <f t="array" ref="B81">_FV(A81,"52 week high",TRUE)</f>
        <v>3586</v>
      </c>
      <c r="C81" s="4" cm="1">
        <f t="array" ref="C81">_FV(A81,"52 week low",TRUE)</f>
        <v>2528</v>
      </c>
      <c r="D81" s="5" cm="1">
        <f t="array" ref="D81">_FV(A81,"Beta")</f>
        <v>0.84689999999999999</v>
      </c>
      <c r="E81" s="4" cm="1">
        <f t="array" ref="E81">_FV(A81,"Change")</f>
        <v>46</v>
      </c>
      <c r="F81" s="6" cm="1">
        <f t="array" ref="F81">_FV(A81,"Change (%)",TRUE)</f>
        <v>1.4696000000000001E-2</v>
      </c>
      <c r="G81" s="7" t="str" cm="1">
        <f t="array" ref="G81">_FV(A81,"Currency")</f>
        <v>GBp</v>
      </c>
      <c r="H81" s="8" cm="1">
        <f t="array" ref="H81">_FV(A81,"Employees")</f>
        <v>47000</v>
      </c>
      <c r="I81" s="7" t="str" cm="1">
        <f t="array" ref="I81">_FV(A81,"Exchange")</f>
        <v>London Stock Exchange</v>
      </c>
      <c r="J81" s="8" cm="1">
        <f t="array" ref="J81">_FV(A81,"Employees")</f>
        <v>47000</v>
      </c>
      <c r="K81" s="4" cm="1">
        <f t="array" ref="K81">_FV(A81,"High")</f>
        <v>3176</v>
      </c>
      <c r="L81" s="7" t="str" cm="1">
        <f t="array" ref="L81">_FV(A81,"Industry")</f>
        <v>Containers &amp; Packaging</v>
      </c>
      <c r="M81" s="7" t="str" cm="1">
        <f t="array" ref="M81">_FV(A81,"Instrument type",TRUE)</f>
        <v>Stock</v>
      </c>
      <c r="N81" s="9" cm="1">
        <f t="array" ref="N81">_FV(A81,"Last trade time",TRUE)</f>
        <v>45331.757233796299</v>
      </c>
      <c r="O81" s="4" cm="1">
        <f t="array" ref="O81">_FV(A81,"Low")</f>
        <v>3144</v>
      </c>
      <c r="P81" s="13" cm="1">
        <f t="array" ref="P81">_FV(A81,"Market cap",TRUE)</f>
        <v>9581040000</v>
      </c>
      <c r="Q81" s="7" t="str" cm="1">
        <f t="array" ref="Q81">_FV(A81,"Official name",TRUE)</f>
        <v>SMURFIT KAPPA GROUP PUBLIC LIMITED COMPANY</v>
      </c>
      <c r="R81" s="4" cm="1">
        <f t="array" ref="R81">_FV(A81,"Open")</f>
        <v>3152</v>
      </c>
      <c r="S81" s="5" cm="1">
        <f t="array" ref="S81">_FV(A81,"P/E",TRUE)</f>
        <v>12.3088</v>
      </c>
      <c r="T81" s="4" cm="1">
        <f t="array" ref="T81">_FV(A81,"Previous close",TRUE)</f>
        <v>3130</v>
      </c>
      <c r="U81" s="4" cm="1">
        <f t="array" ref="U81">_FV(A81,"Price")</f>
        <v>3176</v>
      </c>
      <c r="V81" s="8" cm="1">
        <f t="array" ref="V81">_FV(A81,"Shares outstanding",TRUE)</f>
        <v>260354300</v>
      </c>
      <c r="W81" s="7" t="str" cm="1">
        <f t="array" ref="W81">_FV(A81,"Ticker symbol",TRUE)</f>
        <v>SKG</v>
      </c>
      <c r="X81" s="8" cm="1">
        <f t="array" ref="X81">_FV(A81,"Volume")</f>
        <v>1183910</v>
      </c>
      <c r="Y81" s="8" cm="1">
        <f t="array" ref="Y81">_FV(A81,"Volume average",TRUE)</f>
        <v>1266160</v>
      </c>
      <c r="Z81" s="11" cm="1">
        <f t="array" ref="Z81">_FV(A81,"Year incorporated",TRUE)</f>
        <v>2007</v>
      </c>
    </row>
    <row r="82" spans="1:26" x14ac:dyDescent="0.25">
      <c r="A82" s="3" t="e" vm="82">
        <v>#VALUE!</v>
      </c>
      <c r="B82" s="4" cm="1">
        <f t="array" ref="B82">_FV(A82,"52 week high",TRUE)</f>
        <v>367.8</v>
      </c>
      <c r="C82" s="4" cm="1">
        <f t="array" ref="C82">_FV(A82,"52 week low",TRUE)</f>
        <v>260.5</v>
      </c>
      <c r="D82" s="5" cm="1">
        <f t="array" ref="D82">_FV(A82,"Beta")</f>
        <v>1.2378</v>
      </c>
      <c r="E82" s="4" cm="1">
        <f t="array" ref="E82">_FV(A82,"Change")</f>
        <v>7.6</v>
      </c>
      <c r="F82" s="6" cm="1">
        <f t="array" ref="F82">_FV(A82,"Change (%)",TRUE)</f>
        <v>2.4627E-2</v>
      </c>
      <c r="G82" s="7" t="str" cm="1">
        <f t="array" ref="G82">_FV(A82,"Currency")</f>
        <v>GBp</v>
      </c>
      <c r="H82" s="8" cm="1">
        <f t="array" ref="H82">_FV(A82,"Employees")</f>
        <v>30168</v>
      </c>
      <c r="I82" s="7" t="str" cm="1">
        <f t="array" ref="I82">_FV(A82,"Exchange")</f>
        <v>London Stock Exchange</v>
      </c>
      <c r="J82" s="8" cm="1">
        <f t="array" ref="J82">_FV(A82,"Employees")</f>
        <v>30168</v>
      </c>
      <c r="K82" s="4" cm="1">
        <f t="array" ref="K82">_FV(A82,"High")</f>
        <v>319.5</v>
      </c>
      <c r="L82" s="7" t="str" cm="1">
        <f t="array" ref="L82">_FV(A82,"Industry")</f>
        <v>Containers &amp; Packaging</v>
      </c>
      <c r="M82" s="7" t="str" cm="1">
        <f t="array" ref="M82">_FV(A82,"Instrument type",TRUE)</f>
        <v>Stock</v>
      </c>
      <c r="N82" s="9" cm="1">
        <f t="array" ref="N82">_FV(A82,"Last trade time",TRUE)</f>
        <v>45331.769791666666</v>
      </c>
      <c r="O82" s="4" cm="1">
        <f t="array" ref="O82">_FV(A82,"Low")</f>
        <v>305.5</v>
      </c>
      <c r="P82" s="10" cm="1">
        <f t="array" ref="P82">_FV(A82,"Market cap",TRUE)</f>
        <v>4250816000</v>
      </c>
      <c r="Q82" s="7" t="str" cm="1">
        <f t="array" ref="Q82">_FV(A82,"Official name",TRUE)</f>
        <v>DS SMITH PLC</v>
      </c>
      <c r="R82" s="4" cm="1">
        <f t="array" ref="R82">_FV(A82,"Open")</f>
        <v>307.39999999999998</v>
      </c>
      <c r="S82" s="5" cm="1">
        <f t="array" ref="S82">_FV(A82,"P/E",TRUE)</f>
        <v>9.1791</v>
      </c>
      <c r="T82" s="4" cm="1">
        <f t="array" ref="T82">_FV(A82,"Previous close",TRUE)</f>
        <v>308.60000000000002</v>
      </c>
      <c r="U82" s="4" cm="1">
        <f t="array" ref="U82">_FV(A82,"Price")</f>
        <v>316.2</v>
      </c>
      <c r="V82" s="8" cm="1">
        <f t="array" ref="V82">_FV(A82,"Shares outstanding",TRUE)</f>
        <v>1377452000</v>
      </c>
      <c r="W82" s="7" t="str" cm="1">
        <f t="array" ref="W82">_FV(A82,"Ticker symbol",TRUE)</f>
        <v>SMDS</v>
      </c>
      <c r="X82" s="8" cm="1">
        <f t="array" ref="X82">_FV(A82,"Volume")</f>
        <v>10755980</v>
      </c>
      <c r="Y82" s="8" cm="1">
        <f t="array" ref="Y82">_FV(A82,"Volume average",TRUE)</f>
        <v>8864200</v>
      </c>
      <c r="Z82" s="11" cm="1">
        <f t="array" ref="Z82">_FV(A82,"Year incorporated",TRUE)</f>
        <v>1978</v>
      </c>
    </row>
    <row r="83" spans="1:26" x14ac:dyDescent="0.25">
      <c r="A83" s="3" t="e" vm="83">
        <v>#VALUE!</v>
      </c>
      <c r="B83" s="4" cm="1">
        <f t="array" ref="B83">_FV(A83,"52 week high",TRUE)</f>
        <v>1807</v>
      </c>
      <c r="C83" s="4" cm="1">
        <f t="array" ref="C83">_FV(A83,"52 week low",TRUE)</f>
        <v>1517.5</v>
      </c>
      <c r="D83" s="5" cm="1">
        <f t="array" ref="D83">_FV(A83,"Beta")</f>
        <v>0.94130000000000003</v>
      </c>
      <c r="E83" s="4" cm="1">
        <f t="array" ref="E83">_FV(A83,"Change")</f>
        <v>-2</v>
      </c>
      <c r="F83" s="6" cm="1">
        <f t="array" ref="F83">_FV(A83,"Change (%)",TRUE)</f>
        <v>-1.2360000000000001E-3</v>
      </c>
      <c r="G83" s="7" t="str" cm="1">
        <f t="array" ref="G83">_FV(A83,"Currency")</f>
        <v>GBp</v>
      </c>
      <c r="H83" s="8" cm="1">
        <f t="array" ref="H83">_FV(A83,"Employees")</f>
        <v>16150</v>
      </c>
      <c r="I83" s="7" t="str" cm="1">
        <f t="array" ref="I83">_FV(A83,"Exchange")</f>
        <v>London Stock Exchange</v>
      </c>
      <c r="J83" s="8" cm="1">
        <f t="array" ref="J83">_FV(A83,"Employees")</f>
        <v>16150</v>
      </c>
      <c r="K83" s="4" cm="1">
        <f t="array" ref="K83">_FV(A83,"High")</f>
        <v>1618.5</v>
      </c>
      <c r="L83" s="7" t="str" cm="1">
        <f t="array" ref="L83">_FV(A83,"Industry")</f>
        <v>Consumer Goods Conglomerates</v>
      </c>
      <c r="M83" s="7" t="str" cm="1">
        <f t="array" ref="M83">_FV(A83,"Instrument type",TRUE)</f>
        <v>Stock</v>
      </c>
      <c r="N83" s="9" cm="1">
        <f t="array" ref="N83">_FV(A83,"Last trade time",TRUE)</f>
        <v>45331.7578587963</v>
      </c>
      <c r="O83" s="4" cm="1">
        <f t="array" ref="O83">_FV(A83,"Low")</f>
        <v>1610.5</v>
      </c>
      <c r="P83" s="10" cm="1">
        <f t="array" ref="P83">_FV(A83,"Market cap",TRUE)</f>
        <v>5621433000</v>
      </c>
      <c r="Q83" s="7" t="str" cm="1">
        <f t="array" ref="Q83">_FV(A83,"Official name",TRUE)</f>
        <v>SMITHS GROUP PLC</v>
      </c>
      <c r="R83" s="4" cm="1">
        <f t="array" ref="R83">_FV(A83,"Open")</f>
        <v>1615</v>
      </c>
      <c r="S83" s="5" cm="1">
        <f t="array" ref="S83">_FV(A83,"P/E",TRUE)</f>
        <v>25.3368</v>
      </c>
      <c r="T83" s="4" cm="1">
        <f t="array" ref="T83">_FV(A83,"Previous close",TRUE)</f>
        <v>1617.5</v>
      </c>
      <c r="U83" s="4" cm="1">
        <f t="array" ref="U83">_FV(A83,"Price")</f>
        <v>1615.5</v>
      </c>
      <c r="V83" s="8" cm="1">
        <f t="array" ref="V83">_FV(A83,"Shares outstanding",TRUE)</f>
        <v>347538300</v>
      </c>
      <c r="W83" s="7" t="str" cm="1">
        <f t="array" ref="W83">_FV(A83,"Ticker symbol",TRUE)</f>
        <v>SMIN</v>
      </c>
      <c r="X83" s="8" cm="1">
        <f t="array" ref="X83">_FV(A83,"Volume")</f>
        <v>236622</v>
      </c>
      <c r="Y83" s="8" cm="1">
        <f t="array" ref="Y83">_FV(A83,"Volume average",TRUE)</f>
        <v>581430</v>
      </c>
      <c r="Z83" s="11" cm="1">
        <f t="array" ref="Z83">_FV(A83,"Year incorporated",TRUE)</f>
        <v>1914</v>
      </c>
    </row>
    <row r="84" spans="1:26" x14ac:dyDescent="0.25">
      <c r="A84" s="3" t="e" vm="84">
        <v>#VALUE!</v>
      </c>
      <c r="B84" s="4" cm="1">
        <f t="array" ref="B84">_FV(A84,"52 week high",TRUE)</f>
        <v>824.4</v>
      </c>
      <c r="C84" s="4" cm="1">
        <f t="array" ref="C84">_FV(A84,"52 week low",TRUE)</f>
        <v>604.79999999999995</v>
      </c>
      <c r="D84" s="5" cm="1">
        <f t="array" ref="D84">_FV(A84,"Beta")</f>
        <v>0.71379999999999999</v>
      </c>
      <c r="E84" s="4" cm="1">
        <f t="array" ref="E84">_FV(A84,"Change")</f>
        <v>5</v>
      </c>
      <c r="F84" s="6" cm="1">
        <f t="array" ref="F84">_FV(A84,"Change (%)",TRUE)</f>
        <v>6.3370000000000006E-3</v>
      </c>
      <c r="G84" s="7" t="str" cm="1">
        <f t="array" ref="G84">_FV(A84,"Currency")</f>
        <v>GBp</v>
      </c>
      <c r="H84" s="8" cm="1">
        <f t="array" ref="H84">_FV(A84,"Employees")</f>
        <v>0</v>
      </c>
      <c r="I84" s="7" t="str" cm="1">
        <f t="array" ref="I84">_FV(A84,"Exchange")</f>
        <v>London Stock Exchange</v>
      </c>
      <c r="J84" s="8" cm="1">
        <f t="array" ref="J84">_FV(A84,"Employees")</f>
        <v>0</v>
      </c>
      <c r="K84" s="4" cm="1">
        <f t="array" ref="K84">_FV(A84,"High")</f>
        <v>798.6</v>
      </c>
      <c r="L84" s="7" t="str" cm="1">
        <f t="array" ref="L84">_FV(A84,"Industry")</f>
        <v>Collective Investments</v>
      </c>
      <c r="M84" s="7" t="str" cm="1">
        <f t="array" ref="M84">_FV(A84,"Instrument type",TRUE)</f>
        <v>Stock</v>
      </c>
      <c r="N84" s="9" cm="1">
        <f t="array" ref="N84">_FV(A84,"Last trade time",TRUE)</f>
        <v>45331.757824074077</v>
      </c>
      <c r="O84" s="4" cm="1">
        <f t="array" ref="O84">_FV(A84,"Low")</f>
        <v>785.8</v>
      </c>
      <c r="P84" s="10" cm="1">
        <f t="array" ref="P84">_FV(A84,"Market cap",TRUE)</f>
        <v>11059470000</v>
      </c>
      <c r="Q84" s="7" t="str" cm="1">
        <f t="array" ref="Q84">_FV(A84,"Official name",TRUE)</f>
        <v>SCOTTISH MORTGAGE INVESTMENT TRUST PLC</v>
      </c>
      <c r="R84" s="4" cm="1">
        <f t="array" ref="R84">_FV(A84,"Open")</f>
        <v>785.8</v>
      </c>
      <c r="S84" s="5" cm="1">
        <f t="array" ref="S84">_FV(A84,"P/E",TRUE)</f>
        <v>0</v>
      </c>
      <c r="T84" s="4" cm="1">
        <f t="array" ref="T84">_FV(A84,"Previous close",TRUE)</f>
        <v>789</v>
      </c>
      <c r="U84" s="4" cm="1">
        <f t="array" ref="U84">_FV(A84,"Price")</f>
        <v>794</v>
      </c>
      <c r="V84" s="8" cm="1">
        <f t="array" ref="V84">_FV(A84,"Shares outstanding",TRUE)</f>
        <v>1400717000</v>
      </c>
      <c r="W84" s="7" t="str" cm="1">
        <f t="array" ref="W84">_FV(A84,"Ticker symbol",TRUE)</f>
        <v>SMT</v>
      </c>
      <c r="X84" s="8" cm="1">
        <f t="array" ref="X84">_FV(A84,"Volume")</f>
        <v>3199633</v>
      </c>
      <c r="Y84" s="8" cm="1">
        <f t="array" ref="Y84">_FV(A84,"Volume average",TRUE)</f>
        <v>2150050</v>
      </c>
      <c r="Z84" s="11" cm="1">
        <f t="array" ref="Z84">_FV(A84,"Year incorporated",TRUE)</f>
        <v>1909</v>
      </c>
    </row>
    <row r="85" spans="1:26" x14ac:dyDescent="0.25">
      <c r="A85" s="3" t="e" vm="85">
        <v>#VALUE!</v>
      </c>
      <c r="B85" s="4" cm="1">
        <f t="array" ref="B85">_FV(A85,"52 week high",TRUE)</f>
        <v>1316.75</v>
      </c>
      <c r="C85" s="4" cm="1">
        <f t="array" ref="C85">_FV(A85,"52 week low",TRUE)</f>
        <v>887</v>
      </c>
      <c r="D85" s="5" cm="1">
        <f t="array" ref="D85">_FV(A85,"Beta")</f>
        <v>0.86009999999999998</v>
      </c>
      <c r="E85" s="4" cm="1">
        <f t="array" ref="E85">_FV(A85,"Change")</f>
        <v>-9</v>
      </c>
      <c r="F85" s="6" cm="1">
        <f t="array" ref="F85">_FV(A85,"Change (%)",TRUE)</f>
        <v>-8.1710000000000012E-3</v>
      </c>
      <c r="G85" s="7" t="str" cm="1">
        <f t="array" ref="G85">_FV(A85,"Currency")</f>
        <v>GBp</v>
      </c>
      <c r="H85" s="8" cm="1">
        <f t="array" ref="H85">_FV(A85,"Employees")</f>
        <v>19000</v>
      </c>
      <c r="I85" s="7" t="str" cm="1">
        <f t="array" ref="I85">_FV(A85,"Exchange")</f>
        <v>London Stock Exchange</v>
      </c>
      <c r="J85" s="8" cm="1">
        <f t="array" ref="J85">_FV(A85,"Employees")</f>
        <v>19000</v>
      </c>
      <c r="K85" s="4" cm="1">
        <f t="array" ref="K85">_FV(A85,"High")</f>
        <v>1111</v>
      </c>
      <c r="L85" s="7" t="str" cm="1">
        <f t="array" ref="L85">_FV(A85,"Industry")</f>
        <v>Healthcare Equipment &amp; Supplies</v>
      </c>
      <c r="M85" s="7" t="str" cm="1">
        <f t="array" ref="M85">_FV(A85,"Instrument type",TRUE)</f>
        <v>Stock</v>
      </c>
      <c r="N85" s="9" cm="1">
        <f t="array" ref="N85">_FV(A85,"Last trade time",TRUE)</f>
        <v>45331.754895833335</v>
      </c>
      <c r="O85" s="4" cm="1">
        <f t="array" ref="O85">_FV(A85,"Low")</f>
        <v>1086</v>
      </c>
      <c r="P85" s="10" cm="1">
        <f t="array" ref="P85">_FV(A85,"Market cap",TRUE)</f>
        <v>9637423000</v>
      </c>
      <c r="Q85" s="7" t="str" cm="1">
        <f t="array" ref="Q85">_FV(A85,"Official name",TRUE)</f>
        <v>SMITH &amp; NEPHEW PLC</v>
      </c>
      <c r="R85" s="4" cm="1">
        <f t="array" ref="R85">_FV(A85,"Open")</f>
        <v>1103.5</v>
      </c>
      <c r="S85" s="5" cm="1">
        <f t="array" ref="S85">_FV(A85,"P/E",TRUE)</f>
        <v>56.027500000000003</v>
      </c>
      <c r="T85" s="4" cm="1">
        <f t="array" ref="T85">_FV(A85,"Previous close",TRUE)</f>
        <v>1101.5</v>
      </c>
      <c r="U85" s="4" cm="1">
        <f t="array" ref="U85">_FV(A85,"Price")</f>
        <v>1092.5</v>
      </c>
      <c r="V85" s="8" cm="1">
        <f t="array" ref="V85">_FV(A85,"Shares outstanding",TRUE)</f>
        <v>874318100</v>
      </c>
      <c r="W85" s="7" t="str" cm="1">
        <f t="array" ref="W85">_FV(A85,"Ticker symbol",TRUE)</f>
        <v>SN.</v>
      </c>
      <c r="X85" s="8" cm="1">
        <f t="array" ref="X85">_FV(A85,"Volume")</f>
        <v>2923975</v>
      </c>
      <c r="Y85" s="8" cm="1">
        <f t="array" ref="Y85">_FV(A85,"Volume average",TRUE)</f>
        <v>2895240</v>
      </c>
      <c r="Z85" s="11" cm="1">
        <f t="array" ref="Z85">_FV(A85,"Year incorporated",TRUE)</f>
        <v>1937</v>
      </c>
    </row>
    <row r="86" spans="1:26" x14ac:dyDescent="0.25">
      <c r="A86" s="3" t="e" vm="86">
        <v>#VALUE!</v>
      </c>
      <c r="B86" s="4" cm="1">
        <f t="array" ref="B86">_FV(A86,"52 week high",TRUE)</f>
        <v>12270</v>
      </c>
      <c r="C86" s="4" cm="1">
        <f t="array" ref="C86">_FV(A86,"52 week low",TRUE)</f>
        <v>7900</v>
      </c>
      <c r="D86" s="5" cm="1">
        <f t="array" ref="D86">_FV(A86,"Beta")</f>
        <v>0.76170000000000004</v>
      </c>
      <c r="E86" s="4" cm="1">
        <f t="array" ref="E86">_FV(A86,"Change")</f>
        <v>60</v>
      </c>
      <c r="F86" s="6" cm="1">
        <f t="array" ref="F86">_FV(A86,"Change (%)",TRUE)</f>
        <v>5.9440000000000005E-3</v>
      </c>
      <c r="G86" s="7" t="str" cm="1">
        <f t="array" ref="G86">_FV(A86,"Currency")</f>
        <v>GBp</v>
      </c>
      <c r="H86" s="8" cm="1">
        <f t="array" ref="H86">_FV(A86,"Employees")</f>
        <v>9369</v>
      </c>
      <c r="I86" s="7" t="str" cm="1">
        <f t="array" ref="I86">_FV(A86,"Exchange")</f>
        <v>London Stock Exchange</v>
      </c>
      <c r="J86" s="8" cm="1">
        <f t="array" ref="J86">_FV(A86,"Employees")</f>
        <v>9369</v>
      </c>
      <c r="K86" s="4" cm="1">
        <f t="array" ref="K86">_FV(A86,"High")</f>
        <v>10190</v>
      </c>
      <c r="L86" s="7" t="str" cm="1">
        <f t="array" ref="L86">_FV(A86,"Industry")</f>
        <v>Machinery, Equipment &amp; Components</v>
      </c>
      <c r="M86" s="7" t="str" cm="1">
        <f t="array" ref="M86">_FV(A86,"Instrument type",TRUE)</f>
        <v>Stock</v>
      </c>
      <c r="N86" s="9" cm="1">
        <f t="array" ref="N86">_FV(A86,"Last trade time",TRUE)</f>
        <v>45331.758067129631</v>
      </c>
      <c r="O86" s="4" cm="1">
        <f t="array" ref="O86">_FV(A86,"Low")</f>
        <v>10110</v>
      </c>
      <c r="P86" s="10" cm="1">
        <f t="array" ref="P86">_FV(A86,"Market cap",TRUE)</f>
        <v>7447692000</v>
      </c>
      <c r="Q86" s="7" t="str" cm="1">
        <f t="array" ref="Q86">_FV(A86,"Official name",TRUE)</f>
        <v>SPIRAX-SARCO ENGINEERING PLC</v>
      </c>
      <c r="R86" s="4" cm="1">
        <f t="array" ref="R86">_FV(A86,"Open")</f>
        <v>10120</v>
      </c>
      <c r="S86" s="5" cm="1">
        <f t="array" ref="S86">_FV(A86,"P/E",TRUE)</f>
        <v>35.2836</v>
      </c>
      <c r="T86" s="4" cm="1">
        <f t="array" ref="T86">_FV(A86,"Previous close",TRUE)</f>
        <v>10095</v>
      </c>
      <c r="U86" s="4" cm="1">
        <f t="array" ref="U86">_FV(A86,"Price")</f>
        <v>10155</v>
      </c>
      <c r="V86" s="8" cm="1">
        <f t="array" ref="V86">_FV(A86,"Shares outstanding",TRUE)</f>
        <v>73776050</v>
      </c>
      <c r="W86" s="7" t="str" cm="1">
        <f t="array" ref="W86">_FV(A86,"Ticker symbol",TRUE)</f>
        <v>SPX</v>
      </c>
      <c r="X86" s="8" cm="1">
        <f t="array" ref="X86">_FV(A86,"Volume")</f>
        <v>85747</v>
      </c>
      <c r="Y86" s="8" cm="1">
        <f t="array" ref="Y86">_FV(A86,"Volume average",TRUE)</f>
        <v>162680</v>
      </c>
      <c r="Z86" s="11" cm="1">
        <f t="array" ref="Z86">_FV(A86,"Year incorporated",TRUE)</f>
        <v>1958</v>
      </c>
    </row>
    <row r="87" spans="1:26" x14ac:dyDescent="0.25">
      <c r="A87" s="3" t="e" vm="87">
        <v>#VALUE!</v>
      </c>
      <c r="B87" s="4" cm="1">
        <f t="array" ref="B87">_FV(A87,"52 week high",TRUE)</f>
        <v>1932.5</v>
      </c>
      <c r="C87" s="4" cm="1">
        <f t="array" ref="C87">_FV(A87,"52 week low",TRUE)</f>
        <v>1485</v>
      </c>
      <c r="D87" s="5" cm="1">
        <f t="array" ref="D87">_FV(A87,"Beta")</f>
        <v>0.70660000000000001</v>
      </c>
      <c r="E87" s="4" cm="1">
        <f t="array" ref="E87">_FV(A87,"Change")</f>
        <v>-18.5</v>
      </c>
      <c r="F87" s="6" cm="1">
        <f t="array" ref="F87">_FV(A87,"Change (%)",TRUE)</f>
        <v>-1.1741999999999999E-2</v>
      </c>
      <c r="G87" s="7" t="str" cm="1">
        <f t="array" ref="G87">_FV(A87,"Currency")</f>
        <v>GBp</v>
      </c>
      <c r="H87" s="8" cm="1">
        <f t="array" ref="H87">_FV(A87,"Employees")</f>
        <v>12180</v>
      </c>
      <c r="I87" s="7" t="str" cm="1">
        <f t="array" ref="I87">_FV(A87,"Exchange")</f>
        <v>London Stock Exchange</v>
      </c>
      <c r="J87" s="8" cm="1">
        <f t="array" ref="J87">_FV(A87,"Employees")</f>
        <v>12180</v>
      </c>
      <c r="K87" s="4" cm="1">
        <f t="array" ref="K87">_FV(A87,"High")</f>
        <v>1575</v>
      </c>
      <c r="L87" s="7" t="str" cm="1">
        <f t="array" ref="L87">_FV(A87,"Industry")</f>
        <v>Electrical Utilities &amp; IPPs</v>
      </c>
      <c r="M87" s="7" t="str" cm="1">
        <f t="array" ref="M87">_FV(A87,"Instrument type",TRUE)</f>
        <v>Stock</v>
      </c>
      <c r="N87" s="9" cm="1">
        <f t="array" ref="N87">_FV(A87,"Last trade time",TRUE)</f>
        <v>45331.78125</v>
      </c>
      <c r="O87" s="4" cm="1">
        <f t="array" ref="O87">_FV(A87,"Low")</f>
        <v>1554</v>
      </c>
      <c r="P87" s="10" cm="1">
        <f t="array" ref="P87">_FV(A87,"Market cap",TRUE)</f>
        <v>17219100000</v>
      </c>
      <c r="Q87" s="7" t="str" cm="1">
        <f t="array" ref="Q87">_FV(A87,"Official name",TRUE)</f>
        <v>SSE PLC</v>
      </c>
      <c r="R87" s="4" cm="1">
        <f t="array" ref="R87">_FV(A87,"Open")</f>
        <v>1573.5</v>
      </c>
      <c r="S87" s="5" cm="1">
        <f t="array" ref="S87">_FV(A87,"P/E",TRUE)</f>
        <v>29.514800000000001</v>
      </c>
      <c r="T87" s="4" cm="1">
        <f t="array" ref="T87">_FV(A87,"Previous close",TRUE)</f>
        <v>1575.5</v>
      </c>
      <c r="U87" s="4" cm="1">
        <f t="array" ref="U87">_FV(A87,"Price")</f>
        <v>1557</v>
      </c>
      <c r="V87" s="8" cm="1">
        <f t="array" ref="V87">_FV(A87,"Shares outstanding",TRUE)</f>
        <v>1092929000</v>
      </c>
      <c r="W87" s="7" t="str" cm="1">
        <f t="array" ref="W87">_FV(A87,"Ticker symbol",TRUE)</f>
        <v>SSE</v>
      </c>
      <c r="X87" s="8" cm="1">
        <f t="array" ref="X87">_FV(A87,"Volume")</f>
        <v>6776071</v>
      </c>
      <c r="Y87" s="8" cm="1">
        <f t="array" ref="Y87">_FV(A87,"Volume average",TRUE)</f>
        <v>5257100</v>
      </c>
      <c r="Z87" s="11" cm="1">
        <f t="array" ref="Z87">_FV(A87,"Year incorporated",TRUE)</f>
        <v>1989</v>
      </c>
    </row>
    <row r="88" spans="1:26" x14ac:dyDescent="0.25">
      <c r="A88" s="3" t="e" vm="88">
        <v>#VALUE!</v>
      </c>
      <c r="B88" s="4" cm="1">
        <f t="array" ref="B88">_FV(A88,"52 week high",TRUE)</f>
        <v>799.4</v>
      </c>
      <c r="C88" s="4" cm="1">
        <f t="array" ref="C88">_FV(A88,"52 week low",TRUE)</f>
        <v>571</v>
      </c>
      <c r="D88" s="5" cm="1">
        <f t="array" ref="D88">_FV(A88,"Beta")</f>
        <v>1.4824999999999999</v>
      </c>
      <c r="E88" s="4" cm="1">
        <f t="array" ref="E88">_FV(A88,"Change")</f>
        <v>-5.6</v>
      </c>
      <c r="F88" s="6" cm="1">
        <f t="array" ref="F88">_FV(A88,"Change (%)",TRUE)</f>
        <v>-9.665E-3</v>
      </c>
      <c r="G88" s="7" t="str" cm="1">
        <f t="array" ref="G88">_FV(A88,"Currency")</f>
        <v>GBp</v>
      </c>
      <c r="H88" s="8" cm="1">
        <f t="array" ref="H88">_FV(A88,"Employees")</f>
        <v>83195</v>
      </c>
      <c r="I88" s="7" t="str" cm="1">
        <f t="array" ref="I88">_FV(A88,"Exchange")</f>
        <v>London Stock Exchange</v>
      </c>
      <c r="J88" s="8" cm="1">
        <f t="array" ref="J88">_FV(A88,"Employees")</f>
        <v>83195</v>
      </c>
      <c r="K88" s="4" cm="1">
        <f t="array" ref="K88">_FV(A88,"High")</f>
        <v>583</v>
      </c>
      <c r="L88" s="7" t="str" cm="1">
        <f t="array" ref="L88">_FV(A88,"Industry")</f>
        <v>Banking Services</v>
      </c>
      <c r="M88" s="7" t="str" cm="1">
        <f t="array" ref="M88">_FV(A88,"Instrument type",TRUE)</f>
        <v>Stock</v>
      </c>
      <c r="N88" s="9" cm="1">
        <f t="array" ref="N88">_FV(A88,"Last trade time",TRUE)</f>
        <v>45331.758483796293</v>
      </c>
      <c r="O88" s="4" cm="1">
        <f t="array" ref="O88">_FV(A88,"Low")</f>
        <v>573.79999999999995</v>
      </c>
      <c r="P88" s="10" cm="1">
        <f t="array" ref="P88">_FV(A88,"Market cap",TRUE)</f>
        <v>15452250000</v>
      </c>
      <c r="Q88" s="7" t="str" cm="1">
        <f t="array" ref="Q88">_FV(A88,"Official name",TRUE)</f>
        <v>STANDARD CHARTERED PLC</v>
      </c>
      <c r="R88" s="4" cm="1">
        <f t="array" ref="R88">_FV(A88,"Open")</f>
        <v>581</v>
      </c>
      <c r="S88" s="5" cm="1">
        <f t="array" ref="S88">_FV(A88,"P/E",TRUE)</f>
        <v>10.9238</v>
      </c>
      <c r="T88" s="4" cm="1">
        <f t="array" ref="T88">_FV(A88,"Previous close",TRUE)</f>
        <v>579.4</v>
      </c>
      <c r="U88" s="4" cm="1">
        <f t="array" ref="U88">_FV(A88,"Price")</f>
        <v>573.79999999999995</v>
      </c>
      <c r="V88" s="8" cm="1">
        <f t="array" ref="V88">_FV(A88,"Shares outstanding",TRUE)</f>
        <v>2665057000</v>
      </c>
      <c r="W88" s="7" t="str" cm="1">
        <f t="array" ref="W88">_FV(A88,"Ticker symbol",TRUE)</f>
        <v>STAN</v>
      </c>
      <c r="X88" s="8" cm="1">
        <f t="array" ref="X88">_FV(A88,"Volume")</f>
        <v>4764853</v>
      </c>
      <c r="Y88" s="8" cm="1">
        <f t="array" ref="Y88">_FV(A88,"Volume average",TRUE)</f>
        <v>6539890</v>
      </c>
      <c r="Z88" s="11" cm="1">
        <f t="array" ref="Z88">_FV(A88,"Year incorporated",TRUE)</f>
        <v>1969</v>
      </c>
    </row>
    <row r="89" spans="1:26" x14ac:dyDescent="0.25">
      <c r="A89" s="3" t="e" vm="89">
        <v>#VALUE!</v>
      </c>
      <c r="B89" s="7" cm="1">
        <f t="array" ref="B89">_FV(A89,"52 week high",TRUE)</f>
        <v>1301.5</v>
      </c>
      <c r="C89" s="7" cm="1">
        <f t="array" ref="C89">_FV(A89,"52 week low",TRUE)</f>
        <v>597.17999999999995</v>
      </c>
      <c r="D89" s="7" cm="1">
        <f t="array" ref="D89">_FV(A89,"Beta")</f>
        <v>1.5580000000000001</v>
      </c>
      <c r="E89" s="7" cm="1">
        <f t="array" ref="E89">_FV(A89,"Change")</f>
        <v>-2.8</v>
      </c>
      <c r="F89" s="7" cm="1">
        <f t="array" ref="F89">_FV(A89,"Change (%)",TRUE)</f>
        <v>-4.3779999999999999E-3</v>
      </c>
      <c r="G89" s="7" t="str" cm="1">
        <f t="array" ref="G89">_FV(A89,"Currency")</f>
        <v>GBp</v>
      </c>
      <c r="H89" s="7" cm="1">
        <f t="array" ref="H89">_FV(A89,"Employees")</f>
        <v>2770</v>
      </c>
      <c r="I89" s="7" t="str" cm="1">
        <f t="array" ref="I89">_FV(A89,"Exchange")</f>
        <v>London Stock Exchange</v>
      </c>
      <c r="J89" s="7" cm="1">
        <f t="array" ref="J89">_FV(A89,"Employees")</f>
        <v>2770</v>
      </c>
      <c r="K89" s="4" cm="1">
        <f t="array" ref="K89">_FV(A89,"High")</f>
        <v>644</v>
      </c>
      <c r="L89" s="7" t="str" cm="1">
        <f t="array" ref="L89">_FV(A89,"Industry")</f>
        <v>Investment Banking &amp; Investment Services</v>
      </c>
      <c r="M89" s="7" t="str" cm="1">
        <f t="array" ref="M89">_FV(A89,"Instrument type",TRUE)</f>
        <v>Stock</v>
      </c>
      <c r="N89" s="9" cm="1">
        <f t="array" ref="N89">_FV(A89,"Last trade time",TRUE)</f>
        <v>45331.754733796297</v>
      </c>
      <c r="O89" s="4" cm="1">
        <f t="array" ref="O89">_FV(A89,"Low")</f>
        <v>633.20000000000005</v>
      </c>
      <c r="P89" s="10" cm="1">
        <f t="array" ref="P89">_FV(A89,"Market cap",TRUE)</f>
        <v>3508876000</v>
      </c>
      <c r="Q89" s="7" t="str" cm="1">
        <f t="array" ref="Q89">_FV(A89,"Official name",TRUE)</f>
        <v>ST. JAMES'S PLACE PLC</v>
      </c>
      <c r="R89" s="4" cm="1">
        <f t="array" ref="R89">_FV(A89,"Open")</f>
        <v>639.4</v>
      </c>
      <c r="S89" s="5" cm="1">
        <f t="array" ref="S89">_FV(A89,"P/E",TRUE)</f>
        <v>9.6719000000000008</v>
      </c>
      <c r="T89" s="4" cm="1">
        <f t="array" ref="T89">_FV(A89,"Previous close",TRUE)</f>
        <v>639.6</v>
      </c>
      <c r="U89" s="4" cm="1">
        <f t="array" ref="U89">_FV(A89,"Price")</f>
        <v>636.79999999999995</v>
      </c>
      <c r="V89" s="8" cm="1">
        <f t="array" ref="V89">_FV(A89,"Shares outstanding",TRUE)</f>
        <v>548604800</v>
      </c>
      <c r="W89" s="7" t="str" cm="1">
        <f t="array" ref="W89">_FV(A89,"Ticker symbol",TRUE)</f>
        <v>STJ</v>
      </c>
      <c r="X89" s="8" cm="1">
        <f t="array" ref="X89">_FV(A89,"Volume")</f>
        <v>1094486</v>
      </c>
      <c r="Y89" s="8" cm="1">
        <f t="array" ref="Y89">_FV(A89,"Volume average",TRUE)</f>
        <v>1377880</v>
      </c>
      <c r="Z89" s="11" cm="1">
        <f t="array" ref="Z89">_FV(A89,"Year incorporated",TRUE)</f>
        <v>1996</v>
      </c>
    </row>
    <row r="90" spans="1:26" x14ac:dyDescent="0.25">
      <c r="A90" s="3" t="e" vm="90">
        <v>#VALUE!</v>
      </c>
      <c r="B90" s="4" cm="1">
        <f t="array" ref="B90">_FV(A90,"52 week high",TRUE)</f>
        <v>2999.02</v>
      </c>
      <c r="C90" s="4" cm="1">
        <f t="array" ref="C90">_FV(A90,"52 week low",TRUE)</f>
        <v>2243</v>
      </c>
      <c r="D90" s="5" cm="1">
        <f t="array" ref="D90">_FV(A90,"Beta")</f>
        <v>0.48259999999999997</v>
      </c>
      <c r="E90" s="4" cm="1">
        <f t="array" ref="E90">_FV(A90,"Change")</f>
        <v>-28</v>
      </c>
      <c r="F90" s="6" cm="1">
        <f t="array" ref="F90">_FV(A90,"Change (%)",TRUE)</f>
        <v>-1.1212999999999999E-2</v>
      </c>
      <c r="G90" s="7" t="str" cm="1">
        <f t="array" ref="G90">_FV(A90,"Currency")</f>
        <v>GBp</v>
      </c>
      <c r="H90" s="8" cm="1">
        <f t="array" ref="H90">_FV(A90,"Employees")</f>
        <v>7651</v>
      </c>
      <c r="I90" s="7" t="str" cm="1">
        <f t="array" ref="I90">_FV(A90,"Exchange")</f>
        <v>London Stock Exchange</v>
      </c>
      <c r="J90" s="8" cm="1">
        <f t="array" ref="J90">_FV(A90,"Employees")</f>
        <v>7651</v>
      </c>
      <c r="K90" s="4" cm="1">
        <f t="array" ref="K90">_FV(A90,"High")</f>
        <v>2497</v>
      </c>
      <c r="L90" s="7" t="str" cm="1">
        <f t="array" ref="L90">_FV(A90,"Industry")</f>
        <v>Water Utilities</v>
      </c>
      <c r="M90" s="7" t="str" cm="1">
        <f t="array" ref="M90">_FV(A90,"Instrument type",TRUE)</f>
        <v>Stock</v>
      </c>
      <c r="N90" s="9" cm="1">
        <f t="array" ref="N90">_FV(A90,"Last trade time",TRUE)</f>
        <v>45331.758402777778</v>
      </c>
      <c r="O90" s="4" cm="1">
        <f t="array" ref="O90">_FV(A90,"Low")</f>
        <v>2463</v>
      </c>
      <c r="P90" s="10" cm="1">
        <f t="array" ref="P90">_FV(A90,"Market cap",TRUE)</f>
        <v>7468319000</v>
      </c>
      <c r="Q90" s="7" t="str" cm="1">
        <f t="array" ref="Q90">_FV(A90,"Official name",TRUE)</f>
        <v>SEVERN TRENT PLC</v>
      </c>
      <c r="R90" s="4" cm="1">
        <f t="array" ref="R90">_FV(A90,"Open")</f>
        <v>2488</v>
      </c>
      <c r="S90" s="5" cm="1">
        <f t="array" ref="S90">_FV(A90,"P/E",TRUE)</f>
        <v>59.7654</v>
      </c>
      <c r="T90" s="4" cm="1">
        <f t="array" ref="T90">_FV(A90,"Previous close",TRUE)</f>
        <v>2497</v>
      </c>
      <c r="U90" s="4" cm="1">
        <f t="array" ref="U90">_FV(A90,"Price")</f>
        <v>2469</v>
      </c>
      <c r="V90" s="8" cm="1">
        <f t="array" ref="V90">_FV(A90,"Shares outstanding",TRUE)</f>
        <v>299091700</v>
      </c>
      <c r="W90" s="7" t="str" cm="1">
        <f t="array" ref="W90">_FV(A90,"Ticker symbol",TRUE)</f>
        <v>SVT</v>
      </c>
      <c r="X90" s="8" cm="1">
        <f t="array" ref="X90">_FV(A90,"Volume")</f>
        <v>327832</v>
      </c>
      <c r="Y90" s="8" cm="1">
        <f t="array" ref="Y90">_FV(A90,"Volume average",TRUE)</f>
        <v>810560</v>
      </c>
      <c r="Z90" s="11" cm="1">
        <f t="array" ref="Z90">_FV(A90,"Year incorporated",TRUE)</f>
        <v>1989</v>
      </c>
    </row>
    <row r="91" spans="1:26" x14ac:dyDescent="0.25">
      <c r="A91" s="3" t="e" vm="91">
        <v>#VALUE!</v>
      </c>
      <c r="B91" s="4" cm="1">
        <f t="array" ref="B91">_FV(A91,"52 week high",TRUE)</f>
        <v>305.39999999999998</v>
      </c>
      <c r="C91" s="4" cm="1">
        <f t="array" ref="C91">_FV(A91,"52 week low",TRUE)</f>
        <v>217.529</v>
      </c>
      <c r="D91" s="5" cm="1">
        <f t="array" ref="D91">_FV(A91,"Beta")</f>
        <v>0.67889999999999995</v>
      </c>
      <c r="E91" s="4" cm="1">
        <f t="array" ref="E91">_FV(A91,"Change")</f>
        <v>0.1</v>
      </c>
      <c r="F91" s="6" cm="1">
        <f t="array" ref="F91">_FV(A91,"Change (%)",TRUE)</f>
        <v>3.5659999999999999E-4</v>
      </c>
      <c r="G91" s="7" t="str" cm="1">
        <f t="array" ref="G91">_FV(A91,"Currency")</f>
        <v>GBp</v>
      </c>
      <c r="H91" s="8" cm="1">
        <f t="array" ref="H91">_FV(A91,"Employees")</f>
        <v>222306</v>
      </c>
      <c r="I91" s="7" t="str" cm="1">
        <f t="array" ref="I91">_FV(A91,"Exchange")</f>
        <v>London Stock Exchange</v>
      </c>
      <c r="J91" s="8" cm="1">
        <f t="array" ref="J91">_FV(A91,"Employees")</f>
        <v>222306</v>
      </c>
      <c r="K91" s="4" cm="1">
        <f t="array" ref="K91">_FV(A91,"High")</f>
        <v>287.2</v>
      </c>
      <c r="L91" s="7" t="str" cm="1">
        <f t="array" ref="L91">_FV(A91,"Industry")</f>
        <v>Food &amp; Drug Retailing</v>
      </c>
      <c r="M91" s="7" t="str" cm="1">
        <f t="array" ref="M91">_FV(A91,"Instrument type",TRUE)</f>
        <v>Stock</v>
      </c>
      <c r="N91" s="9" cm="1">
        <f t="array" ref="N91">_FV(A91,"Last trade time",TRUE)</f>
        <v>45331.757962962962</v>
      </c>
      <c r="O91" s="4" cm="1">
        <f t="array" ref="O91">_FV(A91,"Low")</f>
        <v>280</v>
      </c>
      <c r="P91" s="10" cm="1">
        <f t="array" ref="P91">_FV(A91,"Market cap",TRUE)</f>
        <v>19744930000</v>
      </c>
      <c r="Q91" s="7" t="str" cm="1">
        <f t="array" ref="Q91">_FV(A91,"Official name",TRUE)</f>
        <v>TESCO PLC</v>
      </c>
      <c r="R91" s="4" cm="1">
        <f t="array" ref="R91">_FV(A91,"Open")</f>
        <v>284.5</v>
      </c>
      <c r="S91" s="5" cm="1">
        <f t="array" ref="S91">_FV(A91,"P/E",TRUE)</f>
        <v>14.262499999999999</v>
      </c>
      <c r="T91" s="4" cm="1">
        <f t="array" ref="T91">_FV(A91,"Previous close",TRUE)</f>
        <v>280.39999999999998</v>
      </c>
      <c r="U91" s="4" cm="1">
        <f t="array" ref="U91">_FV(A91,"Price")</f>
        <v>280.5</v>
      </c>
      <c r="V91" s="8" cm="1">
        <f t="array" ref="V91">_FV(A91,"Shares outstanding",TRUE)</f>
        <v>7039859000</v>
      </c>
      <c r="W91" s="7" t="str" cm="1">
        <f t="array" ref="W91">_FV(A91,"Ticker symbol",TRUE)</f>
        <v>TSCO</v>
      </c>
      <c r="X91" s="8" cm="1">
        <f t="array" ref="X91">_FV(A91,"Volume")</f>
        <v>14468328</v>
      </c>
      <c r="Y91" s="8" cm="1">
        <f t="array" ref="Y91">_FV(A91,"Volume average",TRUE)</f>
        <v>28331020</v>
      </c>
      <c r="Z91" s="11" cm="1">
        <f t="array" ref="Z91">_FV(A91,"Year incorporated",TRUE)</f>
        <v>1947</v>
      </c>
    </row>
    <row r="92" spans="1:26" x14ac:dyDescent="0.25">
      <c r="A92" s="3" t="e" vm="92">
        <v>#VALUE!</v>
      </c>
      <c r="B92" s="4" cm="1">
        <f t="array" ref="B92">_FV(A92,"52 week high",TRUE)</f>
        <v>150.9</v>
      </c>
      <c r="C92" s="4" cm="1">
        <f t="array" ref="C92">_FV(A92,"52 week low",TRUE)</f>
        <v>98.92</v>
      </c>
      <c r="D92" s="5" cm="1">
        <f t="array" ref="D92">_FV(A92,"Beta")</f>
        <v>2.3908999999999998</v>
      </c>
      <c r="E92" s="4" cm="1">
        <f t="array" ref="E92">_FV(A92,"Change")</f>
        <v>1.65</v>
      </c>
      <c r="F92" s="6" cm="1">
        <f t="array" ref="F92">_FV(A92,"Change (%)",TRUE)</f>
        <v>1.1359999999999999E-2</v>
      </c>
      <c r="G92" s="7" t="str" cm="1">
        <f t="array" ref="G92">_FV(A92,"Currency")</f>
        <v>GBp</v>
      </c>
      <c r="H92" s="8" cm="1">
        <f t="array" ref="H92">_FV(A92,"Employees")</f>
        <v>5236</v>
      </c>
      <c r="I92" s="7" t="str" cm="1">
        <f t="array" ref="I92">_FV(A92,"Exchange")</f>
        <v>London Stock Exchange</v>
      </c>
      <c r="J92" s="8" cm="1">
        <f t="array" ref="J92">_FV(A92,"Employees")</f>
        <v>5236</v>
      </c>
      <c r="K92" s="4" cm="1">
        <f t="array" ref="K92">_FV(A92,"High")</f>
        <v>146.9</v>
      </c>
      <c r="L92" s="7" t="str" cm="1">
        <f t="array" ref="L92">_FV(A92,"Industry")</f>
        <v>Homebuilding &amp; Construction Supplies</v>
      </c>
      <c r="M92" s="7" t="str" cm="1">
        <f t="array" ref="M92">_FV(A92,"Instrument type",TRUE)</f>
        <v>Stock</v>
      </c>
      <c r="N92" s="9" cm="1">
        <f t="array" ref="N92">_FV(A92,"Last trade time",TRUE)</f>
        <v>45331.757291666669</v>
      </c>
      <c r="O92" s="4" cm="1">
        <f t="array" ref="O92">_FV(A92,"Low")</f>
        <v>144.65</v>
      </c>
      <c r="P92" s="10" cm="1">
        <f t="array" ref="P92">_FV(A92,"Market cap",TRUE)</f>
        <v>5136579000</v>
      </c>
      <c r="Q92" s="7" t="str" cm="1">
        <f t="array" ref="Q92">_FV(A92,"Official name",TRUE)</f>
        <v>TAYLOR WIMPEY PLC</v>
      </c>
      <c r="R92" s="4" cm="1">
        <f t="array" ref="R92">_FV(A92,"Open")</f>
        <v>145.15</v>
      </c>
      <c r="S92" s="5" cm="1">
        <f t="array" ref="S92">_FV(A92,"P/E",TRUE)</f>
        <v>9.1583000000000006</v>
      </c>
      <c r="T92" s="4" cm="1">
        <f t="array" ref="T92">_FV(A92,"Previous close",TRUE)</f>
        <v>145.25</v>
      </c>
      <c r="U92" s="4" cm="1">
        <f t="array" ref="U92">_FV(A92,"Price")</f>
        <v>146.9</v>
      </c>
      <c r="V92" s="8" cm="1">
        <f t="array" ref="V92">_FV(A92,"Shares outstanding",TRUE)</f>
        <v>3536371000</v>
      </c>
      <c r="W92" s="7" t="str" cm="1">
        <f t="array" ref="W92">_FV(A92,"Ticker symbol",TRUE)</f>
        <v>TW.</v>
      </c>
      <c r="X92" s="8" cm="1">
        <f t="array" ref="X92">_FV(A92,"Volume")</f>
        <v>7725023</v>
      </c>
      <c r="Y92" s="8" cm="1">
        <f t="array" ref="Y92">_FV(A92,"Volume average",TRUE)</f>
        <v>11461910</v>
      </c>
      <c r="Z92" s="11" cm="1">
        <f t="array" ref="Z92">_FV(A92,"Year incorporated",TRUE)</f>
        <v>1935</v>
      </c>
    </row>
    <row r="93" spans="1:26" x14ac:dyDescent="0.25">
      <c r="A93" s="3" t="e" vm="93">
        <v>#VALUE!</v>
      </c>
      <c r="B93" s="4" cm="1">
        <f t="array" ref="B93">_FV(A93,"52 week high",TRUE)</f>
        <v>4483.25</v>
      </c>
      <c r="C93" s="4" cm="1">
        <f t="array" ref="C93">_FV(A93,"52 week low",TRUE)</f>
        <v>3671.5</v>
      </c>
      <c r="D93" s="5" cm="1">
        <f t="array" ref="D93">_FV(A93,"Beta")</f>
        <v>0.31</v>
      </c>
      <c r="E93" s="4" cm="1">
        <f t="array" ref="E93">_FV(A93,"Change")</f>
        <v>-19</v>
      </c>
      <c r="F93" s="6" cm="1">
        <f t="array" ref="F93">_FV(A93,"Change (%)",TRUE)</f>
        <v>-4.7210000000000004E-3</v>
      </c>
      <c r="G93" s="7" t="str" cm="1">
        <f t="array" ref="G93">_FV(A93,"Currency")</f>
        <v>GBp</v>
      </c>
      <c r="H93" s="8" cm="1">
        <f t="array" ref="H93">_FV(A93,"Employees")</f>
        <v>127000</v>
      </c>
      <c r="I93" s="7" t="str" cm="1">
        <f t="array" ref="I93">_FV(A93,"Exchange")</f>
        <v>London Stock Exchange</v>
      </c>
      <c r="J93" s="8" cm="1">
        <f t="array" ref="J93">_FV(A93,"Employees")</f>
        <v>127000</v>
      </c>
      <c r="K93" s="4" cm="1">
        <f t="array" ref="K93">_FV(A93,"High")</f>
        <v>4027</v>
      </c>
      <c r="L93" s="7" t="str" cm="1">
        <f t="array" ref="L93">_FV(A93,"Industry")</f>
        <v>Personal &amp; Household Products &amp; Services</v>
      </c>
      <c r="M93" s="7" t="str" cm="1">
        <f t="array" ref="M93">_FV(A93,"Instrument type",TRUE)</f>
        <v>Stock</v>
      </c>
      <c r="N93" s="9" cm="1">
        <f t="array" ref="N93">_FV(A93,"Last trade time",TRUE)</f>
        <v>45331.769872685189</v>
      </c>
      <c r="O93" s="4" cm="1">
        <f t="array" ref="O93">_FV(A93,"Low")</f>
        <v>3984</v>
      </c>
      <c r="P93" s="10" cm="1">
        <f t="array" ref="P93">_FV(A93,"Market cap",TRUE)</f>
        <v>100690700000</v>
      </c>
      <c r="Q93" s="7" t="str" cm="1">
        <f t="array" ref="Q93">_FV(A93,"Official name",TRUE)</f>
        <v>UNILEVER PLC</v>
      </c>
      <c r="R93" s="4" cm="1">
        <f t="array" ref="R93">_FV(A93,"Open")</f>
        <v>4008</v>
      </c>
      <c r="S93" s="5" cm="1">
        <f t="array" ref="S93">_FV(A93,"P/E",TRUE)</f>
        <v>17.991399999999999</v>
      </c>
      <c r="T93" s="4" cm="1">
        <f t="array" ref="T93">_FV(A93,"Previous close",TRUE)</f>
        <v>4024.5</v>
      </c>
      <c r="U93" s="4" cm="1">
        <f t="array" ref="U93">_FV(A93,"Price")</f>
        <v>4005.5</v>
      </c>
      <c r="V93" s="8" cm="1">
        <f t="array" ref="V93">_FV(A93,"Shares outstanding",TRUE)</f>
        <v>2499018000</v>
      </c>
      <c r="W93" s="7" t="str" cm="1">
        <f t="array" ref="W93">_FV(A93,"Ticker symbol",TRUE)</f>
        <v>ULVR</v>
      </c>
      <c r="X93" s="8" cm="1">
        <f t="array" ref="X93">_FV(A93,"Volume")</f>
        <v>4258521</v>
      </c>
      <c r="Y93" s="8" cm="1">
        <f t="array" ref="Y93">_FV(A93,"Volume average",TRUE)</f>
        <v>5126390</v>
      </c>
      <c r="Z93" s="11" cm="1">
        <f t="array" ref="Z93">_FV(A93,"Year incorporated",TRUE)</f>
        <v>1894</v>
      </c>
    </row>
    <row r="94" spans="1:26" x14ac:dyDescent="0.25">
      <c r="A94" s="3" t="e" vm="94">
        <v>#VALUE!</v>
      </c>
      <c r="B94" s="4" cm="1">
        <f t="array" ref="B94">_FV(A94,"52 week high",TRUE)</f>
        <v>1069</v>
      </c>
      <c r="C94" s="4" cm="1">
        <f t="array" ref="C94">_FV(A94,"52 week low",TRUE)</f>
        <v>834.28200000000004</v>
      </c>
      <c r="D94" s="5" cm="1">
        <f t="array" ref="D94">_FV(A94,"Beta")</f>
        <v>1.5072000000000001</v>
      </c>
      <c r="E94" s="4" cm="1">
        <f t="array" ref="E94">_FV(A94,"Change")</f>
        <v>-11.5</v>
      </c>
      <c r="F94" s="6" cm="1">
        <f t="array" ref="F94">_FV(A94,"Change (%)",TRUE)</f>
        <v>-1.1443000000000002E-2</v>
      </c>
      <c r="G94" s="7" t="str" cm="1">
        <f t="array" ref="G94">_FV(A94,"Currency")</f>
        <v>GBp</v>
      </c>
      <c r="H94" s="8" cm="1">
        <f t="array" ref="H94">_FV(A94,"Employees")</f>
        <v>1775</v>
      </c>
      <c r="I94" s="7" t="str" cm="1">
        <f t="array" ref="I94">_FV(A94,"Exchange")</f>
        <v>London Stock Exchange</v>
      </c>
      <c r="J94" s="8" cm="1">
        <f t="array" ref="J94">_FV(A94,"Employees")</f>
        <v>1775</v>
      </c>
      <c r="K94" s="4" cm="1">
        <f t="array" ref="K94">_FV(A94,"High")</f>
        <v>1012</v>
      </c>
      <c r="L94" s="7" t="str" cm="1">
        <f t="array" ref="L94">_FV(A94,"Industry")</f>
        <v>Residential &amp; Commercial REIT</v>
      </c>
      <c r="M94" s="7" t="str" cm="1">
        <f t="array" ref="M94">_FV(A94,"Instrument type",TRUE)</f>
        <v>Stock</v>
      </c>
      <c r="N94" s="9" cm="1">
        <f t="array" ref="N94">_FV(A94,"Last trade time",TRUE)</f>
        <v>45331.769953703704</v>
      </c>
      <c r="O94" s="4" cm="1">
        <f t="array" ref="O94">_FV(A94,"Low")</f>
        <v>991.5</v>
      </c>
      <c r="P94" s="10" cm="1">
        <f t="array" ref="P94">_FV(A94,"Market cap",TRUE)</f>
        <v>4380348000</v>
      </c>
      <c r="Q94" s="7" t="str" cm="1">
        <f t="array" ref="Q94">_FV(A94,"Official name",TRUE)</f>
        <v>THE UNITE GROUP PLC</v>
      </c>
      <c r="R94" s="4" cm="1">
        <f t="array" ref="R94">_FV(A94,"Open")</f>
        <v>1000</v>
      </c>
      <c r="S94" s="5" cm="1">
        <f t="array" ref="S94">_FV(A94,"P/E",TRUE)</f>
        <v>28.854399999999998</v>
      </c>
      <c r="T94" s="4" cm="1">
        <f t="array" ref="T94">_FV(A94,"Previous close",TRUE)</f>
        <v>1005</v>
      </c>
      <c r="U94" s="4" cm="1">
        <f t="array" ref="U94">_FV(A94,"Price")</f>
        <v>993.5</v>
      </c>
      <c r="V94" s="8" cm="1">
        <f t="array" ref="V94">_FV(A94,"Shares outstanding",TRUE)</f>
        <v>435855500</v>
      </c>
      <c r="W94" s="7" t="str" cm="1">
        <f t="array" ref="W94">_FV(A94,"Ticker symbol",TRUE)</f>
        <v>UTG</v>
      </c>
      <c r="X94" s="8" cm="1">
        <f t="array" ref="X94">_FV(A94,"Volume")</f>
        <v>393796</v>
      </c>
      <c r="Y94" s="8" cm="1">
        <f t="array" ref="Y94">_FV(A94,"Volume average",TRUE)</f>
        <v>981260</v>
      </c>
      <c r="Z94" s="11" cm="1">
        <f t="array" ref="Z94">_FV(A94,"Year incorporated",TRUE)</f>
        <v>1996</v>
      </c>
    </row>
    <row r="95" spans="1:26" x14ac:dyDescent="0.25">
      <c r="A95" s="3" t="e" vm="95">
        <v>#VALUE!</v>
      </c>
      <c r="B95" s="4" cm="1">
        <f t="array" ref="B95">_FV(A95,"52 week high",TRUE)</f>
        <v>1139.5</v>
      </c>
      <c r="C95" s="4" cm="1">
        <f t="array" ref="C95">_FV(A95,"52 week low",TRUE)</f>
        <v>896.75699999999995</v>
      </c>
      <c r="D95" s="5" cm="1">
        <f t="array" ref="D95">_FV(A95,"Beta")</f>
        <v>0.4531</v>
      </c>
      <c r="E95" s="4" cm="1">
        <f t="array" ref="E95">_FV(A95,"Change")</f>
        <v>-9</v>
      </c>
      <c r="F95" s="6" cm="1">
        <f t="array" ref="F95">_FV(A95,"Change (%)",TRUE)</f>
        <v>-8.7760000000000008E-3</v>
      </c>
      <c r="G95" s="7" t="str" cm="1">
        <f t="array" ref="G95">_FV(A95,"Currency")</f>
        <v>GBp</v>
      </c>
      <c r="H95" s="8" cm="1">
        <f t="array" ref="H95">_FV(A95,"Employees")</f>
        <v>5975</v>
      </c>
      <c r="I95" s="7" t="str" cm="1">
        <f t="array" ref="I95">_FV(A95,"Exchange")</f>
        <v>London Stock Exchange</v>
      </c>
      <c r="J95" s="8" cm="1">
        <f t="array" ref="J95">_FV(A95,"Employees")</f>
        <v>5975</v>
      </c>
      <c r="K95" s="4" cm="1">
        <f t="array" ref="K95">_FV(A95,"High")</f>
        <v>1027.5</v>
      </c>
      <c r="L95" s="7" t="str" cm="1">
        <f t="array" ref="L95">_FV(A95,"Industry")</f>
        <v>Water Utilities</v>
      </c>
      <c r="M95" s="7" t="str" cm="1">
        <f t="array" ref="M95">_FV(A95,"Instrument type",TRUE)</f>
        <v>Stock</v>
      </c>
      <c r="N95" s="9" cm="1">
        <f t="array" ref="N95">_FV(A95,"Last trade time",TRUE)</f>
        <v>45331.757002314815</v>
      </c>
      <c r="O95" s="4" cm="1">
        <f t="array" ref="O95">_FV(A95,"Low")</f>
        <v>1016</v>
      </c>
      <c r="P95" s="10" cm="1">
        <f t="array" ref="P95">_FV(A95,"Market cap",TRUE)</f>
        <v>6992766000</v>
      </c>
      <c r="Q95" s="7" t="str" cm="1">
        <f t="array" ref="Q95">_FV(A95,"Official name",TRUE)</f>
        <v>UNITED UTILITIES GROUP PLC</v>
      </c>
      <c r="R95" s="4" cm="1">
        <f t="array" ref="R95">_FV(A95,"Open")</f>
        <v>1023.5</v>
      </c>
      <c r="S95" s="5" cm="1">
        <f t="array" ref="S95">_FV(A95,"P/E",TRUE)</f>
        <v>0</v>
      </c>
      <c r="T95" s="4" cm="1">
        <f t="array" ref="T95">_FV(A95,"Previous close",TRUE)</f>
        <v>1025.5</v>
      </c>
      <c r="U95" s="4" cm="1">
        <f t="array" ref="U95">_FV(A95,"Price")</f>
        <v>1016.5</v>
      </c>
      <c r="V95" s="8" cm="1">
        <f t="array" ref="V95">_FV(A95,"Shares outstanding",TRUE)</f>
        <v>681888400</v>
      </c>
      <c r="W95" s="7" t="str" cm="1">
        <f t="array" ref="W95">_FV(A95,"Ticker symbol",TRUE)</f>
        <v>UU.</v>
      </c>
      <c r="X95" s="8" cm="1">
        <f t="array" ref="X95">_FV(A95,"Volume")</f>
        <v>2037341</v>
      </c>
      <c r="Y95" s="8" cm="1">
        <f t="array" ref="Y95">_FV(A95,"Volume average",TRUE)</f>
        <v>2503730</v>
      </c>
      <c r="Z95" s="11" cm="1">
        <f t="array" ref="Z95">_FV(A95,"Year incorporated",TRUE)</f>
        <v>2008</v>
      </c>
    </row>
    <row r="96" spans="1:26" x14ac:dyDescent="0.25">
      <c r="A96" s="3" t="e" vm="96">
        <v>#VALUE!</v>
      </c>
      <c r="B96" s="4" cm="1">
        <f t="array" ref="B96">_FV(A96,"52 week high",TRUE)</f>
        <v>2072</v>
      </c>
      <c r="C96" s="4" cm="1">
        <f t="array" ref="C96">_FV(A96,"52 week low",TRUE)</f>
        <v>1652.5</v>
      </c>
      <c r="D96" s="5" cm="1">
        <f t="array" ref="D96">_FV(A96,"Beta")</f>
        <v>1.7869999999999999</v>
      </c>
      <c r="E96" s="4" cm="1">
        <f t="array" ref="E96">_FV(A96,"Change")</f>
        <v>-1.5</v>
      </c>
      <c r="F96" s="6" cm="1">
        <f t="array" ref="F96">_FV(A96,"Change (%)",TRUE)</f>
        <v>-8.3220000000000006E-4</v>
      </c>
      <c r="G96" s="7" t="str" cm="1">
        <f t="array" ref="G96">_FV(A96,"Currency")</f>
        <v>GBp</v>
      </c>
      <c r="H96" s="8" cm="1">
        <f t="array" ref="H96">_FV(A96,"Employees")</f>
        <v>12627</v>
      </c>
      <c r="I96" s="7" t="str" cm="1">
        <f t="array" ref="I96">_FV(A96,"Exchange")</f>
        <v>London Stock Exchange</v>
      </c>
      <c r="J96" s="8" cm="1">
        <f t="array" ref="J96">_FV(A96,"Employees")</f>
        <v>12627</v>
      </c>
      <c r="K96" s="4" cm="1">
        <f t="array" ref="K96">_FV(A96,"High")</f>
        <v>1814.5</v>
      </c>
      <c r="L96" s="7" t="str" cm="1">
        <f t="array" ref="L96">_FV(A96,"Industry")</f>
        <v>Machinery, Equipment &amp; Components</v>
      </c>
      <c r="M96" s="7" t="str" cm="1">
        <f t="array" ref="M96">_FV(A96,"Instrument type",TRUE)</f>
        <v>Stock</v>
      </c>
      <c r="N96" s="9" cm="1">
        <f t="array" ref="N96">_FV(A96,"Last trade time",TRUE)</f>
        <v>45331.769930555558</v>
      </c>
      <c r="O96" s="4" cm="1">
        <f t="array" ref="O96">_FV(A96,"Low")</f>
        <v>1793</v>
      </c>
      <c r="P96" s="10" cm="1">
        <f t="array" ref="P96">_FV(A96,"Market cap",TRUE)</f>
        <v>4679507000</v>
      </c>
      <c r="Q96" s="7" t="str" cm="1">
        <f t="array" ref="Q96">_FV(A96,"Official name",TRUE)</f>
        <v>WEIR GROUP PLC(THE)</v>
      </c>
      <c r="R96" s="4" cm="1">
        <f t="array" ref="R96">_FV(A96,"Open")</f>
        <v>1807.5</v>
      </c>
      <c r="S96" s="5" cm="1">
        <f t="array" ref="S96">_FV(A96,"P/E",TRUE)</f>
        <v>18.91</v>
      </c>
      <c r="T96" s="4" cm="1">
        <f t="array" ref="T96">_FV(A96,"Previous close",TRUE)</f>
        <v>1802.5</v>
      </c>
      <c r="U96" s="4" cm="1">
        <f t="array" ref="U96">_FV(A96,"Price")</f>
        <v>1801</v>
      </c>
      <c r="V96" s="8" cm="1">
        <f t="array" ref="V96">_FV(A96,"Shares outstanding",TRUE)</f>
        <v>259612100</v>
      </c>
      <c r="W96" s="7" t="str" cm="1">
        <f t="array" ref="W96">_FV(A96,"Ticker symbol",TRUE)</f>
        <v>WEIR</v>
      </c>
      <c r="X96" s="8" cm="1">
        <f t="array" ref="X96">_FV(A96,"Volume")</f>
        <v>579999</v>
      </c>
      <c r="Y96" s="8" cm="1">
        <f t="array" ref="Y96">_FV(A96,"Volume average",TRUE)</f>
        <v>1057540</v>
      </c>
      <c r="Z96" s="11" cm="1">
        <f t="array" ref="Z96">_FV(A96,"Year incorporated",TRUE)</f>
        <v>1895</v>
      </c>
    </row>
    <row r="97" spans="1:26" x14ac:dyDescent="0.25">
      <c r="A97" s="3" t="e" vm="97">
        <v>#VALUE!</v>
      </c>
      <c r="B97" s="4" cm="1">
        <f t="array" ref="B97">_FV(A97,"52 week high",TRUE)</f>
        <v>1082</v>
      </c>
      <c r="C97" s="4" cm="1">
        <f t="array" ref="C97">_FV(A97,"52 week low",TRUE)</f>
        <v>7.2439999999999998</v>
      </c>
      <c r="D97" s="5" cm="1">
        <f t="array" ref="D97">_FV(A97,"Beta")</f>
        <v>1.6617999999999999</v>
      </c>
      <c r="E97" s="4" cm="1">
        <f t="array" ref="E97">_FV(A97,"Change")</f>
        <v>-3.2</v>
      </c>
      <c r="F97" s="6" cm="1">
        <f t="array" ref="F97">_FV(A97,"Change (%)",TRUE)</f>
        <v>-4.0850000000000001E-3</v>
      </c>
      <c r="G97" s="7" t="str" cm="1">
        <f t="array" ref="G97">_FV(A97,"Currency")</f>
        <v>GBp</v>
      </c>
      <c r="H97" s="8" cm="1">
        <f t="array" ref="H97">_FV(A97,"Employees")</f>
        <v>115473</v>
      </c>
      <c r="I97" s="7" t="str" cm="1">
        <f t="array" ref="I97">_FV(A97,"Exchange")</f>
        <v>London Stock Exchange</v>
      </c>
      <c r="J97" s="8" cm="1">
        <f t="array" ref="J97">_FV(A97,"Employees")</f>
        <v>115473</v>
      </c>
      <c r="K97" s="4" cm="1">
        <f t="array" ref="K97">_FV(A97,"High")</f>
        <v>788.6</v>
      </c>
      <c r="L97" s="7" t="str" cm="1">
        <f t="array" ref="L97">_FV(A97,"Industry")</f>
        <v>Media &amp; Publishing</v>
      </c>
      <c r="M97" s="7" t="str" cm="1">
        <f t="array" ref="M97">_FV(A97,"Instrument type",TRUE)</f>
        <v>Stock</v>
      </c>
      <c r="N97" s="9" cm="1">
        <f t="array" ref="N97">_FV(A97,"Last trade time",TRUE)</f>
        <v>45331.756481481483</v>
      </c>
      <c r="O97" s="4" cm="1">
        <f t="array" ref="O97">_FV(A97,"Low")</f>
        <v>779.8</v>
      </c>
      <c r="P97" s="10" cm="1">
        <f t="array" ref="P97">_FV(A97,"Market cap",TRUE)</f>
        <v>8420278000</v>
      </c>
      <c r="Q97" s="7" t="str" cm="1">
        <f t="array" ref="Q97">_FV(A97,"Official name",TRUE)</f>
        <v>WPP PLC</v>
      </c>
      <c r="R97" s="4" cm="1">
        <f t="array" ref="R97">_FV(A97,"Open")</f>
        <v>783.6</v>
      </c>
      <c r="S97" s="5" cm="1">
        <f t="array" ref="S97">_FV(A97,"P/E",TRUE)</f>
        <v>15.7278</v>
      </c>
      <c r="T97" s="4" cm="1">
        <f t="array" ref="T97">_FV(A97,"Previous close",TRUE)</f>
        <v>783.4</v>
      </c>
      <c r="U97" s="4" cm="1">
        <f t="array" ref="U97">_FV(A97,"Price")</f>
        <v>780.2</v>
      </c>
      <c r="V97" s="8" cm="1">
        <f t="array" ref="V97">_FV(A97,"Shares outstanding",TRUE)</f>
        <v>1074838000</v>
      </c>
      <c r="W97" s="7" t="str" cm="1">
        <f t="array" ref="W97">_FV(A97,"Ticker symbol",TRUE)</f>
        <v>WPP</v>
      </c>
      <c r="X97" s="8" cm="1">
        <f t="array" ref="X97">_FV(A97,"Volume")</f>
        <v>1780807</v>
      </c>
      <c r="Y97" s="8" cm="1">
        <f t="array" ref="Y97">_FV(A97,"Volume average",TRUE)</f>
        <v>2956190</v>
      </c>
      <c r="Z97" s="11" cm="1">
        <f t="array" ref="Z97">_FV(A97,"Year incorporated",TRUE)</f>
        <v>2012</v>
      </c>
    </row>
    <row r="98" spans="1:26" x14ac:dyDescent="0.25">
      <c r="A98" s="2" t="e" vm="98">
        <v>#VALUE!</v>
      </c>
      <c r="B98" s="4" cm="1">
        <f t="array" ref="B98">_FV(A98,"52 week high",TRUE)</f>
        <v>3714</v>
      </c>
      <c r="C98" s="4" cm="1">
        <f t="array" ref="C98">_FV(A98,"52 week low",TRUE)</f>
        <v>2756</v>
      </c>
      <c r="D98" s="5" cm="1">
        <f t="array" ref="D98">_FV(A98,"Beta")</f>
        <v>1.522</v>
      </c>
      <c r="E98" s="4" cm="1">
        <f t="array" ref="E98">_FV(A98,"Change")</f>
        <v>15</v>
      </c>
      <c r="F98" s="6" cm="1">
        <f t="array" ref="F98">_FV(A98,"Change (%)",TRUE)</f>
        <v>4.3270000000000001E-3</v>
      </c>
      <c r="G98" s="7" t="str" cm="1">
        <f t="array" ref="G98">_FV(A98,"Currency")</f>
        <v>GBp</v>
      </c>
      <c r="H98" s="8" cm="1">
        <f t="array" ref="H98">_FV(A98,"Employees")</f>
        <v>39004</v>
      </c>
      <c r="I98" s="7" t="str" cm="1">
        <f t="array" ref="I98">_FV(A98,"Exchange")</f>
        <v>London Stock Exchange</v>
      </c>
      <c r="J98" s="8" cm="1">
        <f t="array" ref="J98">_FV(A98,"Employees")</f>
        <v>39004</v>
      </c>
      <c r="K98" s="4" cm="1">
        <f t="array" ref="K98">_FV(A98,"High")</f>
        <v>3502</v>
      </c>
      <c r="L98" s="7" t="str" cm="1">
        <f t="array" ref="L98">_FV(A98,"Industry")</f>
        <v>Hotels &amp; Entertainment Services</v>
      </c>
      <c r="M98" s="7" t="str" cm="1">
        <f t="array" ref="M98">_FV(A98,"Instrument type",TRUE)</f>
        <v>Stock</v>
      </c>
      <c r="N98" s="9" cm="1">
        <f t="array" ref="N98">_FV(A98,"Last trade time",TRUE)</f>
        <v>45331.755659722221</v>
      </c>
      <c r="O98" s="4" cm="1">
        <f t="array" ref="O98">_FV(A98,"Low")</f>
        <v>3472</v>
      </c>
      <c r="P98" s="10" cm="1">
        <f t="array" ref="P98">_FV(A98,"Market cap",TRUE)</f>
        <v>6436614000</v>
      </c>
      <c r="Q98" s="7" t="str" cm="1">
        <f t="array" ref="Q98">_FV(A98,"Official name",TRUE)</f>
        <v>WHITBREAD PLC</v>
      </c>
      <c r="R98" s="4" cm="1">
        <f t="array" ref="R98">_FV(A98,"Open")</f>
        <v>3472</v>
      </c>
      <c r="S98" s="5" cm="1">
        <f t="array" ref="S98">_FV(A98,"P/E",TRUE)</f>
        <v>20.400099999999998</v>
      </c>
      <c r="T98" s="4" cm="1">
        <f t="array" ref="T98">_FV(A98,"Previous close",TRUE)</f>
        <v>3467</v>
      </c>
      <c r="U98" s="4" cm="1">
        <f t="array" ref="U98">_FV(A98,"Price")</f>
        <v>3482</v>
      </c>
      <c r="V98" s="8" cm="1">
        <f t="array" ref="V98">_FV(A98,"Shares outstanding",TRUE)</f>
        <v>185653700</v>
      </c>
      <c r="W98" s="7" t="str" cm="1">
        <f t="array" ref="W98">_FV(A98,"Ticker symbol",TRUE)</f>
        <v>WTB</v>
      </c>
      <c r="X98" s="8" cm="1">
        <f t="array" ref="X98">_FV(A98,"Volume")</f>
        <v>1461082</v>
      </c>
      <c r="Y98" s="8" cm="1">
        <f t="array" ref="Y98">_FV(A98,"Volume average",TRUE)</f>
        <v>850680</v>
      </c>
      <c r="Z98" s="11" cm="1">
        <f t="array" ref="Z98">_FV(A98,"Year incorporated",TRUE)</f>
        <v>2000</v>
      </c>
    </row>
  </sheetData>
  <autoFilter ref="A1:A98" xr:uid="{21DCB2F1-84C9-45DC-837C-625BB114C755}"/>
  <hyperlinks>
    <hyperlink ref="A98" r:id="rId1" display="https://www.londonstockexchange.com/stock/WTB/whitbread-plc" xr:uid="{54444A30-0B2A-48C0-98B0-117D7F8DFAA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d3b7809-06a0-45d5-bbd4-10a0aa7bb9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F3726B3FF4D04DB684FEB18671D358" ma:contentTypeVersion="10" ma:contentTypeDescription="Create a new document." ma:contentTypeScope="" ma:versionID="4c26d1b6d44653792058b19ca4128598">
  <xsd:schema xmlns:xsd="http://www.w3.org/2001/XMLSchema" xmlns:xs="http://www.w3.org/2001/XMLSchema" xmlns:p="http://schemas.microsoft.com/office/2006/metadata/properties" xmlns:ns3="fd3b7809-06a0-45d5-bbd4-10a0aa7bb9f7" xmlns:ns4="7bca28e8-2330-475a-af21-405907863b65" targetNamespace="http://schemas.microsoft.com/office/2006/metadata/properties" ma:root="true" ma:fieldsID="3984d32dd79362f74218f4b6624de8b2" ns3:_="" ns4:_="">
    <xsd:import namespace="fd3b7809-06a0-45d5-bbd4-10a0aa7bb9f7"/>
    <xsd:import namespace="7bca28e8-2330-475a-af21-405907863b6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3b7809-06a0-45d5-bbd4-10a0aa7bb9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ca28e8-2330-475a-af21-405907863b6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73BA09-5E65-424F-B204-58C0A65B08C2}">
  <ds:schemaRefs>
    <ds:schemaRef ds:uri="http://schemas.microsoft.com/office/infopath/2007/PartnerControls"/>
    <ds:schemaRef ds:uri="fd3b7809-06a0-45d5-bbd4-10a0aa7bb9f7"/>
    <ds:schemaRef ds:uri="http://www.w3.org/XML/1998/namespace"/>
    <ds:schemaRef ds:uri="http://schemas.openxmlformats.org/package/2006/metadata/core-properties"/>
    <ds:schemaRef ds:uri="http://purl.org/dc/dcmitype/"/>
    <ds:schemaRef ds:uri="7bca28e8-2330-475a-af21-405907863b65"/>
    <ds:schemaRef ds:uri="http://schemas.microsoft.com/office/2006/documentManagement/types"/>
    <ds:schemaRef ds:uri="http://purl.org/dc/elements/1.1/"/>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86AC5D44-39AC-4909-8F54-196695679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3b7809-06a0-45d5-bbd4-10a0aa7bb9f7"/>
    <ds:schemaRef ds:uri="7bca28e8-2330-475a-af21-405907863b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39B12E-C3B3-46B6-B883-7B6EDB00F3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Ftse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Dutton</dc:creator>
  <cp:lastModifiedBy>Lewis Dutton</cp:lastModifiedBy>
  <dcterms:created xsi:type="dcterms:W3CDTF">2024-02-10T11:33:00Z</dcterms:created>
  <dcterms:modified xsi:type="dcterms:W3CDTF">2024-02-10T12:22:36Z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0x010100A7F3726B3FF4D04DB684FEB18671D358</vt:lpwstr>
  </property>
</Properties>
</file>