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 Hours" sheetId="1" r:id="rId4"/>
    <sheet state="visible" name="Tasks" sheetId="2" r:id="rId5"/>
    <sheet state="visible" name="KanBan Board" sheetId="3" r:id="rId6"/>
  </sheets>
  <definedNames/>
  <calcPr/>
</workbook>
</file>

<file path=xl/sharedStrings.xml><?xml version="1.0" encoding="utf-8"?>
<sst xmlns="http://schemas.openxmlformats.org/spreadsheetml/2006/main" count="84" uniqueCount="54">
  <si>
    <t>To Do</t>
  </si>
  <si>
    <t>Tasks/Features</t>
  </si>
  <si>
    <t>In progress</t>
  </si>
  <si>
    <t>Testing</t>
  </si>
  <si>
    <t xml:space="preserve">Blocked </t>
  </si>
  <si>
    <t>Hours</t>
  </si>
  <si>
    <t>Done</t>
  </si>
  <si>
    <t>Flat File Logging Implementation and Design</t>
  </si>
  <si>
    <t>Assign to</t>
  </si>
  <si>
    <t>Michell</t>
  </si>
  <si>
    <t>Actual</t>
  </si>
  <si>
    <t>AuthZ Implementation and Design</t>
  </si>
  <si>
    <t>Jacen</t>
  </si>
  <si>
    <t>Data Store Logging Implementation and Design</t>
  </si>
  <si>
    <t>Joshua</t>
  </si>
  <si>
    <t>Impact</t>
  </si>
  <si>
    <t>Ratio</t>
  </si>
  <si>
    <t>Flat File Archiving Implementation and Design</t>
  </si>
  <si>
    <t>Albert</t>
  </si>
  <si>
    <t>AuthN Implementation and Design</t>
  </si>
  <si>
    <t>Peter</t>
  </si>
  <si>
    <t>Error Handling Implementation and Design</t>
  </si>
  <si>
    <t>Daniel</t>
  </si>
  <si>
    <t>Total</t>
  </si>
  <si>
    <t>Flat File Logging Implementation and Testing</t>
  </si>
  <si>
    <t>AuthZ Implementation and Testing</t>
  </si>
  <si>
    <t>Data Store Logging Implementation and Testing</t>
  </si>
  <si>
    <t>Jake</t>
  </si>
  <si>
    <t>Flat File Archiving Implementation and Testing</t>
  </si>
  <si>
    <t>AuthN Implementation and Testing</t>
  </si>
  <si>
    <t>Error Handling Implementation and Testing</t>
  </si>
  <si>
    <t>Start Date</t>
  </si>
  <si>
    <t>End Date</t>
  </si>
  <si>
    <t>11-30-2019</t>
  </si>
  <si>
    <t>velocity capacity</t>
  </si>
  <si>
    <t>52hrs / person</t>
  </si>
  <si>
    <t>Total Velocity</t>
  </si>
  <si>
    <t>Actual Hours</t>
  </si>
  <si>
    <t>Actual/Planned</t>
  </si>
  <si>
    <t>Impact/Planned</t>
  </si>
  <si>
    <t>Michell Kuang</t>
  </si>
  <si>
    <t>Jacen Tan</t>
  </si>
  <si>
    <t>Albert Du</t>
  </si>
  <si>
    <t>Peter Park</t>
  </si>
  <si>
    <t>Daniel Gione</t>
  </si>
  <si>
    <t>Joshua McDaniel</t>
  </si>
  <si>
    <t>Team Analysis</t>
  </si>
  <si>
    <t>Hours Spent | Hours Remaining</t>
  </si>
  <si>
    <t>Expected</t>
  </si>
  <si>
    <t xml:space="preserve">Expected </t>
  </si>
  <si>
    <t>SPRINT RETROSPECTIVE</t>
  </si>
  <si>
    <t>*To make it easier for graphing, this record how much work left.</t>
  </si>
  <si>
    <t>Expected Total Hour</t>
  </si>
  <si>
    <t>Expected Hour per 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</si>
</sst>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-yyyy"/>
    <numFmt numFmtId="165" formatCode="yyyy-mm-dd"/>
  </numFmts>
  <fonts count="9">
    <font>
      <sz val="10.0"/>
      <color rgb="FF000000"/>
      <name val="Arial"/>
    </font>
    <font>
      <b/>
      <sz val="12.0"/>
      <color theme="1"/>
      <name val="Arial"/>
    </font>
    <font>
      <color theme="1"/>
      <name val="Arial"/>
    </font>
    <font>
      <b/>
      <color theme="1"/>
      <name val="Arial"/>
    </font>
    <font>
      <color rgb="FF000000"/>
      <name val="Arial"/>
    </font>
    <font>
      <sz val="12.0"/>
      <color theme="1"/>
      <name val="Arial"/>
    </font>
    <font>
      <sz val="12.0"/>
      <color rgb="FF000000"/>
      <name val="Arial"/>
    </font>
    <font/>
    <font>
      <b/>
      <color rgb="FF000000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76A5AF"/>
        <bgColor rgb="FF76A5AF"/>
      </patternFill>
    </fill>
    <fill>
      <patternFill patternType="solid">
        <fgColor rgb="FF6D9EEB"/>
        <bgColor rgb="FF6D9EEB"/>
      </patternFill>
    </fill>
    <fill>
      <patternFill patternType="solid">
        <fgColor rgb="FFB6D7A8"/>
        <bgColor rgb="FFB6D7A8"/>
      </patternFill>
    </fill>
    <fill>
      <patternFill patternType="solid">
        <fgColor rgb="FF8E7CC3"/>
        <bgColor rgb="FF8E7CC3"/>
      </patternFill>
    </fill>
    <fill>
      <patternFill patternType="solid">
        <fgColor rgb="FFD5A6BD"/>
        <bgColor rgb="FFD5A6BD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D9D2E9"/>
        <bgColor rgb="FFD9D2E9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DD7E6B"/>
        <bgColor rgb="FFDD7E6B"/>
      </patternFill>
    </fill>
    <fill>
      <patternFill patternType="solid">
        <fgColor rgb="FFFCE5CD"/>
        <bgColor rgb="FFFCE5CD"/>
      </patternFill>
    </fill>
    <fill>
      <patternFill patternType="solid">
        <fgColor rgb="FFA2C4C9"/>
        <bgColor rgb="FFA2C4C9"/>
      </patternFill>
    </fill>
    <fill>
      <patternFill patternType="solid">
        <fgColor rgb="FFF1C232"/>
        <bgColor rgb="FFF1C232"/>
      </patternFill>
    </fill>
    <fill>
      <patternFill patternType="solid">
        <fgColor rgb="FFB4A7D6"/>
        <bgColor rgb="FFB4A7D6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1" fillId="5" fontId="1" numFmtId="0" xfId="0" applyAlignment="1" applyBorder="1" applyFill="1" applyFont="1">
      <alignment readingOrder="0"/>
    </xf>
    <xf borderId="1" fillId="6" fontId="1" numFmtId="0" xfId="0" applyAlignment="1" applyBorder="1" applyFill="1" applyFont="1">
      <alignment horizontal="center" readingOrder="0"/>
    </xf>
    <xf borderId="1" fillId="7" fontId="1" numFmtId="0" xfId="0" applyAlignment="1" applyBorder="1" applyFill="1" applyFont="1">
      <alignment horizontal="center" readingOrder="0"/>
    </xf>
    <xf borderId="1" fillId="8" fontId="1" numFmtId="0" xfId="0" applyAlignment="1" applyBorder="1" applyFill="1" applyFont="1">
      <alignment readingOrder="0"/>
    </xf>
    <xf borderId="2" fillId="9" fontId="2" numFmtId="0" xfId="0" applyAlignment="1" applyBorder="1" applyFill="1" applyFont="1">
      <alignment readingOrder="0"/>
    </xf>
    <xf borderId="1" fillId="10" fontId="1" numFmtId="0" xfId="0" applyAlignment="1" applyBorder="1" applyFill="1" applyFont="1">
      <alignment readingOrder="0"/>
    </xf>
    <xf borderId="2" fillId="9" fontId="2" numFmtId="0" xfId="0" applyBorder="1" applyFont="1"/>
    <xf borderId="1" fillId="11" fontId="1" numFmtId="0" xfId="0" applyAlignment="1" applyBorder="1" applyFill="1" applyFont="1">
      <alignment readingOrder="0"/>
    </xf>
    <xf borderId="0" fillId="0" fontId="3" numFmtId="0" xfId="0" applyAlignment="1" applyFont="1">
      <alignment readingOrder="0"/>
    </xf>
    <xf borderId="3" fillId="0" fontId="2" numFmtId="0" xfId="0" applyAlignment="1" applyBorder="1" applyFont="1">
      <alignment readingOrder="0"/>
    </xf>
    <xf borderId="2" fillId="9" fontId="2" numFmtId="0" xfId="0" applyBorder="1" applyFont="1"/>
    <xf borderId="2" fillId="5" fontId="2" numFmtId="0" xfId="0" applyAlignment="1" applyBorder="1" applyFont="1">
      <alignment readingOrder="0" vertical="bottom"/>
    </xf>
    <xf borderId="2" fillId="8" fontId="2" numFmtId="0" xfId="0" applyAlignment="1" applyBorder="1" applyFont="1">
      <alignment readingOrder="0"/>
    </xf>
    <xf borderId="0" fillId="10" fontId="4" numFmtId="0" xfId="0" applyAlignment="1" applyFont="1">
      <alignment horizontal="left" readingOrder="0"/>
    </xf>
    <xf borderId="2" fillId="11" fontId="2" numFmtId="4" xfId="0" applyAlignment="1" applyBorder="1" applyFont="1" applyNumberFormat="1">
      <alignment readingOrder="0"/>
    </xf>
    <xf borderId="2" fillId="5" fontId="2" numFmtId="4" xfId="0" applyAlignment="1" applyBorder="1" applyFont="1" applyNumberFormat="1">
      <alignment readingOrder="0"/>
    </xf>
    <xf borderId="3" fillId="12" fontId="2" numFmtId="0" xfId="0" applyAlignment="1" applyBorder="1" applyFill="1" applyFont="1">
      <alignment readingOrder="0"/>
    </xf>
    <xf borderId="2" fillId="9" fontId="2" numFmtId="0" xfId="0" applyAlignment="1" applyBorder="1" applyFont="1">
      <alignment readingOrder="0"/>
    </xf>
    <xf borderId="2" fillId="10" fontId="2" numFmtId="0" xfId="0" applyAlignment="1" applyBorder="1" applyFont="1">
      <alignment readingOrder="0"/>
    </xf>
    <xf borderId="4" fillId="9" fontId="2" numFmtId="0" xfId="0" applyBorder="1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5" fontId="2" numFmtId="0" xfId="0" applyAlignment="1" applyFont="1">
      <alignment readingOrder="0" vertical="bottom"/>
    </xf>
    <xf borderId="0" fillId="8" fontId="2" numFmtId="0" xfId="0" applyAlignment="1" applyFont="1">
      <alignment readingOrder="0"/>
    </xf>
    <xf borderId="0" fillId="10" fontId="2" numFmtId="0" xfId="0" applyAlignment="1" applyFont="1">
      <alignment readingOrder="0"/>
    </xf>
    <xf borderId="0" fillId="11" fontId="2" numFmtId="4" xfId="0" applyAlignment="1" applyFont="1" applyNumberFormat="1">
      <alignment readingOrder="0"/>
    </xf>
    <xf borderId="0" fillId="5" fontId="2" numFmtId="4" xfId="0" applyAlignment="1" applyFont="1" applyNumberFormat="1">
      <alignment readingOrder="0"/>
    </xf>
    <xf borderId="0" fillId="0" fontId="1" numFmtId="0" xfId="0" applyAlignment="1" applyFont="1">
      <alignment readingOrder="0" vertical="bottom"/>
    </xf>
    <xf borderId="0" fillId="0" fontId="5" numFmtId="0" xfId="0" applyAlignment="1" applyFont="1">
      <alignment horizontal="right" vertical="bottom"/>
    </xf>
    <xf borderId="0" fillId="0" fontId="2" numFmtId="4" xfId="0" applyFont="1" applyNumberFormat="1"/>
    <xf borderId="0" fillId="0" fontId="2" numFmtId="4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0" fillId="12" fontId="6" numFmtId="10" xfId="0" applyAlignment="1" applyFont="1" applyNumberFormat="1">
      <alignment horizontal="left" readingOrder="0"/>
    </xf>
    <xf borderId="5" fillId="5" fontId="2" numFmtId="0" xfId="0" applyAlignment="1" applyBorder="1" applyFont="1">
      <alignment horizontal="center" vertical="bottom"/>
    </xf>
    <xf borderId="6" fillId="0" fontId="7" numFmtId="0" xfId="0" applyBorder="1" applyFont="1"/>
    <xf borderId="7" fillId="0" fontId="7" numFmtId="0" xfId="0" applyBorder="1" applyFont="1"/>
    <xf borderId="5" fillId="13" fontId="2" numFmtId="0" xfId="0" applyAlignment="1" applyBorder="1" applyFill="1" applyFont="1">
      <alignment horizontal="center" vertical="bottom"/>
    </xf>
    <xf borderId="5" fillId="7" fontId="2" numFmtId="0" xfId="0" applyAlignment="1" applyBorder="1" applyFont="1">
      <alignment horizontal="center" vertical="bottom"/>
    </xf>
    <xf borderId="5" fillId="14" fontId="2" numFmtId="0" xfId="0" applyAlignment="1" applyBorder="1" applyFill="1" applyFont="1">
      <alignment horizontal="center" vertical="bottom"/>
    </xf>
    <xf borderId="5" fillId="15" fontId="2" numFmtId="0" xfId="0" applyAlignment="1" applyBorder="1" applyFill="1" applyFont="1">
      <alignment horizontal="center" vertical="bottom"/>
    </xf>
    <xf borderId="5" fillId="16" fontId="2" numFmtId="0" xfId="0" applyAlignment="1" applyBorder="1" applyFill="1" applyFont="1">
      <alignment horizontal="center" vertical="bottom"/>
    </xf>
    <xf borderId="5" fillId="17" fontId="2" numFmtId="0" xfId="0" applyAlignment="1" applyBorder="1" applyFill="1" applyFont="1">
      <alignment horizontal="center" readingOrder="0" vertical="bottom"/>
    </xf>
    <xf borderId="0" fillId="0" fontId="2" numFmtId="0" xfId="0" applyAlignment="1" applyFont="1">
      <alignment horizontal="right" readingOrder="0"/>
    </xf>
    <xf borderId="8" fillId="5" fontId="4" numFmtId="0" xfId="0" applyAlignment="1" applyBorder="1" applyFont="1">
      <alignment readingOrder="0"/>
    </xf>
    <xf borderId="9" fillId="5" fontId="4" numFmtId="0" xfId="0" applyAlignment="1" applyBorder="1" applyFont="1">
      <alignment readingOrder="0"/>
    </xf>
    <xf borderId="0" fillId="5" fontId="4" numFmtId="0" xfId="0" applyAlignment="1" applyFont="1">
      <alignment readingOrder="0"/>
    </xf>
    <xf borderId="8" fillId="13" fontId="2" numFmtId="0" xfId="0" applyAlignment="1" applyBorder="1" applyFont="1">
      <alignment readingOrder="0"/>
    </xf>
    <xf borderId="9" fillId="13" fontId="2" numFmtId="0" xfId="0" applyAlignment="1" applyBorder="1" applyFont="1">
      <alignment readingOrder="0"/>
    </xf>
    <xf borderId="2" fillId="7" fontId="2" numFmtId="0" xfId="0" applyAlignment="1" applyBorder="1" applyFont="1">
      <alignment readingOrder="0"/>
    </xf>
    <xf borderId="2" fillId="14" fontId="2" numFmtId="0" xfId="0" applyAlignment="1" applyBorder="1" applyFont="1">
      <alignment readingOrder="0"/>
    </xf>
    <xf borderId="2" fillId="15" fontId="2" numFmtId="0" xfId="0" applyAlignment="1" applyBorder="1" applyFont="1">
      <alignment readingOrder="0"/>
    </xf>
    <xf borderId="2" fillId="16" fontId="2" numFmtId="0" xfId="0" applyAlignment="1" applyBorder="1" applyFont="1">
      <alignment readingOrder="0"/>
    </xf>
    <xf borderId="9" fillId="16" fontId="2" numFmtId="0" xfId="0" applyAlignment="1" applyBorder="1" applyFont="1">
      <alignment readingOrder="0"/>
    </xf>
    <xf borderId="2" fillId="17" fontId="2" numFmtId="0" xfId="0" applyAlignment="1" applyBorder="1" applyFont="1">
      <alignment readingOrder="0"/>
    </xf>
    <xf borderId="9" fillId="17" fontId="2" numFmtId="0" xfId="0" applyAlignment="1" applyBorder="1" applyFont="1">
      <alignment readingOrder="0"/>
    </xf>
    <xf borderId="0" fillId="12" fontId="2" numFmtId="165" xfId="0" applyAlignment="1" applyFont="1" applyNumberFormat="1">
      <alignment horizontal="center" readingOrder="0" vertical="bottom"/>
    </xf>
    <xf borderId="2" fillId="5" fontId="4" numFmtId="0" xfId="0" applyAlignment="1" applyBorder="1" applyFont="1">
      <alignment readingOrder="0"/>
    </xf>
    <xf borderId="2" fillId="13" fontId="2" numFmtId="0" xfId="0" applyAlignment="1" applyBorder="1" applyFont="1">
      <alignment readingOrder="0"/>
    </xf>
    <xf borderId="10" fillId="18" fontId="8" numFmtId="0" xfId="0" applyAlignment="1" applyBorder="1" applyFill="1" applyFont="1">
      <alignment horizontal="center" readingOrder="0"/>
    </xf>
    <xf borderId="11" fillId="0" fontId="7" numFmtId="0" xfId="0" applyBorder="1" applyFont="1"/>
    <xf borderId="12" fillId="0" fontId="7" numFmtId="0" xfId="0" applyBorder="1" applyFont="1"/>
    <xf borderId="0" fillId="12" fontId="4" numFmtId="0" xfId="0" applyAlignment="1" applyFont="1">
      <alignment horizontal="left" readingOrder="0"/>
    </xf>
    <xf borderId="0" fillId="0" fontId="3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3C47D"/>
                </a:solidFill>
                <a:latin typeface="+mn-lt"/>
              </a:defRPr>
            </a:pPr>
            <a:r>
              <a:t>Michell Kuang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'Work Hours'!$D$2</c:f>
            </c:strRef>
          </c:tx>
          <c:marker>
            <c:symbol val="none"/>
          </c:marker>
          <c:cat>
            <c:strRef>
              <c:f>'Work Hours'!$A$3:$A$17</c:f>
            </c:strRef>
          </c:cat>
          <c:val>
            <c:numRef>
              <c:f>'Work Hours'!$D$3:$D$16</c:f>
            </c:numRef>
          </c:val>
          <c:smooth val="0"/>
        </c:ser>
        <c:ser>
          <c:idx val="1"/>
          <c:order val="1"/>
          <c:tx>
            <c:strRef>
              <c:f>'Work Hours'!$C$2</c:f>
            </c:strRef>
          </c:tx>
          <c:marker>
            <c:symbol val="none"/>
          </c:marker>
          <c:cat>
            <c:strRef>
              <c:f>'Work Hours'!$A$3:$A$17</c:f>
            </c:strRef>
          </c:cat>
          <c:val>
            <c:numRef>
              <c:f>'Work Hours'!$C$3:$C$16</c:f>
            </c:numRef>
          </c:val>
          <c:smooth val="0"/>
        </c:ser>
        <c:axId val="519353464"/>
        <c:axId val="1965941539"/>
      </c:lineChart>
      <c:catAx>
        <c:axId val="519353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5941539"/>
      </c:catAx>
      <c:valAx>
        <c:axId val="1965941539"/>
        <c:scaling>
          <c:orientation val="minMax"/>
          <c:max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Hours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93534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FC5E8"/>
                </a:solidFill>
                <a:latin typeface="+mn-lt"/>
              </a:defRPr>
            </a:pPr>
            <a:r>
              <a:t>Jacen Tan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'Work Hours'!$G$2</c:f>
            </c:strRef>
          </c:tx>
          <c:marker>
            <c:symbol val="none"/>
          </c:marker>
          <c:cat>
            <c:strRef>
              <c:f>'Work Hours'!$A$3:$A$17</c:f>
            </c:strRef>
          </c:cat>
          <c:val>
            <c:numRef>
              <c:f>'Work Hours'!$G$3:$G$16</c:f>
            </c:numRef>
          </c:val>
          <c:smooth val="0"/>
        </c:ser>
        <c:ser>
          <c:idx val="1"/>
          <c:order val="1"/>
          <c:tx>
            <c:strRef>
              <c:f>'Work Hours'!$F$2</c:f>
            </c:strRef>
          </c:tx>
          <c:marker>
            <c:symbol val="none"/>
          </c:marker>
          <c:cat>
            <c:strRef>
              <c:f>'Work Hours'!$A$3:$A$17</c:f>
            </c:strRef>
          </c:cat>
          <c:val>
            <c:numRef>
              <c:f>'Work Hours'!$F$3:$F$16</c:f>
            </c:numRef>
          </c:val>
          <c:smooth val="0"/>
        </c:ser>
        <c:axId val="450086672"/>
        <c:axId val="988164248"/>
      </c:lineChart>
      <c:catAx>
        <c:axId val="45008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8164248"/>
      </c:catAx>
      <c:valAx>
        <c:axId val="988164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Hours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00866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D5A6BD"/>
                </a:solidFill>
                <a:latin typeface="+mn-lt"/>
              </a:defRPr>
            </a:pPr>
            <a:r>
              <a:t>Albert Du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'Work Hours'!$J$2</c:f>
            </c:strRef>
          </c:tx>
          <c:marker>
            <c:symbol val="none"/>
          </c:marker>
          <c:cat>
            <c:strRef>
              <c:f>'Work Hours'!$A$3:$A$17</c:f>
            </c:strRef>
          </c:cat>
          <c:val>
            <c:numRef>
              <c:f>'Work Hours'!$J$3:$J$16</c:f>
            </c:numRef>
          </c:val>
          <c:smooth val="0"/>
        </c:ser>
        <c:ser>
          <c:idx val="1"/>
          <c:order val="1"/>
          <c:tx>
            <c:strRef>
              <c:f>'Work Hours'!$I$2</c:f>
            </c:strRef>
          </c:tx>
          <c:marker>
            <c:symbol val="none"/>
          </c:marker>
          <c:cat>
            <c:strRef>
              <c:f>'Work Hours'!$A$3:$A$17</c:f>
            </c:strRef>
          </c:cat>
          <c:val>
            <c:numRef>
              <c:f>'Work Hours'!$I$3:$I$16</c:f>
            </c:numRef>
          </c:val>
          <c:smooth val="0"/>
        </c:ser>
        <c:axId val="364465590"/>
        <c:axId val="1025367634"/>
      </c:lineChart>
      <c:catAx>
        <c:axId val="3644655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5367634"/>
      </c:catAx>
      <c:valAx>
        <c:axId val="1025367634"/>
        <c:scaling>
          <c:orientation val="minMax"/>
          <c:max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Hours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44655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DD7E6B"/>
                </a:solidFill>
                <a:latin typeface="+mn-lt"/>
              </a:defRPr>
            </a:pPr>
            <a:r>
              <a:t>Peter Parker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'Work Hours'!$M$2</c:f>
            </c:strRef>
          </c:tx>
          <c:marker>
            <c:symbol val="none"/>
          </c:marker>
          <c:cat>
            <c:strRef>
              <c:f>'Work Hours'!$A$3:$A$17</c:f>
            </c:strRef>
          </c:cat>
          <c:val>
            <c:numRef>
              <c:f>'Work Hours'!$M$3:$M$16</c:f>
            </c:numRef>
          </c:val>
          <c:smooth val="0"/>
        </c:ser>
        <c:ser>
          <c:idx val="1"/>
          <c:order val="1"/>
          <c:tx>
            <c:strRef>
              <c:f>'Work Hours'!$L$2</c:f>
            </c:strRef>
          </c:tx>
          <c:marker>
            <c:symbol val="none"/>
          </c:marker>
          <c:cat>
            <c:strRef>
              <c:f>'Work Hours'!$A$3:$A$17</c:f>
            </c:strRef>
          </c:cat>
          <c:val>
            <c:numRef>
              <c:f>'Work Hours'!$L$3:$L$16</c:f>
            </c:numRef>
          </c:val>
          <c:smooth val="0"/>
        </c:ser>
        <c:axId val="2081994899"/>
        <c:axId val="988670874"/>
      </c:lineChart>
      <c:catAx>
        <c:axId val="20819948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8670874"/>
      </c:catAx>
      <c:valAx>
        <c:axId val="988670874"/>
        <c:scaling>
          <c:orientation val="minMax"/>
          <c:max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Hours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19948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CE5CD"/>
                </a:solidFill>
                <a:latin typeface="+mn-lt"/>
              </a:defRPr>
            </a:pPr>
            <a:r>
              <a:t>Daniel Gione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'Work Hours'!$P$2</c:f>
            </c:strRef>
          </c:tx>
          <c:marker>
            <c:symbol val="none"/>
          </c:marker>
          <c:cat>
            <c:strRef>
              <c:f>'Work Hours'!$A$3:$A$17</c:f>
            </c:strRef>
          </c:cat>
          <c:val>
            <c:numRef>
              <c:f>'Work Hours'!$P$3:$P$16</c:f>
            </c:numRef>
          </c:val>
          <c:smooth val="0"/>
        </c:ser>
        <c:ser>
          <c:idx val="1"/>
          <c:order val="1"/>
          <c:tx>
            <c:strRef>
              <c:f>'Work Hours'!$O$2</c:f>
            </c:strRef>
          </c:tx>
          <c:marker>
            <c:symbol val="none"/>
          </c:marker>
          <c:cat>
            <c:strRef>
              <c:f>'Work Hours'!$A$3:$A$17</c:f>
            </c:strRef>
          </c:cat>
          <c:val>
            <c:numRef>
              <c:f>'Work Hours'!$O$3:$O$16</c:f>
            </c:numRef>
          </c:val>
          <c:smooth val="0"/>
        </c:ser>
        <c:axId val="1135798979"/>
        <c:axId val="1671473353"/>
      </c:lineChart>
      <c:catAx>
        <c:axId val="11357989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1473353"/>
      </c:catAx>
      <c:valAx>
        <c:axId val="1671473353"/>
        <c:scaling>
          <c:orientation val="minMax"/>
          <c:max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Hours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57989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A2C4C9"/>
                </a:solidFill>
                <a:latin typeface="+mn-lt"/>
              </a:defRPr>
            </a:pPr>
            <a:r>
              <a:t>Joshua McDaniel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'Work Hours'!$S$2</c:f>
            </c:strRef>
          </c:tx>
          <c:marker>
            <c:symbol val="none"/>
          </c:marker>
          <c:cat>
            <c:strRef>
              <c:f>'Work Hours'!$A$3:$A$17</c:f>
            </c:strRef>
          </c:cat>
          <c:val>
            <c:numRef>
              <c:f>'Work Hours'!$S$3:$S$16</c:f>
            </c:numRef>
          </c:val>
          <c:smooth val="0"/>
        </c:ser>
        <c:ser>
          <c:idx val="1"/>
          <c:order val="1"/>
          <c:tx>
            <c:strRef>
              <c:f>'Work Hours'!$R$2</c:f>
            </c:strRef>
          </c:tx>
          <c:marker>
            <c:symbol val="none"/>
          </c:marker>
          <c:cat>
            <c:strRef>
              <c:f>'Work Hours'!$A$3:$A$17</c:f>
            </c:strRef>
          </c:cat>
          <c:val>
            <c:numRef>
              <c:f>'Work Hours'!$R$3:$R$16</c:f>
            </c:numRef>
          </c:val>
          <c:smooth val="0"/>
        </c:ser>
        <c:axId val="1533273556"/>
        <c:axId val="479801321"/>
      </c:lineChart>
      <c:catAx>
        <c:axId val="15332735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9801321"/>
      </c:catAx>
      <c:valAx>
        <c:axId val="479801321"/>
        <c:scaling>
          <c:orientation val="minMax"/>
          <c:max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Hours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32735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Burndown Chart for Developer Team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'Work Hours'!$T$1:$T$2</c:f>
            </c:strRef>
          </c:tx>
          <c:marker>
            <c:symbol val="none"/>
          </c:marker>
          <c:cat>
            <c:strRef>
              <c:f>'Work Hours'!$A$3:$A$17</c:f>
            </c:strRef>
          </c:cat>
          <c:val>
            <c:numRef>
              <c:f>'Work Hours'!$T$3:$T$16</c:f>
            </c:numRef>
          </c:val>
          <c:smooth val="0"/>
        </c:ser>
        <c:ser>
          <c:idx val="1"/>
          <c:order val="1"/>
          <c:tx>
            <c:strRef>
              <c:f>'Work Hours'!$U$1:$U$2</c:f>
            </c:strRef>
          </c:tx>
          <c:marker>
            <c:symbol val="none"/>
          </c:marker>
          <c:cat>
            <c:strRef>
              <c:f>'Work Hours'!$A$3:$A$17</c:f>
            </c:strRef>
          </c:cat>
          <c:val>
            <c:numRef>
              <c:f>'Work Hours'!$U$3:$U$16</c:f>
            </c:numRef>
          </c:val>
          <c:smooth val="0"/>
        </c:ser>
        <c:axId val="1323763108"/>
        <c:axId val="851515762"/>
      </c:lineChart>
      <c:catAx>
        <c:axId val="13237631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1515762"/>
      </c:catAx>
      <c:valAx>
        <c:axId val="8515157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Hours Remainning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37631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41</xdr:row>
      <xdr:rowOff>161925</xdr:rowOff>
    </xdr:from>
    <xdr:ext cx="5715000" cy="3533775"/>
    <xdr:graphicFrame>
      <xdr:nvGraphicFramePr>
        <xdr:cNvPr id="1" name="Chart 1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800100</xdr:colOff>
      <xdr:row>41</xdr:row>
      <xdr:rowOff>161925</xdr:rowOff>
    </xdr:from>
    <xdr:ext cx="5715000" cy="3533775"/>
    <xdr:graphicFrame>
      <xdr:nvGraphicFramePr>
        <xdr:cNvPr id="2" name="Chart 2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59</xdr:row>
      <xdr:rowOff>171450</xdr:rowOff>
    </xdr:from>
    <xdr:ext cx="5715000" cy="3533775"/>
    <xdr:graphicFrame>
      <xdr:nvGraphicFramePr>
        <xdr:cNvPr id="3" name="Chart 3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800100</xdr:colOff>
      <xdr:row>59</xdr:row>
      <xdr:rowOff>171450</xdr:rowOff>
    </xdr:from>
    <xdr:ext cx="5715000" cy="3533775"/>
    <xdr:graphicFrame>
      <xdr:nvGraphicFramePr>
        <xdr:cNvPr id="4" name="Chart 4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77</xdr:row>
      <xdr:rowOff>180975</xdr:rowOff>
    </xdr:from>
    <xdr:ext cx="5715000" cy="3533775"/>
    <xdr:graphicFrame>
      <xdr:nvGraphicFramePr>
        <xdr:cNvPr id="5" name="Chart 5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800100</xdr:colOff>
      <xdr:row>77</xdr:row>
      <xdr:rowOff>180975</xdr:rowOff>
    </xdr:from>
    <xdr:ext cx="5715000" cy="3533775"/>
    <xdr:graphicFrame>
      <xdr:nvGraphicFramePr>
        <xdr:cNvPr id="6" name="Chart 6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85725</xdr:colOff>
      <xdr:row>19</xdr:row>
      <xdr:rowOff>161925</xdr:rowOff>
    </xdr:from>
    <xdr:ext cx="5715000" cy="3533775"/>
    <xdr:graphicFrame>
      <xdr:nvGraphicFramePr>
        <xdr:cNvPr id="7" name="Chart 7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29"/>
  </cols>
  <sheetData>
    <row r="1">
      <c r="B1" s="39" t="s">
        <v>40</v>
      </c>
      <c r="C1" s="40"/>
      <c r="D1" s="41"/>
      <c r="E1" s="42" t="s">
        <v>41</v>
      </c>
      <c r="F1" s="40"/>
      <c r="G1" s="41"/>
      <c r="H1" s="43" t="s">
        <v>42</v>
      </c>
      <c r="I1" s="40"/>
      <c r="J1" s="41"/>
      <c r="K1" s="44" t="s">
        <v>43</v>
      </c>
      <c r="L1" s="40"/>
      <c r="M1" s="41"/>
      <c r="N1" s="45" t="s">
        <v>44</v>
      </c>
      <c r="O1" s="40"/>
      <c r="P1" s="41"/>
      <c r="Q1" s="46" t="s">
        <v>45</v>
      </c>
      <c r="R1" s="40"/>
      <c r="S1" s="41"/>
      <c r="T1" s="47" t="s">
        <v>46</v>
      </c>
      <c r="U1" s="41"/>
    </row>
    <row r="2">
      <c r="A2" s="48" t="s">
        <v>47</v>
      </c>
      <c r="B2" s="49" t="s">
        <v>10</v>
      </c>
      <c r="C2" s="50" t="s">
        <v>15</v>
      </c>
      <c r="D2" s="51" t="s">
        <v>48</v>
      </c>
      <c r="E2" s="52" t="s">
        <v>10</v>
      </c>
      <c r="F2" s="53" t="s">
        <v>15</v>
      </c>
      <c r="G2" s="53" t="s">
        <v>48</v>
      </c>
      <c r="H2" s="54" t="s">
        <v>10</v>
      </c>
      <c r="I2" s="54" t="s">
        <v>15</v>
      </c>
      <c r="J2" s="54" t="s">
        <v>48</v>
      </c>
      <c r="K2" s="55" t="s">
        <v>10</v>
      </c>
      <c r="L2" s="55" t="s">
        <v>15</v>
      </c>
      <c r="M2" s="55" t="s">
        <v>48</v>
      </c>
      <c r="N2" s="56" t="s">
        <v>10</v>
      </c>
      <c r="O2" s="56" t="s">
        <v>15</v>
      </c>
      <c r="P2" s="56" t="s">
        <v>48</v>
      </c>
      <c r="Q2" s="57" t="s">
        <v>10</v>
      </c>
      <c r="R2" s="57" t="s">
        <v>15</v>
      </c>
      <c r="S2" s="58" t="s">
        <v>48</v>
      </c>
      <c r="T2" s="59" t="s">
        <v>15</v>
      </c>
      <c r="U2" s="60" t="s">
        <v>49</v>
      </c>
    </row>
    <row r="3">
      <c r="A3" s="61">
        <v>43798.0</v>
      </c>
      <c r="B3" s="62">
        <v>2.0</v>
      </c>
      <c r="C3" s="62">
        <v>31.0</v>
      </c>
      <c r="D3" s="62">
        <f>B18</f>
        <v>32</v>
      </c>
      <c r="E3" s="63">
        <v>4.0</v>
      </c>
      <c r="F3" s="63">
        <v>28.0</v>
      </c>
      <c r="G3" s="63">
        <f>E18</f>
        <v>32</v>
      </c>
      <c r="H3" s="54">
        <v>0.0</v>
      </c>
      <c r="I3" s="54">
        <v>32.0</v>
      </c>
      <c r="J3" s="54">
        <f>H18</f>
        <v>32</v>
      </c>
      <c r="K3" s="55">
        <v>0.0</v>
      </c>
      <c r="L3" s="55">
        <v>32.0</v>
      </c>
      <c r="M3" s="55">
        <f>K18</f>
        <v>32</v>
      </c>
      <c r="N3" s="56">
        <v>3.0</v>
      </c>
      <c r="O3" s="56">
        <v>29.0</v>
      </c>
      <c r="P3" s="56">
        <f>N18</f>
        <v>32</v>
      </c>
      <c r="Q3" s="57">
        <v>1.0</v>
      </c>
      <c r="R3" s="58">
        <v>31.0</v>
      </c>
      <c r="S3" s="58">
        <f>Q18</f>
        <v>32</v>
      </c>
      <c r="T3" s="59">
        <f t="shared" ref="T3:U3" si="1">SUM(R3,O3,L3,I3,F3,C3)</f>
        <v>183</v>
      </c>
      <c r="U3" s="60">
        <f t="shared" si="1"/>
        <v>192</v>
      </c>
    </row>
    <row r="4">
      <c r="A4" s="61">
        <v>43799.0</v>
      </c>
      <c r="B4" s="62">
        <v>0.0</v>
      </c>
      <c r="C4" s="62">
        <v>32.0</v>
      </c>
      <c r="D4" s="62">
        <f>D3-B19</f>
        <v>29.53846154</v>
      </c>
      <c r="E4" s="63">
        <v>3.0</v>
      </c>
      <c r="F4" s="63">
        <v>26.0</v>
      </c>
      <c r="G4" s="63">
        <f>(G3-E19)</f>
        <v>29.53846154</v>
      </c>
      <c r="H4" s="54">
        <v>2.0</v>
      </c>
      <c r="I4" s="54">
        <v>30.0</v>
      </c>
      <c r="J4" s="54">
        <f>MINUS(J3,H19)</f>
        <v>29.53846154</v>
      </c>
      <c r="K4" s="55">
        <v>0.0</v>
      </c>
      <c r="L4" s="55">
        <v>32.0</v>
      </c>
      <c r="M4" s="55">
        <f>MINUS(M3,K19)</f>
        <v>29.53846154</v>
      </c>
      <c r="N4" s="56">
        <v>4.0</v>
      </c>
      <c r="O4" s="56">
        <v>27.0</v>
      </c>
      <c r="P4" s="56">
        <f>P3-N19</f>
        <v>29.53846154</v>
      </c>
      <c r="Q4" s="57">
        <v>0.0</v>
      </c>
      <c r="R4" s="58">
        <v>31.0</v>
      </c>
      <c r="S4" s="58">
        <f>MINUS(S3,Q19)</f>
        <v>29.53846154</v>
      </c>
      <c r="T4" s="59">
        <f t="shared" ref="T4:T16" si="2">SUM(R4,O4,L4,I4,F4,C4)</f>
        <v>178</v>
      </c>
      <c r="U4" s="60">
        <f>MINUS(U3,T19)</f>
        <v>177.2307692</v>
      </c>
    </row>
    <row r="5">
      <c r="A5" s="61">
        <v>43800.0</v>
      </c>
      <c r="B5" s="62">
        <v>3.0</v>
      </c>
      <c r="C5" s="62">
        <v>29.0</v>
      </c>
      <c r="D5" s="62">
        <f>D4-B19</f>
        <v>27.07692308</v>
      </c>
      <c r="E5" s="63">
        <v>4.0</v>
      </c>
      <c r="F5" s="63">
        <v>24.0</v>
      </c>
      <c r="G5" s="63">
        <f>(G4-E19)</f>
        <v>27.07692308</v>
      </c>
      <c r="H5" s="54">
        <v>0.0</v>
      </c>
      <c r="I5" s="54">
        <v>30.0</v>
      </c>
      <c r="J5" s="54">
        <f>MINUS(J4,H19)</f>
        <v>27.07692308</v>
      </c>
      <c r="K5" s="55">
        <v>0.0</v>
      </c>
      <c r="L5" s="55">
        <v>32.0</v>
      </c>
      <c r="M5" s="55">
        <f>MINUS(M4,K19)</f>
        <v>27.07692308</v>
      </c>
      <c r="N5" s="56">
        <v>0.0</v>
      </c>
      <c r="O5" s="56">
        <v>27.0</v>
      </c>
      <c r="P5" s="56">
        <f>P4-N19</f>
        <v>27.07692308</v>
      </c>
      <c r="Q5" s="57">
        <v>2.0</v>
      </c>
      <c r="R5" s="58">
        <v>29.0</v>
      </c>
      <c r="S5" s="58">
        <f>MINUS(S4,Q19)</f>
        <v>27.07692308</v>
      </c>
      <c r="T5" s="59">
        <f t="shared" si="2"/>
        <v>171</v>
      </c>
      <c r="U5" s="60">
        <f>MINUS(U4,T19)</f>
        <v>162.4615385</v>
      </c>
    </row>
    <row r="6">
      <c r="A6" s="61">
        <v>43801.0</v>
      </c>
      <c r="B6" s="62">
        <v>1.0</v>
      </c>
      <c r="C6" s="62">
        <v>28.0</v>
      </c>
      <c r="D6" s="62">
        <f>D5-B19</f>
        <v>24.61538462</v>
      </c>
      <c r="E6" s="63">
        <v>8.0</v>
      </c>
      <c r="F6" s="63">
        <v>16.0</v>
      </c>
      <c r="G6" s="63">
        <f>(G5-E19)</f>
        <v>24.61538462</v>
      </c>
      <c r="H6" s="54">
        <v>4.0</v>
      </c>
      <c r="I6" s="54">
        <v>26.0</v>
      </c>
      <c r="J6" s="54">
        <f>MINUS(J5,H19)</f>
        <v>24.61538462</v>
      </c>
      <c r="K6" s="55">
        <v>0.0</v>
      </c>
      <c r="L6" s="55">
        <v>32.0</v>
      </c>
      <c r="M6" s="55">
        <f>MINUS(M5,K19)</f>
        <v>24.61538462</v>
      </c>
      <c r="N6" s="56">
        <v>0.0</v>
      </c>
      <c r="O6" s="56">
        <v>27.0</v>
      </c>
      <c r="P6" s="56">
        <f>P5-N19</f>
        <v>24.61538462</v>
      </c>
      <c r="Q6" s="57">
        <v>0.0</v>
      </c>
      <c r="R6" s="58">
        <v>29.0</v>
      </c>
      <c r="S6" s="58">
        <f>MINUS(S5,Q19)</f>
        <v>24.61538462</v>
      </c>
      <c r="T6" s="59">
        <f t="shared" si="2"/>
        <v>158</v>
      </c>
      <c r="U6" s="60">
        <f>MINUS(U5,T19)</f>
        <v>147.6923077</v>
      </c>
    </row>
    <row r="7">
      <c r="A7" s="61">
        <v>43802.0</v>
      </c>
      <c r="B7" s="62">
        <v>0.0</v>
      </c>
      <c r="C7" s="62">
        <v>28.0</v>
      </c>
      <c r="D7" s="62">
        <f>D6-B19</f>
        <v>22.15384615</v>
      </c>
      <c r="E7" s="63">
        <v>10.0</v>
      </c>
      <c r="F7" s="63">
        <v>4.0</v>
      </c>
      <c r="G7" s="63">
        <f>(G6-E19)</f>
        <v>22.15384615</v>
      </c>
      <c r="H7" s="54">
        <v>5.0</v>
      </c>
      <c r="I7" s="54">
        <v>21.0</v>
      </c>
      <c r="J7" s="54">
        <f>MINUS(J6,H19)</f>
        <v>22.15384615</v>
      </c>
      <c r="K7" s="55">
        <v>0.0</v>
      </c>
      <c r="L7" s="55">
        <v>32.0</v>
      </c>
      <c r="M7" s="55">
        <f>MINUS(M6,K19)</f>
        <v>22.15384615</v>
      </c>
      <c r="N7" s="56">
        <v>6.0</v>
      </c>
      <c r="O7" s="56">
        <v>23.0</v>
      </c>
      <c r="P7" s="56">
        <f>P6-N19</f>
        <v>22.15384615</v>
      </c>
      <c r="Q7" s="57">
        <v>3.0</v>
      </c>
      <c r="R7" s="58">
        <v>26.0</v>
      </c>
      <c r="S7" s="58">
        <f>MINUS(S6,Q19)</f>
        <v>22.15384615</v>
      </c>
      <c r="T7" s="59">
        <f t="shared" si="2"/>
        <v>134</v>
      </c>
      <c r="U7" s="60">
        <f>MINUS(U6,T19)</f>
        <v>132.9230769</v>
      </c>
    </row>
    <row r="8">
      <c r="A8" s="61">
        <v>43803.0</v>
      </c>
      <c r="B8" s="62">
        <v>0.0</v>
      </c>
      <c r="C8" s="62">
        <v>28.0</v>
      </c>
      <c r="D8" s="62">
        <f>D7-B19</f>
        <v>19.69230769</v>
      </c>
      <c r="E8" s="63">
        <v>0.0</v>
      </c>
      <c r="F8" s="63">
        <v>4.0</v>
      </c>
      <c r="G8" s="63">
        <f>(G7-E19)</f>
        <v>19.69230769</v>
      </c>
      <c r="H8" s="54">
        <v>0.0</v>
      </c>
      <c r="I8" s="54">
        <v>21.0</v>
      </c>
      <c r="J8" s="54">
        <f>MINUS(J7,H19)</f>
        <v>19.69230769</v>
      </c>
      <c r="K8" s="55">
        <v>0.0</v>
      </c>
      <c r="L8" s="55">
        <v>32.0</v>
      </c>
      <c r="M8" s="55">
        <f>MINUS(M7,K19)</f>
        <v>19.69230769</v>
      </c>
      <c r="N8" s="56">
        <v>0.0</v>
      </c>
      <c r="O8" s="56">
        <v>23.0</v>
      </c>
      <c r="P8" s="56">
        <f>P7-N19</f>
        <v>19.69230769</v>
      </c>
      <c r="Q8" s="57">
        <v>0.0</v>
      </c>
      <c r="R8" s="58">
        <v>26.0</v>
      </c>
      <c r="S8" s="58">
        <f>MINUS(S7,Q19)</f>
        <v>19.69230769</v>
      </c>
      <c r="T8" s="59">
        <f t="shared" si="2"/>
        <v>134</v>
      </c>
      <c r="U8" s="60">
        <f>MINUS(U7,T19)</f>
        <v>118.1538462</v>
      </c>
    </row>
    <row r="9">
      <c r="A9" s="61">
        <v>43804.0</v>
      </c>
      <c r="B9" s="62">
        <v>1.0</v>
      </c>
      <c r="C9" s="62">
        <v>27.0</v>
      </c>
      <c r="D9" s="62">
        <f>D8-B19</f>
        <v>17.23076923</v>
      </c>
      <c r="E9" s="63">
        <v>0.0</v>
      </c>
      <c r="F9" s="63">
        <v>4.0</v>
      </c>
      <c r="G9" s="63">
        <f>(G8-E19)</f>
        <v>17.23076923</v>
      </c>
      <c r="H9" s="54">
        <v>0.0</v>
      </c>
      <c r="I9" s="54">
        <v>21.0</v>
      </c>
      <c r="J9" s="54">
        <f>MINUS(J8,H19)</f>
        <v>17.23076923</v>
      </c>
      <c r="K9" s="55">
        <v>0.0</v>
      </c>
      <c r="L9" s="55">
        <v>32.0</v>
      </c>
      <c r="M9" s="55">
        <f>MINUS(M8,K19)</f>
        <v>17.23076923</v>
      </c>
      <c r="N9" s="56">
        <v>2.0</v>
      </c>
      <c r="O9" s="56">
        <v>21.0</v>
      </c>
      <c r="P9" s="56">
        <f>P8-N19</f>
        <v>17.23076923</v>
      </c>
      <c r="Q9" s="57">
        <v>4.0</v>
      </c>
      <c r="R9" s="58">
        <v>22.0</v>
      </c>
      <c r="S9" s="58">
        <f>MINUS(S8,Q19)</f>
        <v>17.23076923</v>
      </c>
      <c r="T9" s="59">
        <f t="shared" si="2"/>
        <v>127</v>
      </c>
      <c r="U9" s="60">
        <f>MINUS(U8,T19)</f>
        <v>103.3846154</v>
      </c>
    </row>
    <row r="10">
      <c r="A10" s="61">
        <v>43805.0</v>
      </c>
      <c r="B10" s="62">
        <v>0.0</v>
      </c>
      <c r="C10" s="62">
        <v>27.0</v>
      </c>
      <c r="D10" s="62">
        <f>D9-B19</f>
        <v>14.76923077</v>
      </c>
      <c r="E10" s="63">
        <v>0.0</v>
      </c>
      <c r="F10" s="63">
        <v>4.0</v>
      </c>
      <c r="G10" s="63">
        <f>(G9-E19)</f>
        <v>14.76923077</v>
      </c>
      <c r="H10" s="54">
        <v>0.0</v>
      </c>
      <c r="I10" s="54">
        <v>21.0</v>
      </c>
      <c r="J10" s="54">
        <f>MINUS(J9,H19)</f>
        <v>14.76923077</v>
      </c>
      <c r="K10" s="55">
        <v>0.0</v>
      </c>
      <c r="L10" s="55">
        <v>32.0</v>
      </c>
      <c r="M10" s="55">
        <f>MINUS(M9,K19)</f>
        <v>14.76923077</v>
      </c>
      <c r="N10" s="56">
        <v>6.0</v>
      </c>
      <c r="O10" s="56">
        <v>17.0</v>
      </c>
      <c r="P10" s="56">
        <f>P9-N19</f>
        <v>14.76923077</v>
      </c>
      <c r="Q10" s="57">
        <v>0.0</v>
      </c>
      <c r="R10" s="58">
        <v>22.0</v>
      </c>
      <c r="S10" s="58">
        <f>MINUS(S9,Q19)</f>
        <v>14.76923077</v>
      </c>
      <c r="T10" s="59">
        <f t="shared" si="2"/>
        <v>123</v>
      </c>
      <c r="U10" s="60">
        <f>MINUS(U9,T19)</f>
        <v>88.61538462</v>
      </c>
    </row>
    <row r="11">
      <c r="A11" s="61">
        <v>43806.0</v>
      </c>
      <c r="B11" s="62">
        <v>2.0</v>
      </c>
      <c r="C11" s="62">
        <v>25.0</v>
      </c>
      <c r="D11" s="62">
        <f>D10-B19</f>
        <v>12.30769231</v>
      </c>
      <c r="E11" s="63">
        <v>0.0</v>
      </c>
      <c r="F11" s="63">
        <v>4.0</v>
      </c>
      <c r="G11" s="63">
        <f>(G10-E19)</f>
        <v>12.30769231</v>
      </c>
      <c r="H11" s="54">
        <v>4.0</v>
      </c>
      <c r="I11" s="54">
        <v>17.0</v>
      </c>
      <c r="J11" s="54">
        <f>MINUS(J10,H19)</f>
        <v>12.30769231</v>
      </c>
      <c r="K11" s="55">
        <v>2.0</v>
      </c>
      <c r="L11" s="55">
        <v>30.0</v>
      </c>
      <c r="M11" s="55">
        <f>MINUS(M10,K19)</f>
        <v>12.30769231</v>
      </c>
      <c r="N11" s="56">
        <v>0.0</v>
      </c>
      <c r="O11" s="56">
        <v>17.0</v>
      </c>
      <c r="P11" s="56">
        <f>P10-N19</f>
        <v>12.30769231</v>
      </c>
      <c r="Q11" s="57">
        <v>2.0</v>
      </c>
      <c r="R11" s="58">
        <v>20.0</v>
      </c>
      <c r="S11" s="58">
        <f>MINUS(S10,Q19)</f>
        <v>12.30769231</v>
      </c>
      <c r="T11" s="59">
        <f t="shared" si="2"/>
        <v>113</v>
      </c>
      <c r="U11" s="60">
        <f>MINUS(U10,T19)</f>
        <v>73.84615385</v>
      </c>
    </row>
    <row r="12">
      <c r="A12" s="61">
        <v>43807.0</v>
      </c>
      <c r="B12" s="62">
        <v>0.0</v>
      </c>
      <c r="C12" s="62">
        <v>25.0</v>
      </c>
      <c r="D12" s="62">
        <f>D11-B19</f>
        <v>9.846153846</v>
      </c>
      <c r="E12" s="63">
        <v>0.0</v>
      </c>
      <c r="F12" s="63">
        <v>4.0</v>
      </c>
      <c r="G12" s="63">
        <f>(G11-E19)</f>
        <v>9.846153846</v>
      </c>
      <c r="H12" s="54">
        <v>2.0</v>
      </c>
      <c r="I12" s="54">
        <v>21.0</v>
      </c>
      <c r="J12" s="54">
        <f>MINUS(J11,H19)</f>
        <v>9.846153846</v>
      </c>
      <c r="K12" s="55">
        <v>2.0</v>
      </c>
      <c r="L12" s="55">
        <v>28.0</v>
      </c>
      <c r="M12" s="55">
        <f>MINUS(M11,K19)</f>
        <v>9.846153846</v>
      </c>
      <c r="N12" s="56">
        <v>3.0</v>
      </c>
      <c r="O12" s="56">
        <v>17.0</v>
      </c>
      <c r="P12" s="56">
        <f>P11-N19</f>
        <v>9.846153846</v>
      </c>
      <c r="Q12" s="57">
        <v>0.0</v>
      </c>
      <c r="R12" s="58">
        <v>20.0</v>
      </c>
      <c r="S12" s="58">
        <f>MINUS(S11,Q19)</f>
        <v>9.846153846</v>
      </c>
      <c r="T12" s="59">
        <f t="shared" si="2"/>
        <v>115</v>
      </c>
      <c r="U12" s="60">
        <f>MINUS(U11,T19)</f>
        <v>59.07692308</v>
      </c>
    </row>
    <row r="13">
      <c r="A13" s="61">
        <v>43808.0</v>
      </c>
      <c r="B13" s="62">
        <v>0.0</v>
      </c>
      <c r="C13" s="62">
        <v>25.0</v>
      </c>
      <c r="D13" s="62">
        <f>D12-B19</f>
        <v>7.384615385</v>
      </c>
      <c r="E13" s="63">
        <v>0.0</v>
      </c>
      <c r="F13" s="63">
        <v>4.0</v>
      </c>
      <c r="G13" s="63">
        <f>(G12-E19)</f>
        <v>7.384615385</v>
      </c>
      <c r="H13" s="54">
        <v>0.0</v>
      </c>
      <c r="I13" s="54">
        <v>21.0</v>
      </c>
      <c r="J13" s="54">
        <f>MINUS(J12,H19)</f>
        <v>7.384615385</v>
      </c>
      <c r="K13" s="55">
        <v>0.0</v>
      </c>
      <c r="L13" s="55">
        <v>28.0</v>
      </c>
      <c r="M13" s="55">
        <f>MINUS(M12,K19)</f>
        <v>7.384615385</v>
      </c>
      <c r="N13" s="56">
        <v>0.0</v>
      </c>
      <c r="O13" s="56">
        <v>17.0</v>
      </c>
      <c r="P13" s="56">
        <f>P12-N19</f>
        <v>7.384615385</v>
      </c>
      <c r="Q13" s="57">
        <v>1.0</v>
      </c>
      <c r="R13" s="58">
        <v>19.0</v>
      </c>
      <c r="S13" s="58">
        <f>MINUS(S12,Q19)</f>
        <v>7.384615385</v>
      </c>
      <c r="T13" s="59">
        <f t="shared" si="2"/>
        <v>114</v>
      </c>
      <c r="U13" s="60">
        <f>MINUS(U12,T19)</f>
        <v>44.30769231</v>
      </c>
    </row>
    <row r="14">
      <c r="A14" s="61">
        <v>43809.0</v>
      </c>
      <c r="B14" s="62">
        <v>0.0</v>
      </c>
      <c r="C14" s="62">
        <v>25.0</v>
      </c>
      <c r="D14" s="62">
        <f>D13-B19</f>
        <v>4.923076923</v>
      </c>
      <c r="E14" s="63">
        <v>0.0</v>
      </c>
      <c r="F14" s="63">
        <v>4.0</v>
      </c>
      <c r="G14" s="63">
        <f>(G13-E19)</f>
        <v>4.923076923</v>
      </c>
      <c r="H14" s="54">
        <v>7.5</v>
      </c>
      <c r="I14" s="54">
        <v>13.5</v>
      </c>
      <c r="J14" s="54">
        <f>MINUS(J13,H19)</f>
        <v>4.923076923</v>
      </c>
      <c r="K14" s="55">
        <v>0.0</v>
      </c>
      <c r="L14" s="55">
        <v>28.0</v>
      </c>
      <c r="M14" s="55">
        <f>MINUS(M13,K19)</f>
        <v>4.923076923</v>
      </c>
      <c r="N14" s="56">
        <v>4.0</v>
      </c>
      <c r="O14" s="56">
        <v>13.0</v>
      </c>
      <c r="P14" s="56">
        <f>P13-N19</f>
        <v>4.923076923</v>
      </c>
      <c r="Q14" s="57">
        <v>3.0</v>
      </c>
      <c r="R14" s="58">
        <v>16.0</v>
      </c>
      <c r="S14" s="58">
        <f>MINUS(S13,Q19)</f>
        <v>4.923076923</v>
      </c>
      <c r="T14" s="59">
        <f t="shared" si="2"/>
        <v>99.5</v>
      </c>
      <c r="U14" s="60">
        <f>MINUS(U13,T19)</f>
        <v>29.53846154</v>
      </c>
    </row>
    <row r="15">
      <c r="A15" s="61">
        <v>43810.0</v>
      </c>
      <c r="B15" s="62">
        <v>4.0</v>
      </c>
      <c r="C15" s="62">
        <v>21.0</v>
      </c>
      <c r="D15" s="62">
        <f>D14-B19</f>
        <v>2.461538462</v>
      </c>
      <c r="E15" s="63">
        <v>0.0</v>
      </c>
      <c r="F15" s="63">
        <v>4.0</v>
      </c>
      <c r="G15" s="63">
        <f>(G14-E19)</f>
        <v>2.461538462</v>
      </c>
      <c r="H15" s="54">
        <v>0.0</v>
      </c>
      <c r="I15" s="54">
        <v>13.5</v>
      </c>
      <c r="J15" s="54">
        <f>MINUS(J14,H19)</f>
        <v>2.461538462</v>
      </c>
      <c r="K15" s="55">
        <v>2.0</v>
      </c>
      <c r="L15" s="55">
        <v>26.0</v>
      </c>
      <c r="M15" s="55">
        <f>MINUS(M14,K19)</f>
        <v>2.461538462</v>
      </c>
      <c r="N15" s="56">
        <v>4.0</v>
      </c>
      <c r="O15" s="56">
        <v>11.0</v>
      </c>
      <c r="P15" s="56">
        <f>P14-N19</f>
        <v>2.461538462</v>
      </c>
      <c r="Q15" s="57">
        <v>4.0</v>
      </c>
      <c r="R15" s="58">
        <v>12.0</v>
      </c>
      <c r="S15" s="58">
        <f>MINUS(S14,Q19)</f>
        <v>2.461538462</v>
      </c>
      <c r="T15" s="59">
        <f t="shared" si="2"/>
        <v>87.5</v>
      </c>
      <c r="U15" s="60">
        <f>MINUS(U14,T19)</f>
        <v>14.76923077</v>
      </c>
    </row>
    <row r="16">
      <c r="A16" s="61">
        <v>43811.0</v>
      </c>
      <c r="B16" s="62">
        <v>0.0</v>
      </c>
      <c r="C16" s="62">
        <v>21.0</v>
      </c>
      <c r="D16" s="62">
        <f>D15-B19</f>
        <v>0</v>
      </c>
      <c r="E16" s="63">
        <v>0.0</v>
      </c>
      <c r="F16" s="63">
        <v>4.0</v>
      </c>
      <c r="G16" s="63">
        <f>(G15-E19)</f>
        <v>0</v>
      </c>
      <c r="H16" s="54">
        <v>0.0</v>
      </c>
      <c r="I16" s="54">
        <v>13.5</v>
      </c>
      <c r="J16" s="54">
        <f>MINUS(J15,H19)</f>
        <v>0</v>
      </c>
      <c r="K16" s="55">
        <v>0.0</v>
      </c>
      <c r="L16" s="55">
        <v>32.0</v>
      </c>
      <c r="M16" s="55">
        <f>MINUS(M15,K19)</f>
        <v>0</v>
      </c>
      <c r="N16" s="56">
        <v>0.0</v>
      </c>
      <c r="O16" s="56">
        <v>11.0</v>
      </c>
      <c r="P16" s="56">
        <f>P15-N19</f>
        <v>0</v>
      </c>
      <c r="Q16" s="57">
        <v>0.0</v>
      </c>
      <c r="R16" s="58">
        <v>12.0</v>
      </c>
      <c r="S16" s="58">
        <f>MINUS(S15,Q19)</f>
        <v>0</v>
      </c>
      <c r="T16" s="59">
        <f t="shared" si="2"/>
        <v>93.5</v>
      </c>
      <c r="U16" s="60">
        <f>MINUS(U15,T19)</f>
        <v>0</v>
      </c>
    </row>
    <row r="17">
      <c r="A17" s="61">
        <v>43812.0</v>
      </c>
      <c r="B17" s="64" t="s">
        <v>50</v>
      </c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6"/>
      <c r="V17" s="67" t="s">
        <v>51</v>
      </c>
    </row>
    <row r="18">
      <c r="A18" s="68" t="s">
        <v>52</v>
      </c>
      <c r="B18" s="25">
        <v>32.0</v>
      </c>
      <c r="C18" s="12"/>
      <c r="E18" s="25">
        <v>32.0</v>
      </c>
      <c r="H18" s="25">
        <v>32.0</v>
      </c>
      <c r="K18" s="25">
        <v>32.0</v>
      </c>
      <c r="N18" s="25">
        <v>32.0</v>
      </c>
      <c r="Q18" s="25">
        <v>32.0</v>
      </c>
      <c r="T18" s="25">
        <f>sum(B18,E18,H18,K18,N18,Q18)</f>
        <v>192</v>
      </c>
    </row>
    <row r="19">
      <c r="A19" s="68" t="s">
        <v>53</v>
      </c>
      <c r="B19" s="25">
        <f>B18/13</f>
        <v>2.461538462</v>
      </c>
      <c r="E19" s="25">
        <f>E18/13</f>
        <v>2.461538462</v>
      </c>
      <c r="H19" s="25">
        <f>H18/13</f>
        <v>2.461538462</v>
      </c>
      <c r="K19" s="25">
        <f>K18/13</f>
        <v>2.461538462</v>
      </c>
      <c r="N19" s="25">
        <f>N18/13</f>
        <v>2.461538462</v>
      </c>
      <c r="Q19" s="25">
        <f>Q18/13</f>
        <v>2.461538462</v>
      </c>
      <c r="T19" s="25">
        <f>SUM(B19:Q19)</f>
        <v>14.76923077</v>
      </c>
    </row>
  </sheetData>
  <mergeCells count="8">
    <mergeCell ref="B1:D1"/>
    <mergeCell ref="E1:G1"/>
    <mergeCell ref="H1:J1"/>
    <mergeCell ref="K1:M1"/>
    <mergeCell ref="N1:P1"/>
    <mergeCell ref="Q1:S1"/>
    <mergeCell ref="T1:U1"/>
    <mergeCell ref="B17:U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57"/>
    <col customWidth="1" min="3" max="3" width="17.57"/>
  </cols>
  <sheetData>
    <row r="1">
      <c r="A1" s="4" t="s">
        <v>1</v>
      </c>
      <c r="B1" s="7" t="s">
        <v>5</v>
      </c>
      <c r="C1" s="9" t="s">
        <v>8</v>
      </c>
      <c r="D1" s="11" t="s">
        <v>10</v>
      </c>
      <c r="E1" s="4" t="s">
        <v>15</v>
      </c>
      <c r="F1" s="12" t="s">
        <v>16</v>
      </c>
      <c r="G1" s="13"/>
      <c r="H1" s="13" t="s">
        <v>23</v>
      </c>
    </row>
    <row r="2">
      <c r="A2" s="15" t="s">
        <v>24</v>
      </c>
      <c r="B2" s="16">
        <v>32.0</v>
      </c>
      <c r="C2" s="17" t="s">
        <v>9</v>
      </c>
      <c r="D2" s="18">
        <v>0.0</v>
      </c>
      <c r="E2" s="19">
        <v>0.0</v>
      </c>
      <c r="G2" s="20" t="s">
        <v>9</v>
      </c>
      <c r="H2" s="13">
        <v>32.0</v>
      </c>
    </row>
    <row r="3">
      <c r="A3" s="15" t="s">
        <v>25</v>
      </c>
      <c r="B3" s="16">
        <v>32.0</v>
      </c>
      <c r="C3" s="22" t="s">
        <v>12</v>
      </c>
      <c r="D3" s="18">
        <v>0.0</v>
      </c>
      <c r="E3" s="19">
        <v>0.0</v>
      </c>
      <c r="G3" s="20" t="s">
        <v>12</v>
      </c>
      <c r="H3" s="13">
        <v>32.0</v>
      </c>
    </row>
    <row r="4">
      <c r="A4" s="15" t="s">
        <v>26</v>
      </c>
      <c r="B4" s="16">
        <v>32.0</v>
      </c>
      <c r="C4" s="22" t="s">
        <v>27</v>
      </c>
      <c r="D4" s="18">
        <v>0.0</v>
      </c>
      <c r="E4" s="19">
        <v>0.0</v>
      </c>
      <c r="G4" s="20" t="s">
        <v>27</v>
      </c>
      <c r="H4" s="13">
        <v>32.0</v>
      </c>
    </row>
    <row r="5">
      <c r="A5" s="15" t="s">
        <v>28</v>
      </c>
      <c r="B5" s="16">
        <v>32.0</v>
      </c>
      <c r="C5" s="22" t="s">
        <v>18</v>
      </c>
      <c r="D5" s="18">
        <v>24.5</v>
      </c>
      <c r="E5" s="19">
        <v>24.5</v>
      </c>
      <c r="G5" s="20" t="s">
        <v>18</v>
      </c>
      <c r="H5" s="13">
        <v>32.0</v>
      </c>
    </row>
    <row r="6">
      <c r="A6" s="15" t="s">
        <v>29</v>
      </c>
      <c r="B6" s="16">
        <v>32.0</v>
      </c>
      <c r="C6" s="22" t="s">
        <v>20</v>
      </c>
      <c r="D6" s="18">
        <v>6.0</v>
      </c>
      <c r="E6" s="19">
        <v>6.0</v>
      </c>
      <c r="G6" s="13" t="s">
        <v>20</v>
      </c>
      <c r="H6" s="13">
        <v>32.0</v>
      </c>
    </row>
    <row r="7">
      <c r="A7" s="15" t="s">
        <v>30</v>
      </c>
      <c r="B7" s="16">
        <v>32.0</v>
      </c>
      <c r="C7" s="22" t="s">
        <v>22</v>
      </c>
      <c r="D7" s="18">
        <v>0.0</v>
      </c>
      <c r="E7" s="19">
        <v>0.0</v>
      </c>
      <c r="G7" s="13" t="s">
        <v>22</v>
      </c>
      <c r="H7" s="13">
        <v>32.0</v>
      </c>
    </row>
    <row r="8">
      <c r="H8" s="24">
        <f>SUM(H2:H7)</f>
        <v>192</v>
      </c>
    </row>
    <row r="9">
      <c r="G9" s="25" t="s">
        <v>31</v>
      </c>
      <c r="H9" s="25" t="s">
        <v>32</v>
      </c>
    </row>
    <row r="10">
      <c r="G10" s="25" t="s">
        <v>33</v>
      </c>
      <c r="H10" s="26">
        <v>43811.0</v>
      </c>
    </row>
    <row r="12">
      <c r="G12" s="25" t="s">
        <v>34</v>
      </c>
      <c r="H12" s="25" t="s">
        <v>35</v>
      </c>
    </row>
    <row r="14">
      <c r="A14" s="27"/>
      <c r="B14" s="28"/>
      <c r="C14" s="29"/>
      <c r="D14" s="30"/>
      <c r="E14" s="31"/>
    </row>
    <row r="15">
      <c r="A15" s="32" t="s">
        <v>36</v>
      </c>
      <c r="B15" s="33">
        <f>SUM(B2:B14)</f>
        <v>192</v>
      </c>
      <c r="C15" s="12" t="s">
        <v>37</v>
      </c>
      <c r="D15" s="34">
        <f>SUM(D2:D14)</f>
        <v>30.5</v>
      </c>
      <c r="E15" s="32" t="s">
        <v>15</v>
      </c>
      <c r="F15" s="35">
        <f>SUM(E2:E14)</f>
        <v>30.5</v>
      </c>
      <c r="G15" s="36" t="s">
        <v>38</v>
      </c>
      <c r="H15" s="37">
        <f>(B15-D15)/B15</f>
        <v>0.8411458333</v>
      </c>
      <c r="I15" s="12" t="s">
        <v>39</v>
      </c>
      <c r="J15" s="38">
        <f>(B15-F15)/B15</f>
        <v>0.8411458333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2.14"/>
    <col customWidth="1" min="2" max="2" width="29.29"/>
    <col customWidth="1" min="3" max="4" width="29.14"/>
    <col customWidth="1" min="5" max="5" width="29.29"/>
  </cols>
  <sheetData>
    <row r="1">
      <c r="A1" s="1" t="s">
        <v>0</v>
      </c>
      <c r="B1" s="2" t="s">
        <v>2</v>
      </c>
      <c r="C1" s="3" t="s">
        <v>3</v>
      </c>
      <c r="D1" s="5" t="s">
        <v>4</v>
      </c>
      <c r="E1" s="6" t="s">
        <v>6</v>
      </c>
    </row>
    <row r="2">
      <c r="A2" s="8" t="s">
        <v>7</v>
      </c>
      <c r="B2" s="8" t="s">
        <v>9</v>
      </c>
      <c r="C2" s="10"/>
      <c r="D2" s="10"/>
      <c r="E2" s="10"/>
    </row>
    <row r="3">
      <c r="A3" s="8" t="s">
        <v>11</v>
      </c>
      <c r="B3" s="8" t="s">
        <v>12</v>
      </c>
      <c r="C3" s="10"/>
      <c r="D3" s="10"/>
      <c r="E3" s="10"/>
    </row>
    <row r="4">
      <c r="A4" s="8" t="s">
        <v>13</v>
      </c>
      <c r="B4" s="8" t="s">
        <v>14</v>
      </c>
      <c r="C4" s="10"/>
      <c r="D4" s="10"/>
      <c r="E4" s="8"/>
    </row>
    <row r="5">
      <c r="A5" s="8" t="s">
        <v>17</v>
      </c>
      <c r="B5" s="8" t="s">
        <v>18</v>
      </c>
      <c r="C5" s="10"/>
      <c r="D5" s="10"/>
      <c r="E5" s="8"/>
    </row>
    <row r="6">
      <c r="A6" s="8" t="s">
        <v>19</v>
      </c>
      <c r="B6" s="8" t="s">
        <v>20</v>
      </c>
      <c r="C6" s="10"/>
      <c r="D6" s="10"/>
      <c r="E6" s="8"/>
    </row>
    <row r="7">
      <c r="A7" s="8" t="s">
        <v>21</v>
      </c>
      <c r="B7" s="8" t="s">
        <v>22</v>
      </c>
      <c r="C7" s="8"/>
      <c r="D7" s="10"/>
      <c r="E7" s="14"/>
    </row>
    <row r="8">
      <c r="A8" s="8"/>
      <c r="B8" s="8"/>
      <c r="C8" s="8"/>
      <c r="D8" s="10"/>
      <c r="E8" s="8"/>
    </row>
    <row r="9">
      <c r="A9" s="8"/>
      <c r="B9" s="8"/>
      <c r="C9" s="10"/>
      <c r="D9" s="10"/>
      <c r="E9" s="8"/>
    </row>
    <row r="10">
      <c r="A10" s="8"/>
      <c r="B10" s="8"/>
      <c r="C10" s="8"/>
      <c r="D10" s="8"/>
      <c r="E10" s="8"/>
    </row>
    <row r="11">
      <c r="A11" s="8"/>
      <c r="B11" s="8"/>
      <c r="C11" s="8"/>
      <c r="D11" s="8"/>
      <c r="E11" s="8"/>
    </row>
    <row r="12">
      <c r="A12" s="8"/>
      <c r="B12" s="8"/>
      <c r="C12" s="10"/>
      <c r="D12" s="10"/>
      <c r="E12" s="10"/>
    </row>
    <row r="13">
      <c r="A13" s="8"/>
      <c r="B13" s="8"/>
      <c r="C13" s="8"/>
      <c r="D13" s="10"/>
      <c r="E13" s="10"/>
    </row>
    <row r="14">
      <c r="A14" s="21"/>
      <c r="B14" s="10"/>
      <c r="C14" s="10"/>
      <c r="D14" s="8"/>
      <c r="E14" s="8"/>
    </row>
    <row r="15">
      <c r="A15" s="10"/>
      <c r="B15" s="10"/>
      <c r="C15" s="10"/>
      <c r="D15" s="10"/>
      <c r="E15" s="10"/>
    </row>
    <row r="16">
      <c r="A16" s="10"/>
      <c r="B16" s="10"/>
      <c r="C16" s="10"/>
      <c r="D16" s="10"/>
      <c r="E16" s="10"/>
    </row>
    <row r="17">
      <c r="A17" s="10"/>
      <c r="B17" s="10"/>
      <c r="C17" s="10"/>
      <c r="D17" s="10"/>
      <c r="E17" s="10"/>
    </row>
    <row r="18">
      <c r="A18" s="10"/>
      <c r="B18" s="10"/>
      <c r="C18" s="10"/>
      <c r="D18" s="10"/>
      <c r="E18" s="10"/>
    </row>
    <row r="19">
      <c r="A19" s="10"/>
      <c r="B19" s="10"/>
      <c r="C19" s="10"/>
      <c r="D19" s="10"/>
      <c r="E19" s="10"/>
    </row>
    <row r="20">
      <c r="A20" s="10"/>
      <c r="B20" s="10"/>
      <c r="C20" s="10"/>
      <c r="D20" s="10"/>
      <c r="E20" s="10"/>
    </row>
    <row r="21">
      <c r="A21" s="10"/>
      <c r="B21" s="10"/>
      <c r="C21" s="10"/>
      <c r="D21" s="10"/>
      <c r="E21" s="10"/>
    </row>
    <row r="22">
      <c r="A22" s="10"/>
      <c r="B22" s="10"/>
      <c r="C22" s="10"/>
      <c r="D22" s="10"/>
      <c r="E22" s="10"/>
    </row>
    <row r="23">
      <c r="A23" s="10"/>
      <c r="B23" s="10"/>
      <c r="C23" s="10"/>
      <c r="D23" s="10"/>
      <c r="E23" s="10"/>
    </row>
    <row r="24">
      <c r="A24" s="10"/>
      <c r="B24" s="10"/>
      <c r="C24" s="10"/>
      <c r="D24" s="10"/>
      <c r="E24" s="10"/>
    </row>
    <row r="25">
      <c r="A25" s="23"/>
      <c r="B25" s="23"/>
      <c r="C25" s="23"/>
      <c r="D25" s="23"/>
      <c r="E25" s="23"/>
    </row>
  </sheetData>
  <drawing r:id="rId1"/>
</worksheet>
</file>