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jk82\Desktop\"/>
    </mc:Choice>
  </mc:AlternateContent>
  <xr:revisionPtr revIDLastSave="0" documentId="13_ncr:1_{9B81CFFD-2005-426D-9A92-37AEE853B7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통계" sheetId="2" r:id="rId1"/>
    <sheet name="오타목록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K27" i="2"/>
  <c r="K26" i="2"/>
  <c r="K25" i="2"/>
  <c r="K24" i="2"/>
  <c r="H28" i="2"/>
  <c r="H27" i="2"/>
  <c r="H26" i="2"/>
  <c r="H25" i="2"/>
  <c r="H24" i="2"/>
  <c r="B28" i="2"/>
  <c r="B27" i="2"/>
  <c r="B26" i="2"/>
  <c r="B25" i="2"/>
  <c r="B24" i="2"/>
  <c r="K21" i="2"/>
  <c r="K20" i="2"/>
  <c r="K19" i="2"/>
  <c r="K18" i="2"/>
  <c r="K17" i="2"/>
  <c r="E21" i="2"/>
  <c r="E20" i="2"/>
  <c r="E19" i="2"/>
  <c r="E18" i="2"/>
  <c r="E17" i="2"/>
  <c r="B21" i="2"/>
  <c r="B20" i="2"/>
  <c r="B19" i="2"/>
  <c r="B18" i="2"/>
  <c r="B17" i="2"/>
  <c r="K14" i="2"/>
  <c r="K13" i="2"/>
  <c r="K12" i="2"/>
  <c r="K11" i="2"/>
  <c r="K10" i="2"/>
  <c r="H14" i="2"/>
  <c r="H13" i="2"/>
  <c r="H12" i="2"/>
  <c r="H11" i="2"/>
  <c r="H10" i="2"/>
  <c r="E14" i="2"/>
  <c r="E13" i="2"/>
  <c r="E12" i="2"/>
  <c r="E11" i="2"/>
  <c r="E10" i="2"/>
  <c r="B14" i="2"/>
  <c r="B13" i="2"/>
  <c r="B12" i="2"/>
  <c r="B11" i="2"/>
  <c r="B10" i="2"/>
  <c r="B83" i="1"/>
  <c r="H21" i="2" s="1"/>
  <c r="B82" i="1"/>
  <c r="H20" i="2" s="1"/>
  <c r="B81" i="1"/>
  <c r="H19" i="2" s="1"/>
  <c r="B80" i="1"/>
  <c r="H18" i="2" s="1"/>
  <c r="B79" i="1"/>
  <c r="H17" i="2" s="1"/>
  <c r="B48" i="1"/>
  <c r="B6" i="2" s="1"/>
  <c r="B76" i="1"/>
  <c r="B75" i="1"/>
  <c r="B74" i="1"/>
  <c r="B73" i="1"/>
  <c r="B72" i="1"/>
  <c r="B69" i="1"/>
  <c r="E28" i="2" s="1"/>
  <c r="B68" i="1"/>
  <c r="E27" i="2" s="1"/>
  <c r="B67" i="1"/>
  <c r="E26" i="2" s="1"/>
  <c r="B66" i="1"/>
  <c r="E25" i="2" s="1"/>
  <c r="B65" i="1"/>
  <c r="E24" i="2" s="1"/>
  <c r="B62" i="1"/>
  <c r="B61" i="1"/>
  <c r="B60" i="1"/>
  <c r="B59" i="1"/>
  <c r="B58" i="1"/>
  <c r="B55" i="1"/>
  <c r="B54" i="1"/>
  <c r="B53" i="1"/>
  <c r="B52" i="1"/>
  <c r="B51" i="1"/>
  <c r="B47" i="1"/>
  <c r="B46" i="1"/>
  <c r="B45" i="1"/>
  <c r="B44" i="1"/>
  <c r="B41" i="1"/>
  <c r="B40" i="1"/>
  <c r="B39" i="1"/>
  <c r="B38" i="1"/>
  <c r="B37" i="1"/>
  <c r="B34" i="1"/>
  <c r="B33" i="1"/>
  <c r="B32" i="1"/>
  <c r="B31" i="1"/>
  <c r="B30" i="1"/>
  <c r="B27" i="1"/>
  <c r="B26" i="1"/>
  <c r="B25" i="1"/>
  <c r="B24" i="1"/>
  <c r="B23" i="1"/>
  <c r="B20" i="1"/>
  <c r="B19" i="1"/>
  <c r="B18" i="1"/>
  <c r="B17" i="1"/>
  <c r="B16" i="1"/>
  <c r="B3" i="2"/>
  <c r="B4" i="2"/>
  <c r="B5" i="2"/>
  <c r="B2" i="2"/>
  <c r="B13" i="1"/>
  <c r="B12" i="1"/>
  <c r="B11" i="1"/>
  <c r="B10" i="1"/>
  <c r="B9" i="1"/>
  <c r="B6" i="1"/>
  <c r="B3" i="1"/>
  <c r="B4" i="1"/>
  <c r="B5" i="1"/>
  <c r="B2" i="1"/>
  <c r="K29" i="2" l="1"/>
  <c r="L25" i="2" s="1"/>
  <c r="H29" i="2"/>
  <c r="I24" i="2" s="1"/>
  <c r="E29" i="2"/>
  <c r="F26" i="2" s="1"/>
  <c r="B29" i="2"/>
  <c r="C24" i="2" s="1"/>
  <c r="K22" i="2"/>
  <c r="L17" i="2" s="1"/>
  <c r="K15" i="2"/>
  <c r="L12" i="2" s="1"/>
  <c r="H22" i="2"/>
  <c r="I19" i="2" s="1"/>
  <c r="E22" i="2"/>
  <c r="F18" i="2" s="1"/>
  <c r="B22" i="2"/>
  <c r="C17" i="2" s="1"/>
  <c r="H15" i="2"/>
  <c r="I11" i="2" s="1"/>
  <c r="E15" i="2"/>
  <c r="F10" i="2" s="1"/>
  <c r="B15" i="2"/>
  <c r="C10" i="2" s="1"/>
  <c r="B7" i="2"/>
  <c r="C2" i="2" s="1"/>
  <c r="L24" i="2" l="1"/>
  <c r="L28" i="2"/>
  <c r="L27" i="2"/>
  <c r="L26" i="2"/>
  <c r="I27" i="2"/>
  <c r="I28" i="2"/>
  <c r="C25" i="2"/>
  <c r="I25" i="2"/>
  <c r="F25" i="2"/>
  <c r="F24" i="2"/>
  <c r="I26" i="2"/>
  <c r="F28" i="2"/>
  <c r="F27" i="2"/>
  <c r="C28" i="2"/>
  <c r="C27" i="2"/>
  <c r="L18" i="2"/>
  <c r="C26" i="2"/>
  <c r="L21" i="2"/>
  <c r="L11" i="2"/>
  <c r="L20" i="2"/>
  <c r="L19" i="2"/>
  <c r="L13" i="2"/>
  <c r="L10" i="2"/>
  <c r="L14" i="2"/>
  <c r="I18" i="2"/>
  <c r="I17" i="2"/>
  <c r="I21" i="2"/>
  <c r="I20" i="2"/>
  <c r="F17" i="2"/>
  <c r="F21" i="2"/>
  <c r="F20" i="2"/>
  <c r="F19" i="2"/>
  <c r="C21" i="2"/>
  <c r="C19" i="2"/>
  <c r="C18" i="2"/>
  <c r="C20" i="2"/>
  <c r="F12" i="2"/>
  <c r="F11" i="2"/>
  <c r="I10" i="2"/>
  <c r="I14" i="2"/>
  <c r="I12" i="2"/>
  <c r="I13" i="2"/>
  <c r="F14" i="2"/>
  <c r="F13" i="2"/>
  <c r="C14" i="2"/>
  <c r="C13" i="2"/>
  <c r="C12" i="2"/>
  <c r="C11" i="2"/>
  <c r="C5" i="2"/>
  <c r="C6" i="2"/>
  <c r="C3" i="2"/>
  <c r="C4" i="2"/>
</calcChain>
</file>

<file path=xl/sharedStrings.xml><?xml version="1.0" encoding="utf-8"?>
<sst xmlns="http://schemas.openxmlformats.org/spreadsheetml/2006/main" count="450" uniqueCount="276">
  <si>
    <t>서순</t>
    <phoneticPr fontId="1" type="noConversion"/>
  </si>
  <si>
    <t>오래된 노래</t>
    <phoneticPr fontId="1" type="noConversion"/>
  </si>
  <si>
    <t>탈락</t>
    <phoneticPr fontId="1" type="noConversion"/>
  </si>
  <si>
    <t>첨가</t>
    <phoneticPr fontId="1" type="noConversion"/>
  </si>
  <si>
    <t>에임</t>
    <phoneticPr fontId="1" type="noConversion"/>
  </si>
  <si>
    <t>복합</t>
    <phoneticPr fontId="1" type="noConversion"/>
  </si>
  <si>
    <t>Tears</t>
    <phoneticPr fontId="1" type="noConversion"/>
  </si>
  <si>
    <t>ᆞ</t>
    <phoneticPr fontId="1" type="noConversion"/>
  </si>
  <si>
    <t>드턴 : sp</t>
    <phoneticPr fontId="1" type="noConversion"/>
  </si>
  <si>
    <t>발걸으을 : sp</t>
  </si>
  <si>
    <t>것처렁 : ㅇ</t>
  </si>
  <si>
    <t>우언히 : ㆍ</t>
  </si>
  <si>
    <t>한번쯩 : ㅇ</t>
  </si>
  <si>
    <t>자구 : ㄱ</t>
  </si>
  <si>
    <t>즘 : ㅈ</t>
  </si>
  <si>
    <t>생객 : ㅣ</t>
  </si>
  <si>
    <t>우열히 : ㄴ</t>
  </si>
  <si>
    <t>같을테ㅣ니까 : ㅣ</t>
  </si>
  <si>
    <t>함껙 : ㄱ</t>
  </si>
  <si>
    <t>거리엑서 : ㄱ</t>
  </si>
  <si>
    <t>늗고 : ㄷ&gt;ㄴ</t>
  </si>
  <si>
    <t>듣전 : ㄷ&gt;ㅈ</t>
  </si>
  <si>
    <t>않읅ㆍ기 : ㅣ&gt;ㄱ</t>
  </si>
  <si>
    <t>맛날 : ㄴ&gt;ㅅ</t>
  </si>
  <si>
    <t>모는거야 : ㄴ</t>
  </si>
  <si>
    <t>수ㅡㄴ : ㄴ</t>
  </si>
  <si>
    <t>아무이ㅣㄹ도 : ㅣ</t>
  </si>
  <si>
    <t>앖 : ᆞl &gt; lᆞ</t>
  </si>
  <si>
    <t>겧 : ㅅ</t>
    <phoneticPr fontId="1" type="noConversion"/>
  </si>
  <si>
    <t>잋어야해 : ㅈ</t>
    <phoneticPr fontId="1" type="noConversion"/>
  </si>
  <si>
    <t>않곘지만 : ᆞ</t>
    <phoneticPr fontId="1" type="noConversion"/>
  </si>
  <si>
    <t>ㅣㄴᆞㄹ : ㅣㄴ &gt; 니</t>
    <phoneticPr fontId="1" type="noConversion"/>
  </si>
  <si>
    <t>랄 : ㄴ</t>
    <phoneticPr fontId="1" type="noConversion"/>
  </si>
  <si>
    <t>잊니ㅣ : ᆞ&gt; ㄴ</t>
    <phoneticPr fontId="1" type="noConversion"/>
  </si>
  <si>
    <t>인파할 : ᆞ &gt; ㄴ</t>
    <phoneticPr fontId="1" type="noConversion"/>
  </si>
  <si>
    <t>아 : ㅇ</t>
    <phoneticPr fontId="1" type="noConversion"/>
  </si>
  <si>
    <t>이펠 : 이별</t>
    <phoneticPr fontId="1" type="noConversion"/>
  </si>
  <si>
    <t>발걸으미 : 발걸음이</t>
    <phoneticPr fontId="1" type="noConversion"/>
  </si>
  <si>
    <t>잏어 : ㅅ</t>
    <phoneticPr fontId="1" type="noConversion"/>
  </si>
  <si>
    <t>잊 칭아 : 잊지는마</t>
    <phoneticPr fontId="1" type="noConversion"/>
  </si>
  <si>
    <t>잃을거야 : ᆞ&gt;ㄴ</t>
    <phoneticPr fontId="1" type="noConversion"/>
  </si>
  <si>
    <t>은ㄱ뭔히 : 영원히</t>
    <phoneticPr fontId="1" type="noConversion"/>
  </si>
  <si>
    <t>눈면 : ᆞ</t>
    <phoneticPr fontId="1" type="noConversion"/>
  </si>
  <si>
    <t>사라믈 : sp</t>
    <phoneticPr fontId="1" type="noConversion"/>
  </si>
  <si>
    <t>인ㅅㄴ고있잖아 : 알고있잖아</t>
    <phoneticPr fontId="1" type="noConversion"/>
  </si>
  <si>
    <t>가시</t>
    <phoneticPr fontId="1" type="noConversion"/>
  </si>
  <si>
    <t>합</t>
    <phoneticPr fontId="1" type="noConversion"/>
  </si>
  <si>
    <t>개수</t>
    <phoneticPr fontId="1" type="noConversion"/>
  </si>
  <si>
    <t>비율</t>
    <phoneticPr fontId="1" type="noConversion"/>
  </si>
  <si>
    <t>뭇는 : ㅇ</t>
    <phoneticPr fontId="1" type="noConversion"/>
  </si>
  <si>
    <t>헤어짐은 : ㄴ</t>
    <phoneticPr fontId="1" type="noConversion"/>
  </si>
  <si>
    <t>슬픈 : ㄴ</t>
    <phoneticPr fontId="1" type="noConversion"/>
  </si>
  <si>
    <t>도로 : ㄱ</t>
    <phoneticPr fontId="1" type="noConversion"/>
  </si>
  <si>
    <t>뫃하게 : ㅅ</t>
    <phoneticPr fontId="1" type="noConversion"/>
  </si>
  <si>
    <t>ㅇ솟했나봐 : ㅇ &gt; ㅅ</t>
    <phoneticPr fontId="1" type="noConversion"/>
  </si>
  <si>
    <t>아빤줄 : 아픈줄</t>
    <phoneticPr fontId="1" type="noConversion"/>
  </si>
  <si>
    <t>깊ᆞ기ㅣ :ㄱᆞ &gt; ᆞㄱ</t>
    <phoneticPr fontId="1" type="noConversion"/>
  </si>
  <si>
    <t>spㅇ : ㅇ</t>
    <phoneticPr fontId="1" type="noConversion"/>
  </si>
  <si>
    <t>지낸 : ㅣ</t>
    <phoneticPr fontId="1" type="noConversion"/>
  </si>
  <si>
    <t>ㅂㄱ바고 : ㄱ</t>
    <phoneticPr fontId="1" type="noConversion"/>
  </si>
  <si>
    <t>드는 : ㄴ &gt; ㄷ</t>
    <phoneticPr fontId="1" type="noConversion"/>
  </si>
  <si>
    <t>도어 : ㅣ</t>
    <phoneticPr fontId="1" type="noConversion"/>
  </si>
  <si>
    <t>가라ㅡ : 가라고</t>
    <phoneticPr fontId="1" type="noConversion"/>
  </si>
  <si>
    <t>갈가ㅡ고 : 가라고</t>
    <phoneticPr fontId="1" type="noConversion"/>
  </si>
  <si>
    <t>안싸 : ㅇ &gt; ㅅ</t>
    <phoneticPr fontId="1" type="noConversion"/>
  </si>
  <si>
    <t>그대에게</t>
    <phoneticPr fontId="1" type="noConversion"/>
  </si>
  <si>
    <t>ㅣ내게 : ㅣ</t>
    <phoneticPr fontId="1" type="noConversion"/>
  </si>
  <si>
    <t>낫ㅇ아있는 : ㅇ&gt;ㅅ</t>
    <phoneticPr fontId="1" type="noConversion"/>
  </si>
  <si>
    <t>내누고 : ㅣ</t>
    <phoneticPr fontId="1" type="noConversion"/>
  </si>
  <si>
    <t>ㅅ오든 : ㅇ &gt; ㅅ</t>
    <phoneticPr fontId="1" type="noConversion"/>
  </si>
  <si>
    <t>것읅다 : ㄱ</t>
    <phoneticPr fontId="1" type="noConversion"/>
  </si>
  <si>
    <t>어는 : ㄴ</t>
    <phoneticPr fontId="1" type="noConversion"/>
  </si>
  <si>
    <t>살미 : 삶이</t>
    <phoneticPr fontId="1" type="noConversion"/>
  </si>
  <si>
    <t>살미 : sp &gt; ㅇ</t>
    <phoneticPr fontId="1" type="noConversion"/>
  </si>
  <si>
    <t>ㅣㅆ겠어요 : ㅇ</t>
    <phoneticPr fontId="1" type="noConversion"/>
  </si>
  <si>
    <t>사렁한 : ㅣᆞ &gt; ᆞㅣ</t>
    <phoneticPr fontId="1" type="noConversion"/>
  </si>
  <si>
    <t>잃ㅇ는 : ㅇ</t>
    <phoneticPr fontId="1" type="noConversion"/>
  </si>
  <si>
    <t>그디ㅏ: ᆞㅣ &gt; ㅣᆞ</t>
    <phoneticPr fontId="1" type="noConversion"/>
  </si>
  <si>
    <t>있것어요 : 있겠어요</t>
    <phoneticPr fontId="1" type="noConversion"/>
  </si>
  <si>
    <t>살이 &gt; sp</t>
    <phoneticPr fontId="1" type="noConversion"/>
  </si>
  <si>
    <t>끄틴ᆞㄹ : ㄴ ㅣ&gt;ㅣㄴ</t>
    <phoneticPr fontId="1" type="noConversion"/>
  </si>
  <si>
    <t>사람해 : ㅇ</t>
    <phoneticPr fontId="1" type="noConversion"/>
  </si>
  <si>
    <t>내 손을 잡아</t>
    <phoneticPr fontId="1" type="noConversion"/>
  </si>
  <si>
    <t>나는 나비</t>
    <phoneticPr fontId="1" type="noConversion"/>
  </si>
  <si>
    <t>눈의 꽃</t>
    <phoneticPr fontId="1" type="noConversion"/>
  </si>
  <si>
    <t>마에스트로</t>
    <phoneticPr fontId="1" type="noConversion"/>
  </si>
  <si>
    <t>밤하늘의 별을</t>
    <phoneticPr fontId="1" type="noConversion"/>
  </si>
  <si>
    <t>서른 즈음에</t>
    <phoneticPr fontId="1" type="noConversion"/>
  </si>
  <si>
    <t>시차</t>
    <phoneticPr fontId="1" type="noConversion"/>
  </si>
  <si>
    <t>친구잖아</t>
    <phoneticPr fontId="1" type="noConversion"/>
  </si>
  <si>
    <t>아피ㅣㄹ도 : ㄱ &gt; ㅣ</t>
    <phoneticPr fontId="1" type="noConversion"/>
  </si>
  <si>
    <t>알아 : 않아</t>
    <phoneticPr fontId="1" type="noConversion"/>
  </si>
  <si>
    <t>겨울ㅇ ㅣ : sp</t>
    <phoneticPr fontId="1" type="noConversion"/>
  </si>
  <si>
    <t>몬ㅅ나 : 몰라</t>
    <phoneticPr fontId="1" type="noConversion"/>
  </si>
  <si>
    <t>큠 &gt; 꿈</t>
    <phoneticPr fontId="1" type="noConversion"/>
  </si>
  <si>
    <t>활작 : ㅈ</t>
    <phoneticPr fontId="1" type="noConversion"/>
  </si>
  <si>
    <t>펴ᆞ고 : ᆞ</t>
    <phoneticPr fontId="1" type="noConversion"/>
  </si>
  <si>
    <t>펴ᆞ그 : ㄱᆞ &gt; ᆞㄱ</t>
    <phoneticPr fontId="1" type="noConversion"/>
  </si>
  <si>
    <t>사람 : ㅇ (원래 사랑)</t>
    <phoneticPr fontId="1" type="noConversion"/>
  </si>
  <si>
    <t>쏼짝 : ㅅ</t>
    <phoneticPr fontId="1" type="noConversion"/>
  </si>
  <si>
    <t>자유롭ᆞ기 : 자유롭게</t>
    <phoneticPr fontId="1" type="noConversion"/>
  </si>
  <si>
    <t>날기ㅐ : l</t>
    <phoneticPr fontId="1" type="noConversion"/>
  </si>
  <si>
    <t>환ㅋ짝 : 활짝</t>
    <phoneticPr fontId="1" type="noConversion"/>
  </si>
  <si>
    <t>쏸착 : 활짝</t>
    <phoneticPr fontId="1" type="noConversion"/>
  </si>
  <si>
    <t>ㅈ세지상을 : 저세상을</t>
    <phoneticPr fontId="1" type="noConversion"/>
  </si>
  <si>
    <t>춤ㄴ추는 : 춤추는</t>
    <phoneticPr fontId="1" type="noConversion"/>
  </si>
  <si>
    <t>털리고 : ㄷ</t>
    <phoneticPr fontId="1" type="noConversion"/>
  </si>
  <si>
    <t>말새봐 : ㅅ</t>
    <phoneticPr fontId="1" type="noConversion"/>
  </si>
  <si>
    <t>낮다사 : 나타나</t>
    <phoneticPr fontId="1" type="noConversion"/>
  </si>
  <si>
    <t>고느른건 : 고르는건</t>
    <phoneticPr fontId="1" type="noConversion"/>
  </si>
  <si>
    <t>운니 : sp</t>
    <phoneticPr fontId="1" type="noConversion"/>
  </si>
  <si>
    <t>한까 : ㄴ</t>
    <phoneticPr fontId="1" type="noConversion"/>
  </si>
  <si>
    <t>느낑 : ㅇ</t>
    <phoneticPr fontId="1" type="noConversion"/>
  </si>
  <si>
    <t>맘ㅇ늘 : ㄴ</t>
    <phoneticPr fontId="1" type="noConversion"/>
  </si>
  <si>
    <t>간는 : ㄴ</t>
    <phoneticPr fontId="1" type="noConversion"/>
  </si>
  <si>
    <t>진도메 : sp</t>
    <phoneticPr fontId="1" type="noConversion"/>
  </si>
  <si>
    <t>새려 : 내려</t>
    <phoneticPr fontId="1" type="noConversion"/>
  </si>
  <si>
    <t>너오나 : 너와나</t>
    <phoneticPr fontId="1" type="noConversion"/>
  </si>
  <si>
    <t>생개 : 생각</t>
    <phoneticPr fontId="1" type="noConversion"/>
  </si>
  <si>
    <t>걷굉ㅆ네요 : ㅇ ㅣ &gt; ㅣ ㅇ</t>
    <phoneticPr fontId="1" type="noConversion"/>
  </si>
  <si>
    <t>마주자보 : ㄱ</t>
    <phoneticPr fontId="1" type="noConversion"/>
  </si>
  <si>
    <t>있는 : 있근</t>
    <phoneticPr fontId="1" type="noConversion"/>
  </si>
  <si>
    <t>비낭이 : 바람이</t>
    <phoneticPr fontId="1" type="noConversion"/>
  </si>
  <si>
    <t>윋노 : ㄴ &gt; ㄷ</t>
    <phoneticPr fontId="1" type="noConversion"/>
  </si>
  <si>
    <t>계절미 : 계절이</t>
    <phoneticPr fontId="1" type="noConversion"/>
  </si>
  <si>
    <t>ㅇ ᆞ ㄹ : ㅡ &gt; ᆞ</t>
    <phoneticPr fontId="1" type="noConversion"/>
  </si>
  <si>
    <t>항께 : ㅇ</t>
    <phoneticPr fontId="1" type="noConversion"/>
  </si>
  <si>
    <t>견 : 걸</t>
    <phoneticPr fontId="1" type="noConversion"/>
  </si>
  <si>
    <t>긴슴에 : ᆞ &gt; ㄴ</t>
    <phoneticPr fontId="1" type="noConversion"/>
  </si>
  <si>
    <t>인ㅅ아요</t>
    <phoneticPr fontId="1" type="noConversion"/>
  </si>
  <si>
    <t>만 : 한</t>
    <phoneticPr fontId="1" type="noConversion"/>
  </si>
  <si>
    <t>내바 : ㄱ &gt; ㅂ</t>
    <phoneticPr fontId="1" type="noConversion"/>
  </si>
  <si>
    <t>냉암이 : sp</t>
    <phoneticPr fontId="1" type="noConversion"/>
  </si>
  <si>
    <t>힐 수 : ᆞ</t>
    <phoneticPr fontId="1" type="noConversion"/>
  </si>
  <si>
    <t>진ㄱᆞ고 : ㅣ &gt; ㄱ</t>
    <phoneticPr fontId="1" type="noConversion"/>
  </si>
  <si>
    <t>언젭카지라도 : ㄱ &gt; ㅂ</t>
    <phoneticPr fontId="1" type="noConversion"/>
  </si>
  <si>
    <t>여뭔 : sp</t>
    <phoneticPr fontId="1" type="noConversion"/>
  </si>
  <si>
    <t>있어쇼 : ㅇ &gt; ㅅ</t>
    <phoneticPr fontId="1" type="noConversion"/>
  </si>
  <si>
    <t>깨우ㅁᆞᆞㄴ : ㅣ</t>
    <phoneticPr fontId="1" type="noConversion"/>
  </si>
  <si>
    <t>물들어바요 : ㄱ &gt; ㅂ</t>
    <phoneticPr fontId="1" type="noConversion"/>
  </si>
  <si>
    <t>사랑인즐 : ᆞ</t>
    <phoneticPr fontId="1" type="noConversion"/>
  </si>
  <si>
    <t>인앟다면 : 알았다면</t>
    <phoneticPr fontId="1" type="noConversion"/>
  </si>
  <si>
    <t>잏ㅇ는 : ㅅ &gt; ㅇ</t>
    <phoneticPr fontId="1" type="noConversion"/>
  </si>
  <si>
    <t>모든견 : 모든걸</t>
    <phoneticPr fontId="1" type="noConversion"/>
  </si>
  <si>
    <t>인ㅅ아뇨 &gt; 안아요</t>
    <phoneticPr fontId="1" type="noConversion"/>
  </si>
  <si>
    <t>뿐이라보 : ㄱ &gt; ㅂ</t>
    <phoneticPr fontId="1" type="noConversion"/>
  </si>
  <si>
    <t>내르며 : ㅣ &gt; ㅡ</t>
    <phoneticPr fontId="1" type="noConversion"/>
  </si>
  <si>
    <t>가듸한 : ㄱ &gt; ㅣ</t>
    <phoneticPr fontId="1" type="noConversion"/>
  </si>
  <si>
    <t>가스메 : sp &gt; ㅇ</t>
    <phoneticPr fontId="1" type="noConversion"/>
  </si>
  <si>
    <t>여윗히 : 영원히</t>
    <phoneticPr fontId="1" type="noConversion"/>
  </si>
  <si>
    <t>겯ㄷ에 : sp</t>
    <phoneticPr fontId="1" type="noConversion"/>
  </si>
  <si>
    <t>다서싯ᆞ때부터</t>
    <phoneticPr fontId="1" type="noConversion"/>
  </si>
  <si>
    <t>쳤머 : ㅇ</t>
    <phoneticPr fontId="1" type="noConversion"/>
  </si>
  <si>
    <t>모짜르ㅡ뜨 : ㅡ</t>
    <phoneticPr fontId="1" type="noConversion"/>
  </si>
  <si>
    <t>효팽 : ㅅ</t>
    <phoneticPr fontId="1" type="noConversion"/>
  </si>
  <si>
    <t>변ㅅ을따서 : ㄴ &gt; ㅅ</t>
    <phoneticPr fontId="1" type="noConversion"/>
  </si>
  <si>
    <t>ㅅ느중하니까 : ᆞ &gt; ㄴ</t>
    <phoneticPr fontId="1" type="noConversion"/>
  </si>
  <si>
    <t>뒨다고 : ᆞㅡ &gt; ㅡᆞ</t>
    <phoneticPr fontId="1" type="noConversion"/>
  </si>
  <si>
    <t>있어쥐 : ᆞ</t>
    <phoneticPr fontId="1" type="noConversion"/>
  </si>
  <si>
    <t>어새했었죠 : ㄱ</t>
    <phoneticPr fontId="1" type="noConversion"/>
  </si>
  <si>
    <t>먼ㅅ리서 : ㄴ &gt; ㅅ</t>
    <phoneticPr fontId="1" type="noConversion"/>
  </si>
  <si>
    <t>니는 : ᆞ</t>
    <phoneticPr fontId="1" type="noConversion"/>
  </si>
  <si>
    <t>손잪아 : ㅂ</t>
    <phoneticPr fontId="1" type="noConversion"/>
  </si>
  <si>
    <t>가니ㄷᆞ : ㄷ ㅣ &gt; le</t>
    <phoneticPr fontId="1" type="noConversion"/>
  </si>
  <si>
    <t>있뉸지 : ᆞ</t>
    <phoneticPr fontId="1" type="noConversion"/>
  </si>
  <si>
    <t>듸 : ᆞ &gt; ㅡ</t>
    <phoneticPr fontId="1" type="noConversion"/>
  </si>
  <si>
    <t>머물ㅇ러 : ㅇ</t>
    <phoneticPr fontId="1" type="noConversion"/>
  </si>
  <si>
    <t>긴슴속엔 : ᆞ &gt; ㄴ</t>
    <phoneticPr fontId="1" type="noConversion"/>
  </si>
  <si>
    <t>어ㅅ네 : ㅂ &gt; sp</t>
    <phoneticPr fontId="1" type="noConversion"/>
  </si>
  <si>
    <t>ㄷᆞ시 : l</t>
    <phoneticPr fontId="1" type="noConversion"/>
  </si>
  <si>
    <t>니니가 : ᆞ&gt;ㄴ</t>
    <phoneticPr fontId="1" type="noConversion"/>
  </si>
  <si>
    <t>떠나보내 : ㄴ</t>
    <phoneticPr fontId="1" type="noConversion"/>
  </si>
  <si>
    <t>ㅇᆞㅠㄴ : ㅡ &gt; ㅠ</t>
    <phoneticPr fontId="1" type="noConversion"/>
  </si>
  <si>
    <t>아니니데 &gt; ㅣ</t>
    <phoneticPr fontId="1" type="noConversion"/>
  </si>
  <si>
    <t>사랑ㅇ니 : ㅣㄴ &gt; 니</t>
    <phoneticPr fontId="1" type="noConversion"/>
  </si>
  <si>
    <t>햐루 : ᆞ</t>
    <phoneticPr fontId="1" type="noConversion"/>
  </si>
  <si>
    <t>이벤하며 : 이별하며</t>
    <phoneticPr fontId="1" type="noConversion"/>
  </si>
  <si>
    <t>우 : ㅅ &gt; ㅇ</t>
    <phoneticPr fontId="1" type="noConversion"/>
  </si>
  <si>
    <t>좀씩 : 조금씩</t>
    <phoneticPr fontId="1" type="noConversion"/>
  </si>
  <si>
    <t>멀ㅇᆞ쟈 : 멀어져</t>
    <phoneticPr fontId="1" type="noConversion"/>
  </si>
  <si>
    <t>길다 : ᆞ&gt;ㄴ</t>
    <phoneticPr fontId="1" type="noConversion"/>
  </si>
  <si>
    <t>애일 : ㅇ</t>
    <phoneticPr fontId="1" type="noConversion"/>
  </si>
  <si>
    <t>있구사 : ㄴ &gt; ㅅ</t>
    <phoneticPr fontId="1" type="noConversion"/>
  </si>
  <si>
    <t>전체</t>
    <phoneticPr fontId="1" type="noConversion"/>
  </si>
  <si>
    <t>기ᆞㅁ싸려다 : sp</t>
    <phoneticPr fontId="1" type="noConversion"/>
  </si>
  <si>
    <t>소늠 : 손을</t>
    <phoneticPr fontId="1" type="noConversion"/>
  </si>
  <si>
    <t>날가고 : ㄱ</t>
    <phoneticPr fontId="1" type="noConversion"/>
  </si>
  <si>
    <t>ㅅ옷해 : ㅇ &gt; ㅅ</t>
    <phoneticPr fontId="1" type="noConversion"/>
  </si>
  <si>
    <t>숨계 : ㅣ</t>
    <phoneticPr fontId="1" type="noConversion"/>
  </si>
  <si>
    <t>콕 : ㄱ</t>
    <phoneticPr fontId="1" type="noConversion"/>
  </si>
  <si>
    <t>까ㅡㄱ : 꽉</t>
    <phoneticPr fontId="1" type="noConversion"/>
  </si>
  <si>
    <t>까ㅡㅏㄱ : 꽉</t>
    <phoneticPr fontId="1" type="noConversion"/>
  </si>
  <si>
    <t>지지만 : 쥐지만</t>
    <phoneticPr fontId="1" type="noConversion"/>
  </si>
  <si>
    <t>가슷ㅇ메 : 가슴에</t>
    <phoneticPr fontId="1" type="noConversion"/>
  </si>
  <si>
    <t>ㅅ네가 : ㅅ</t>
    <phoneticPr fontId="1" type="noConversion"/>
  </si>
  <si>
    <t>곝에 : ㅣ</t>
    <phoneticPr fontId="1" type="noConversion"/>
  </si>
  <si>
    <t>tears</t>
    <phoneticPr fontId="1" type="noConversion"/>
  </si>
  <si>
    <t>패야누</t>
    <phoneticPr fontId="1" type="noConversion"/>
  </si>
  <si>
    <t>부테 : ㅣ</t>
    <phoneticPr fontId="1" type="noConversion"/>
  </si>
  <si>
    <t>이었지ㅣ : ㅣ</t>
    <phoneticPr fontId="1" type="noConversion"/>
  </si>
  <si>
    <t>짬 좋아 : ㅈ</t>
    <phoneticPr fontId="1" type="noConversion"/>
  </si>
  <si>
    <t>번ㅅ어 : ㄴ &gt; ㅅ</t>
    <phoneticPr fontId="1" type="noConversion"/>
  </si>
  <si>
    <t>새끼든 : ㄴ</t>
    <phoneticPr fontId="1" type="noConversion"/>
  </si>
  <si>
    <t>베르ㅏ체 : ㅅ</t>
    <phoneticPr fontId="1" type="noConversion"/>
  </si>
  <si>
    <t>ㅣ내 : ㅣ</t>
    <phoneticPr fontId="1" type="noConversion"/>
  </si>
  <si>
    <t>아깆ᆞㅇ : 지&gt;ㅣㅈ</t>
    <phoneticPr fontId="1" type="noConversion"/>
  </si>
  <si>
    <t>하얀ᆞ색 : ᆞ</t>
    <phoneticPr fontId="1" type="noConversion"/>
  </si>
  <si>
    <t>파로 : ㅂ</t>
    <phoneticPr fontId="1" type="noConversion"/>
  </si>
  <si>
    <t>불리 : ᆞ</t>
    <phoneticPr fontId="1" type="noConversion"/>
  </si>
  <si>
    <t>마에스틋ㄴᆞ로</t>
    <phoneticPr fontId="1" type="noConversion"/>
  </si>
  <si>
    <t>마에스트노 : ㄴ</t>
    <phoneticPr fontId="1" type="noConversion"/>
  </si>
  <si>
    <t>마어스트로 : ㅣ</t>
    <phoneticPr fontId="1" type="noConversion"/>
  </si>
  <si>
    <t>산실 : ㄴ</t>
    <phoneticPr fontId="1" type="noConversion"/>
  </si>
  <si>
    <t>입는게 : 입근데</t>
    <phoneticPr fontId="1" type="noConversion"/>
  </si>
  <si>
    <t>점잟 : ㄴ</t>
    <phoneticPr fontId="1" type="noConversion"/>
  </si>
  <si>
    <t>떠른것 : ㄴ</t>
    <phoneticPr fontId="1" type="noConversion"/>
  </si>
  <si>
    <t>모쌔 : sp</t>
    <phoneticPr fontId="1" type="noConversion"/>
  </si>
  <si>
    <t>위쳐 : ᆞㅡ &gt; ㅡᆞ</t>
    <phoneticPr fontId="1" type="noConversion"/>
  </si>
  <si>
    <t>거싀 : ㅇ &gt; ㅅ</t>
    <phoneticPr fontId="1" type="noConversion"/>
  </si>
  <si>
    <t>젤틀해 : ㄴ</t>
    <phoneticPr fontId="1" type="noConversion"/>
  </si>
  <si>
    <t>때오ㅗ : ㅡ</t>
    <phoneticPr fontId="1" type="noConversion"/>
  </si>
  <si>
    <t>방ㄱㄷㅁ : ㄷ &gt;ㅡ</t>
    <phoneticPr fontId="1" type="noConversion"/>
  </si>
  <si>
    <t>허냐: ᆞ</t>
    <phoneticPr fontId="1" type="noConversion"/>
  </si>
  <si>
    <t>삶ㄴ에 : ㄴ</t>
    <phoneticPr fontId="1" type="noConversion"/>
  </si>
  <si>
    <t>ᆞ딀 : ㄷᆞ &gt; ᆞㄷ</t>
    <phoneticPr fontId="1" type="noConversion"/>
  </si>
  <si>
    <t>빈ㅇ니ㅣㄴ : 바엔</t>
    <phoneticPr fontId="1" type="noConversion"/>
  </si>
  <si>
    <t>리스크ㅡ를 : ㅡ</t>
    <phoneticPr fontId="1" type="noConversion"/>
  </si>
  <si>
    <t>청범 : 첨벙</t>
    <phoneticPr fontId="1" type="noConversion"/>
  </si>
  <si>
    <t>꿈쿠던 : ㄱ</t>
    <phoneticPr fontId="1" type="noConversion"/>
  </si>
  <si>
    <t>인ㅡㄹ: 이는</t>
    <phoneticPr fontId="1" type="noConversion"/>
  </si>
  <si>
    <t>숨구머미믈 : 숨구멍임을</t>
    <phoneticPr fontId="1" type="noConversion"/>
  </si>
  <si>
    <t>땃에 : ㅇ &gt; ㅅ</t>
    <phoneticPr fontId="1" type="noConversion"/>
  </si>
  <si>
    <t>묵고 : ㄷ &gt; ㄱ</t>
    <phoneticPr fontId="1" type="noConversion"/>
  </si>
  <si>
    <t>냊 : ㅈ</t>
    <phoneticPr fontId="1" type="noConversion"/>
  </si>
  <si>
    <t>자선이 : ᆞ</t>
    <phoneticPr fontId="1" type="noConversion"/>
  </si>
  <si>
    <t>글리ㅢ직임을 : ᆞ&gt;ㅡ</t>
    <phoneticPr fontId="1" type="noConversion"/>
  </si>
  <si>
    <t>박ㅏ둬 : ㅇ &gt; sp</t>
    <phoneticPr fontId="1" type="noConversion"/>
  </si>
  <si>
    <t>ㄷ차 : e</t>
    <phoneticPr fontId="1" type="noConversion"/>
  </si>
  <si>
    <t>앉새 : 안해</t>
    <phoneticPr fontId="1" type="noConversion"/>
  </si>
  <si>
    <t>악자믜 : sp</t>
    <phoneticPr fontId="1" type="noConversion"/>
  </si>
  <si>
    <t>낳어 : ㅅ</t>
    <phoneticPr fontId="1" type="noConversion"/>
  </si>
  <si>
    <t>없엊낸 : 없어 난</t>
    <phoneticPr fontId="1" type="noConversion"/>
  </si>
  <si>
    <t>각수 : ㅂ &gt; ㄱ</t>
    <phoneticPr fontId="1" type="noConversion"/>
  </si>
  <si>
    <t>븝레이 : 플레이</t>
    <phoneticPr fontId="1" type="noConversion"/>
  </si>
  <si>
    <t>할렇룬야 : 헬랄루야</t>
    <phoneticPr fontId="1" type="noConversion"/>
  </si>
  <si>
    <t>겅의실 : ㅣᆞ&gt;ᆞㅣ</t>
    <phoneticPr fontId="1" type="noConversion"/>
  </si>
  <si>
    <t>교수님잉 : ㅇ</t>
    <phoneticPr fontId="1" type="noConversion"/>
  </si>
  <si>
    <t>긴판ㅅ : ㄴ &gt; ㅅ</t>
    <phoneticPr fontId="1" type="noConversion"/>
  </si>
  <si>
    <t>검았지 : ㅣᆞ &gt; ᆞㅣ</t>
    <phoneticPr fontId="1" type="noConversion"/>
  </si>
  <si>
    <t>일올이 : ᆞ</t>
    <phoneticPr fontId="1" type="noConversion"/>
  </si>
  <si>
    <t>흐에야 : ᆞ</t>
    <phoneticPr fontId="1" type="noConversion"/>
  </si>
  <si>
    <t>처량하다고ㅈ다 : ㅈ</t>
    <phoneticPr fontId="1" type="noConversion"/>
  </si>
  <si>
    <t xml:space="preserve">ㅇ ㅏ프게 : sp </t>
    <phoneticPr fontId="1" type="noConversion"/>
  </si>
  <si>
    <t>시차로ㅡ도망 :ㅡ</t>
    <phoneticPr fontId="1" type="noConversion"/>
  </si>
  <si>
    <t>갂엔 : ㅂ&gt;ㄱ</t>
    <phoneticPr fontId="1" type="noConversion"/>
  </si>
  <si>
    <t>큭ᆞ단 : 꾸던</t>
    <phoneticPr fontId="1" type="noConversion"/>
  </si>
  <si>
    <t>낮가ㅟ : 낮과</t>
    <phoneticPr fontId="1" type="noConversion"/>
  </si>
  <si>
    <t>먼저 ㅏ:ㅈ</t>
    <phoneticPr fontId="1" type="noConversion"/>
  </si>
  <si>
    <t>ㅣㅆ는 : ㅇ</t>
    <phoneticPr fontId="1" type="noConversion"/>
  </si>
  <si>
    <t>ㅂᆞㄷ지마 : ㅡ&gt;ㄷ</t>
    <phoneticPr fontId="1" type="noConversion"/>
  </si>
  <si>
    <t>휘청거릴태 : ㄷ</t>
    <phoneticPr fontId="1" type="noConversion"/>
  </si>
  <si>
    <t>마자 : ᆞㅣ&gt;ㅣᆞ</t>
    <phoneticPr fontId="1" type="noConversion"/>
  </si>
  <si>
    <t>부러웠ㅈ잉ᆞㄴ : 부러웠지만</t>
    <phoneticPr fontId="1" type="noConversion"/>
  </si>
  <si>
    <t>먼ㅣ : ㅈ</t>
    <phoneticPr fontId="1" type="noConversion"/>
  </si>
  <si>
    <t>엏던 : ㅂ &gt; ㅅ</t>
    <phoneticPr fontId="1" type="noConversion"/>
  </si>
  <si>
    <t>적ㅇ : ㅇ</t>
    <phoneticPr fontId="1" type="noConversion"/>
  </si>
  <si>
    <t>간셔도 : ㄴ&gt;ㅅ</t>
    <phoneticPr fontId="1" type="noConversion"/>
  </si>
  <si>
    <t>아우것도:ㅇ</t>
    <phoneticPr fontId="1" type="noConversion"/>
  </si>
  <si>
    <t>타이ㅁ존:sp</t>
    <phoneticPr fontId="1" type="noConversion"/>
  </si>
  <si>
    <t>모니터애ㅣ:ㅣ</t>
    <phoneticPr fontId="1" type="noConversion"/>
  </si>
  <si>
    <t>대기실르ㅡ:ᆞ&gt;ㅡ</t>
    <phoneticPr fontId="1" type="noConversion"/>
  </si>
  <si>
    <t>히ㅢ당돼 : ᆞ&gt;ㅡ</t>
    <phoneticPr fontId="1" type="noConversion"/>
  </si>
  <si>
    <t>르ㅡ고:로꼬</t>
    <phoneticPr fontId="1" type="noConversion"/>
  </si>
  <si>
    <t>시자:ㅈ</t>
    <phoneticPr fontId="1" type="noConversion"/>
  </si>
  <si>
    <t>창운:ㅇ</t>
    <phoneticPr fontId="1" type="noConversion"/>
  </si>
  <si>
    <t>펴쌔:ㄴ&gt;ㅅ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</si>
</sst>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11" xfId="0" applyFill="1" applyBorder="1"/>
    <xf numFmtId="0" fontId="0" fillId="0" borderId="11" xfId="0" applyBorder="1"/>
    <xf numFmtId="9" fontId="0" fillId="0" borderId="1" xfId="0" applyNumberFormat="1" applyBorder="1"/>
    <xf numFmtId="9" fontId="0" fillId="0" borderId="11" xfId="0" applyNumberFormat="1" applyBorder="1"/>
    <xf numFmtId="0" fontId="0" fillId="4" borderId="0" xfId="0" applyFill="1" applyBorder="1"/>
    <xf numFmtId="0" fontId="0" fillId="5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0" fillId="0" borderId="7" xfId="0" applyNumberFormat="1" applyBorder="1"/>
    <xf numFmtId="0" fontId="0" fillId="2" borderId="13" xfId="0" applyFill="1" applyBorder="1"/>
    <xf numFmtId="9" fontId="0" fillId="0" borderId="14" xfId="0" applyNumberFormat="1" applyBorder="1"/>
    <xf numFmtId="0" fontId="0" fillId="2" borderId="8" xfId="0" applyFill="1" applyBorder="1"/>
    <xf numFmtId="0" fontId="0" fillId="3" borderId="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17" xfId="0" applyFill="1" applyBorder="1" applyAlignment="1">
      <alignment horizontal="center"/>
    </xf>
    <xf numFmtId="0" fontId="0" fillId="5" borderId="2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 applyAlignment="1">
      <alignment horizontal="center"/>
    </xf>
    <xf numFmtId="9" fontId="0" fillId="0" borderId="10" xfId="0" applyNumberFormat="1" applyBorder="1"/>
    <xf numFmtId="9" fontId="0" fillId="0" borderId="21" xfId="0" applyNumberFormat="1" applyBorder="1"/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/>
    <xf numFmtId="0" fontId="0" fillId="3" borderId="25" xfId="0" applyFill="1" applyBorder="1"/>
    <xf numFmtId="0" fontId="0" fillId="4" borderId="26" xfId="0" applyFill="1" applyBorder="1"/>
    <xf numFmtId="0" fontId="0" fillId="5" borderId="27" xfId="0" applyFill="1" applyBorder="1" applyAlignment="1">
      <alignment horizontal="center"/>
    </xf>
    <xf numFmtId="0" fontId="0" fillId="5" borderId="6" xfId="0" applyFill="1" applyBorder="1"/>
    <xf numFmtId="0" fontId="0" fillId="5" borderId="13" xfId="0" applyFill="1" applyBorder="1"/>
    <xf numFmtId="0" fontId="0" fillId="5" borderId="28" xfId="0" applyFill="1" applyBorder="1"/>
    <xf numFmtId="0" fontId="0" fillId="5" borderId="29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C8E6-CFC2-419E-99D0-0D4A158672BD}">
  <dimension ref="A1:N29"/>
  <sheetViews>
    <sheetView tabSelected="1" workbookViewId="0">
      <selection activeCell="Q13" sqref="Q13"/>
    </sheetView>
  </sheetViews>
  <sheetFormatPr defaultRowHeight="16.5" x14ac:dyDescent="0.3"/>
  <cols>
    <col min="1" max="1" width="11" bestFit="1" customWidth="1"/>
    <col min="2" max="2" width="5.25" bestFit="1" customWidth="1"/>
    <col min="3" max="3" width="8" bestFit="1" customWidth="1"/>
    <col min="4" max="4" width="13.75" bestFit="1" customWidth="1"/>
    <col min="5" max="6" width="5.25" bestFit="1" customWidth="1"/>
    <col min="7" max="7" width="11.625" bestFit="1" customWidth="1"/>
    <col min="8" max="9" width="5.25" bestFit="1" customWidth="1"/>
    <col min="10" max="10" width="13.75" bestFit="1" customWidth="1"/>
  </cols>
  <sheetData>
    <row r="1" spans="1:14" x14ac:dyDescent="0.3">
      <c r="A1" s="4" t="s">
        <v>183</v>
      </c>
      <c r="B1" s="4" t="s">
        <v>47</v>
      </c>
      <c r="C1" s="4" t="s">
        <v>48</v>
      </c>
    </row>
    <row r="2" spans="1:14" x14ac:dyDescent="0.3">
      <c r="A2" s="5" t="s">
        <v>2</v>
      </c>
      <c r="B2" s="2">
        <f>SUMIF(오타목록!$A:$A, A2,오타목록!$B:$B)</f>
        <v>51</v>
      </c>
      <c r="C2" s="13">
        <f>B2/$B$7</f>
        <v>0.19615384615384615</v>
      </c>
    </row>
    <row r="3" spans="1:14" x14ac:dyDescent="0.3">
      <c r="A3" s="5" t="s">
        <v>3</v>
      </c>
      <c r="B3" s="2">
        <f>SUMIF(오타목록!$A:$A, A3,오타목록!$B:$B)</f>
        <v>79</v>
      </c>
      <c r="C3" s="13">
        <f t="shared" ref="C3:C6" si="0">B3/$B$7</f>
        <v>0.30384615384615382</v>
      </c>
    </row>
    <row r="4" spans="1:14" x14ac:dyDescent="0.3">
      <c r="A4" s="5" t="s">
        <v>4</v>
      </c>
      <c r="B4" s="2">
        <f>SUMIF(오타목록!$A:$A, A4,오타목록!$B:$B)</f>
        <v>58</v>
      </c>
      <c r="C4" s="13">
        <f t="shared" si="0"/>
        <v>0.22307692307692309</v>
      </c>
    </row>
    <row r="5" spans="1:14" x14ac:dyDescent="0.3">
      <c r="A5" s="5" t="s">
        <v>0</v>
      </c>
      <c r="B5" s="2">
        <f>SUMIF(오타목록!$A:$A, A5,오타목록!$B:$B)</f>
        <v>19</v>
      </c>
      <c r="C5" s="13">
        <f t="shared" si="0"/>
        <v>7.3076923076923081E-2</v>
      </c>
    </row>
    <row r="6" spans="1:14" ht="17.25" thickBot="1" x14ac:dyDescent="0.35">
      <c r="A6" s="11" t="s">
        <v>5</v>
      </c>
      <c r="B6" s="12">
        <f>SUMIF(오타목록!$A:$A, A6,오타목록!$B:$B)</f>
        <v>53</v>
      </c>
      <c r="C6" s="14">
        <f t="shared" si="0"/>
        <v>0.20384615384615384</v>
      </c>
    </row>
    <row r="7" spans="1:14" ht="17.25" thickTop="1" x14ac:dyDescent="0.3">
      <c r="A7" s="9" t="s">
        <v>46</v>
      </c>
      <c r="B7" s="10">
        <f>SUM(B2:B6)</f>
        <v>260</v>
      </c>
      <c r="C7" s="3"/>
    </row>
    <row r="8" spans="1:14" ht="17.25" thickBot="1" x14ac:dyDescent="0.35"/>
    <row r="9" spans="1:14" x14ac:dyDescent="0.3">
      <c r="A9" s="6" t="s">
        <v>196</v>
      </c>
      <c r="B9" s="17" t="s">
        <v>47</v>
      </c>
      <c r="C9" s="7" t="s">
        <v>48</v>
      </c>
      <c r="D9" s="27" t="s">
        <v>45</v>
      </c>
      <c r="E9" s="18" t="s">
        <v>47</v>
      </c>
      <c r="F9" s="31" t="s">
        <v>48</v>
      </c>
      <c r="G9" s="6" t="s">
        <v>65</v>
      </c>
      <c r="H9" s="17" t="s">
        <v>47</v>
      </c>
      <c r="I9" s="7" t="s">
        <v>48</v>
      </c>
      <c r="J9" s="27" t="s">
        <v>83</v>
      </c>
      <c r="K9" s="18" t="s">
        <v>47</v>
      </c>
      <c r="L9" s="19" t="s">
        <v>48</v>
      </c>
      <c r="N9" s="45"/>
    </row>
    <row r="10" spans="1:14" x14ac:dyDescent="0.3">
      <c r="A10" s="8" t="s">
        <v>2</v>
      </c>
      <c r="B10" s="2">
        <f ca="1">OFFSET(INDEX(오타목록!$A:$A,MATCH(A9,오타목록!$A:$A,0)),1,1)</f>
        <v>6</v>
      </c>
      <c r="C10" s="20">
        <f ca="1">B10/B15</f>
        <v>0.3</v>
      </c>
      <c r="D10" s="28" t="s">
        <v>2</v>
      </c>
      <c r="E10" s="2">
        <f ca="1">OFFSET(INDEX(오타목록!$A:$A,MATCH(D9,오타목록!$A:$A,0)),1,1)</f>
        <v>2</v>
      </c>
      <c r="F10" s="32">
        <f ca="1">E10/E15</f>
        <v>0.11764705882352941</v>
      </c>
      <c r="G10" s="8" t="s">
        <v>2</v>
      </c>
      <c r="H10" s="2">
        <f ca="1">OFFSET(INDEX(오타목록!$A:$A,MATCH(G9,오타목록!$A:$A,0)),1,1)</f>
        <v>2</v>
      </c>
      <c r="I10" s="20">
        <f ca="1">H10/H15</f>
        <v>0.125</v>
      </c>
      <c r="J10" s="28" t="s">
        <v>2</v>
      </c>
      <c r="K10" s="2">
        <f ca="1">OFFSET(INDEX(오타목록!$A:$A,MATCH(J9,오타목록!$A:$A,0)),1,1)</f>
        <v>0</v>
      </c>
      <c r="L10" s="20">
        <f ca="1">K10/K15</f>
        <v>0</v>
      </c>
      <c r="N10" s="44"/>
    </row>
    <row r="11" spans="1:14" x14ac:dyDescent="0.3">
      <c r="A11" s="8" t="s">
        <v>3</v>
      </c>
      <c r="B11" s="2">
        <f ca="1">OFFSET(INDEX(오타목록!$A:$A,MATCH(A9,오타목록!$A:$A,0)),2,1)</f>
        <v>5</v>
      </c>
      <c r="C11" s="20">
        <f ca="1">B11/B15</f>
        <v>0.25</v>
      </c>
      <c r="D11" s="28" t="s">
        <v>3</v>
      </c>
      <c r="E11" s="2">
        <f ca="1">OFFSET(INDEX(오타목록!$A:$A,MATCH(D9,오타목록!$A:$A,0)),2,1)</f>
        <v>8</v>
      </c>
      <c r="F11" s="32">
        <f ca="1">E11/E15</f>
        <v>0.47058823529411764</v>
      </c>
      <c r="G11" s="8" t="s">
        <v>3</v>
      </c>
      <c r="H11" s="2">
        <f ca="1">OFFSET(INDEX(오타목록!$A:$A,MATCH(G9,오타목록!$A:$A,0)),2,1)</f>
        <v>6</v>
      </c>
      <c r="I11" s="20">
        <f ca="1">H11/H15</f>
        <v>0.375</v>
      </c>
      <c r="J11" s="28" t="s">
        <v>3</v>
      </c>
      <c r="K11" s="2">
        <f ca="1">OFFSET(INDEX(오타목록!$A:$A,MATCH(J9,오타목록!$A:$A,0)),2,1)</f>
        <v>7</v>
      </c>
      <c r="L11" s="20">
        <f ca="1">K11/K15</f>
        <v>0.3888888888888889</v>
      </c>
    </row>
    <row r="12" spans="1:14" x14ac:dyDescent="0.3">
      <c r="A12" s="8" t="s">
        <v>4</v>
      </c>
      <c r="B12" s="2">
        <f ca="1">OFFSET(INDEX(오타목록!$A:$A,MATCH(A9,오타목록!$A:$A,0)),3,1)</f>
        <v>3</v>
      </c>
      <c r="C12" s="20">
        <f ca="1">B12/B15</f>
        <v>0.15</v>
      </c>
      <c r="D12" s="28" t="s">
        <v>4</v>
      </c>
      <c r="E12" s="2">
        <f ca="1">OFFSET(INDEX(오타목록!$A:$A,MATCH(D9,오타목록!$A:$A,0)),3,1)</f>
        <v>3</v>
      </c>
      <c r="F12" s="32">
        <f ca="1">E12/E15</f>
        <v>0.17647058823529413</v>
      </c>
      <c r="G12" s="8" t="s">
        <v>4</v>
      </c>
      <c r="H12" s="2">
        <f ca="1">OFFSET(INDEX(오타목록!$A:$A,MATCH(G9,오타목록!$A:$A,0)),3,1)</f>
        <v>3</v>
      </c>
      <c r="I12" s="20">
        <f ca="1">H12/H15</f>
        <v>0.1875</v>
      </c>
      <c r="J12" s="28" t="s">
        <v>4</v>
      </c>
      <c r="K12" s="2">
        <f ca="1">OFFSET(INDEX(오타목록!$A:$A,MATCH(J9,오타목록!$A:$A,0)),3,1)</f>
        <v>1</v>
      </c>
      <c r="L12" s="20">
        <f ca="1">K12/K15</f>
        <v>5.5555555555555552E-2</v>
      </c>
    </row>
    <row r="13" spans="1:14" x14ac:dyDescent="0.3">
      <c r="A13" s="8" t="s">
        <v>0</v>
      </c>
      <c r="B13" s="2">
        <f ca="1">OFFSET(INDEX(오타목록!$A:$A,MATCH(A9,오타목록!$A:$A,0)),4,1)</f>
        <v>2</v>
      </c>
      <c r="C13" s="20">
        <f ca="1">B13/B15</f>
        <v>0.1</v>
      </c>
      <c r="D13" s="28" t="s">
        <v>0</v>
      </c>
      <c r="E13" s="2">
        <f ca="1">OFFSET(INDEX(오타목록!$A:$A,MATCH(D9,오타목록!$A:$A,0)),4,1)</f>
        <v>1</v>
      </c>
      <c r="F13" s="32">
        <f ca="1">E13/E15</f>
        <v>5.8823529411764705E-2</v>
      </c>
      <c r="G13" s="8" t="s">
        <v>0</v>
      </c>
      <c r="H13" s="2">
        <f ca="1">OFFSET(INDEX(오타목록!$A:$A,MATCH(G9,오타목록!$A:$A,0)),4,1)</f>
        <v>3</v>
      </c>
      <c r="I13" s="20">
        <f ca="1">H13/H15</f>
        <v>0.1875</v>
      </c>
      <c r="J13" s="28" t="s">
        <v>0</v>
      </c>
      <c r="K13" s="2">
        <f ca="1">OFFSET(INDEX(오타목록!$A:$A,MATCH(J9,오타목록!$A:$A,0)),4,1)</f>
        <v>2</v>
      </c>
      <c r="L13" s="20">
        <f ca="1">K13/K15</f>
        <v>0.1111111111111111</v>
      </c>
    </row>
    <row r="14" spans="1:14" ht="17.25" thickBot="1" x14ac:dyDescent="0.35">
      <c r="A14" s="21" t="s">
        <v>5</v>
      </c>
      <c r="B14" s="12">
        <f ca="1">OFFSET(INDEX(오타목록!$A:$A,MATCH(A9,오타목록!$A:$A,0)),5,1)</f>
        <v>4</v>
      </c>
      <c r="C14" s="22">
        <f ca="1">B14/B15</f>
        <v>0.2</v>
      </c>
      <c r="D14" s="29" t="s">
        <v>5</v>
      </c>
      <c r="E14" s="12">
        <f ca="1">OFFSET(INDEX(오타목록!$A:$A,MATCH(D9,오타목록!$A:$A,0)),5,1)</f>
        <v>3</v>
      </c>
      <c r="F14" s="33">
        <f ca="1">E14/E15</f>
        <v>0.17647058823529413</v>
      </c>
      <c r="G14" s="21" t="s">
        <v>5</v>
      </c>
      <c r="H14" s="12">
        <f ca="1">OFFSET(INDEX(오타목록!$A:$A,MATCH(G9,오타목록!$A:$A,0)),5,1)</f>
        <v>2</v>
      </c>
      <c r="I14" s="22">
        <f ca="1">H14/H15</f>
        <v>0.125</v>
      </c>
      <c r="J14" s="29" t="s">
        <v>5</v>
      </c>
      <c r="K14" s="12">
        <f ca="1">OFFSET(INDEX(오타목록!$A:$A,MATCH(J9,오타목록!$A:$A,0)),5,1)</f>
        <v>8</v>
      </c>
      <c r="L14" s="22">
        <f ca="1">K14/K15</f>
        <v>0.44444444444444442</v>
      </c>
    </row>
    <row r="15" spans="1:14" ht="18" thickTop="1" thickBot="1" x14ac:dyDescent="0.35">
      <c r="A15" s="23" t="s">
        <v>46</v>
      </c>
      <c r="B15" s="24">
        <f ca="1">SUM(B10:B14)</f>
        <v>20</v>
      </c>
      <c r="C15" s="26"/>
      <c r="D15" s="36" t="s">
        <v>46</v>
      </c>
      <c r="E15" s="37">
        <f ca="1">SUM(E10:E14)</f>
        <v>17</v>
      </c>
      <c r="F15" s="15"/>
      <c r="G15" s="23" t="s">
        <v>46</v>
      </c>
      <c r="H15" s="24">
        <f ca="1">SUM(H10:H14)</f>
        <v>16</v>
      </c>
      <c r="I15" s="26"/>
      <c r="J15" s="36" t="s">
        <v>46</v>
      </c>
      <c r="K15" s="37">
        <f ca="1">SUM(K10:K14)</f>
        <v>18</v>
      </c>
      <c r="L15" s="38"/>
    </row>
    <row r="16" spans="1:14" x14ac:dyDescent="0.3">
      <c r="A16" s="39" t="s">
        <v>82</v>
      </c>
      <c r="B16" s="16" t="s">
        <v>47</v>
      </c>
      <c r="C16" s="34" t="s">
        <v>48</v>
      </c>
      <c r="D16" s="6" t="s">
        <v>84</v>
      </c>
      <c r="E16" s="17" t="s">
        <v>47</v>
      </c>
      <c r="F16" s="7" t="s">
        <v>48</v>
      </c>
      <c r="G16" s="35" t="s">
        <v>85</v>
      </c>
      <c r="H16" s="16" t="s">
        <v>47</v>
      </c>
      <c r="I16" s="34" t="s">
        <v>48</v>
      </c>
      <c r="J16" s="6" t="s">
        <v>86</v>
      </c>
      <c r="K16" s="17" t="s">
        <v>47</v>
      </c>
      <c r="L16" s="7" t="s">
        <v>48</v>
      </c>
    </row>
    <row r="17" spans="1:12" x14ac:dyDescent="0.3">
      <c r="A17" s="40" t="s">
        <v>2</v>
      </c>
      <c r="B17" s="2">
        <f ca="1">OFFSET(INDEX(오타목록!$A:$A,MATCH(A16,오타목록!$A:$A,0)),1,1)</f>
        <v>5</v>
      </c>
      <c r="C17" s="32">
        <f ca="1">B17/B22</f>
        <v>0.38461538461538464</v>
      </c>
      <c r="D17" s="8" t="s">
        <v>2</v>
      </c>
      <c r="E17" s="2">
        <f ca="1">OFFSET(INDEX(오타목록!$A:$A,MATCH(D16,오타목록!$A:$A,0)),1,1)</f>
        <v>7</v>
      </c>
      <c r="F17" s="20">
        <f ca="1">E17/E22</f>
        <v>0.21212121212121213</v>
      </c>
      <c r="G17" s="28" t="s">
        <v>2</v>
      </c>
      <c r="H17" s="2">
        <f ca="1">OFFSET(INDEX(오타목록!$A:$A,MATCH(G16,오타목록!$A:$A,0)),1,1)</f>
        <v>7</v>
      </c>
      <c r="I17" s="32">
        <f ca="1">H17/H22</f>
        <v>0.13461538461538461</v>
      </c>
      <c r="J17" s="8" t="s">
        <v>2</v>
      </c>
      <c r="K17" s="2">
        <f ca="1">OFFSET(INDEX(오타목록!$A:$A,MATCH(J16,오타목록!$A:$A,0)),1,1)</f>
        <v>3</v>
      </c>
      <c r="L17" s="20">
        <f ca="1">K17/K22</f>
        <v>0.375</v>
      </c>
    </row>
    <row r="18" spans="1:12" x14ac:dyDescent="0.3">
      <c r="A18" s="40" t="s">
        <v>3</v>
      </c>
      <c r="B18" s="2">
        <f ca="1">OFFSET(INDEX(오타목록!$A:$A,MATCH(A16,오타목록!$A:$A,0)),2,1)</f>
        <v>3</v>
      </c>
      <c r="C18" s="32">
        <f ca="1">B18/B22</f>
        <v>0.23076923076923078</v>
      </c>
      <c r="D18" s="8" t="s">
        <v>3</v>
      </c>
      <c r="E18" s="2">
        <f ca="1">OFFSET(INDEX(오타목록!$A:$A,MATCH(D16,오타목록!$A:$A,0)),2,1)</f>
        <v>3</v>
      </c>
      <c r="F18" s="20">
        <f ca="1">E18/E22</f>
        <v>9.0909090909090912E-2</v>
      </c>
      <c r="G18" s="28" t="s">
        <v>3</v>
      </c>
      <c r="H18" s="2">
        <f ca="1">OFFSET(INDEX(오타목록!$A:$A,MATCH(G16,오타목록!$A:$A,0)),2,1)</f>
        <v>22</v>
      </c>
      <c r="I18" s="32">
        <f ca="1">H18/H22</f>
        <v>0.42307692307692307</v>
      </c>
      <c r="J18" s="8" t="s">
        <v>3</v>
      </c>
      <c r="K18" s="2">
        <f ca="1">OFFSET(INDEX(오타목록!$A:$A,MATCH(J16,오타목록!$A:$A,0)),2,1)</f>
        <v>1</v>
      </c>
      <c r="L18" s="20">
        <f ca="1">K18/K22</f>
        <v>0.125</v>
      </c>
    </row>
    <row r="19" spans="1:12" x14ac:dyDescent="0.3">
      <c r="A19" s="40" t="s">
        <v>4</v>
      </c>
      <c r="B19" s="2">
        <f ca="1">OFFSET(INDEX(오타목록!$A:$A,MATCH(A16,오타목록!$A:$A,0)),3,1)</f>
        <v>2</v>
      </c>
      <c r="C19" s="32">
        <f ca="1">B19/B22</f>
        <v>0.15384615384615385</v>
      </c>
      <c r="D19" s="8" t="s">
        <v>4</v>
      </c>
      <c r="E19" s="2">
        <f ca="1">OFFSET(INDEX(오타목록!$A:$A,MATCH(D16,오타목록!$A:$A,0)),3,1)</f>
        <v>14</v>
      </c>
      <c r="F19" s="20">
        <f ca="1">E19/E22</f>
        <v>0.42424242424242425</v>
      </c>
      <c r="G19" s="28" t="s">
        <v>4</v>
      </c>
      <c r="H19" s="2">
        <f ca="1">OFFSET(INDEX(오타목록!$A:$A,MATCH(G16,오타목록!$A:$A,0)),3,1)</f>
        <v>7</v>
      </c>
      <c r="I19" s="32">
        <f ca="1">H19/H22</f>
        <v>0.13461538461538461</v>
      </c>
      <c r="J19" s="8" t="s">
        <v>4</v>
      </c>
      <c r="K19" s="2">
        <f ca="1">OFFSET(INDEX(오타목록!$A:$A,MATCH(J16,오타목록!$A:$A,0)),3,1)</f>
        <v>3</v>
      </c>
      <c r="L19" s="20">
        <f ca="1">K19/K22</f>
        <v>0.375</v>
      </c>
    </row>
    <row r="20" spans="1:12" x14ac:dyDescent="0.3">
      <c r="A20" s="40" t="s">
        <v>0</v>
      </c>
      <c r="B20" s="2">
        <f ca="1">OFFSET(INDEX(오타목록!$A:$A,MATCH(A16,오타목록!$A:$A,0)),4,1)</f>
        <v>0</v>
      </c>
      <c r="C20" s="32">
        <f ca="1">B20/B22</f>
        <v>0</v>
      </c>
      <c r="D20" s="8" t="s">
        <v>0</v>
      </c>
      <c r="E20" s="2">
        <f ca="1">OFFSET(INDEX(오타목록!$A:$A,MATCH(D16,오타목록!$A:$A,0)),4,1)</f>
        <v>1</v>
      </c>
      <c r="F20" s="20">
        <f ca="1">E20/E22</f>
        <v>3.0303030303030304E-2</v>
      </c>
      <c r="G20" s="28" t="s">
        <v>0</v>
      </c>
      <c r="H20" s="2">
        <f ca="1">OFFSET(INDEX(오타목록!$A:$A,MATCH(G16,오타목록!$A:$A,0)),4,1)</f>
        <v>4</v>
      </c>
      <c r="I20" s="32">
        <f ca="1">H20/H22</f>
        <v>7.6923076923076927E-2</v>
      </c>
      <c r="J20" s="8" t="s">
        <v>0</v>
      </c>
      <c r="K20" s="2">
        <f ca="1">OFFSET(INDEX(오타목록!$A:$A,MATCH(J16,오타목록!$A:$A,0)),4,1)</f>
        <v>1</v>
      </c>
      <c r="L20" s="20">
        <f ca="1">K20/K22</f>
        <v>0.125</v>
      </c>
    </row>
    <row r="21" spans="1:12" ht="17.25" thickBot="1" x14ac:dyDescent="0.35">
      <c r="A21" s="41" t="s">
        <v>5</v>
      </c>
      <c r="B21" s="12">
        <f ca="1">OFFSET(INDEX(오타목록!$A:$A,MATCH(A16,오타목록!$A:$A,0)),5,1)</f>
        <v>3</v>
      </c>
      <c r="C21" s="33">
        <f ca="1">B21/B22</f>
        <v>0.23076923076923078</v>
      </c>
      <c r="D21" s="21" t="s">
        <v>5</v>
      </c>
      <c r="E21" s="12">
        <f ca="1">OFFSET(INDEX(오타목록!$A:$A,MATCH(D16,오타목록!$A:$A,0)),5,1)</f>
        <v>8</v>
      </c>
      <c r="F21" s="22">
        <f ca="1">E21/E22</f>
        <v>0.24242424242424243</v>
      </c>
      <c r="G21" s="29" t="s">
        <v>5</v>
      </c>
      <c r="H21" s="12">
        <f ca="1">OFFSET(INDEX(오타목록!$A:$A,MATCH(G16,오타목록!$A:$A,0)),5,1)</f>
        <v>12</v>
      </c>
      <c r="I21" s="33">
        <f ca="1">H21/H22</f>
        <v>0.23076923076923078</v>
      </c>
      <c r="J21" s="21" t="s">
        <v>5</v>
      </c>
      <c r="K21" s="12">
        <f ca="1">OFFSET(INDEX(오타목록!$A:$A,MATCH(J16,오타목록!$A:$A,0)),5,1)</f>
        <v>0</v>
      </c>
      <c r="L21" s="22">
        <f ca="1">K21/K22</f>
        <v>0</v>
      </c>
    </row>
    <row r="22" spans="1:12" ht="18" thickTop="1" thickBot="1" x14ac:dyDescent="0.35">
      <c r="A22" s="42" t="s">
        <v>46</v>
      </c>
      <c r="B22" s="37">
        <f ca="1">SUM(B17:B21)</f>
        <v>13</v>
      </c>
      <c r="C22" s="15"/>
      <c r="D22" s="23" t="s">
        <v>46</v>
      </c>
      <c r="E22" s="24">
        <f ca="1">SUM(E17:E21)</f>
        <v>33</v>
      </c>
      <c r="F22" s="26"/>
      <c r="G22" s="36" t="s">
        <v>46</v>
      </c>
      <c r="H22" s="37">
        <f ca="1">SUM(H17:H21)</f>
        <v>52</v>
      </c>
      <c r="I22" s="15"/>
      <c r="J22" s="23" t="s">
        <v>46</v>
      </c>
      <c r="K22" s="24">
        <f ca="1">SUM(K17:K21)</f>
        <v>8</v>
      </c>
      <c r="L22" s="26"/>
    </row>
    <row r="23" spans="1:12" x14ac:dyDescent="0.3">
      <c r="A23" s="6" t="s">
        <v>87</v>
      </c>
      <c r="B23" s="17" t="s">
        <v>47</v>
      </c>
      <c r="C23" s="7" t="s">
        <v>48</v>
      </c>
      <c r="D23" s="35" t="s">
        <v>88</v>
      </c>
      <c r="E23" s="16" t="s">
        <v>47</v>
      </c>
      <c r="F23" s="34" t="s">
        <v>48</v>
      </c>
      <c r="G23" s="6" t="s">
        <v>1</v>
      </c>
      <c r="H23" s="17" t="s">
        <v>47</v>
      </c>
      <c r="I23" s="7" t="s">
        <v>48</v>
      </c>
      <c r="J23" s="35" t="s">
        <v>89</v>
      </c>
      <c r="K23" s="16" t="s">
        <v>47</v>
      </c>
      <c r="L23" s="43" t="s">
        <v>48</v>
      </c>
    </row>
    <row r="24" spans="1:12" x14ac:dyDescent="0.3">
      <c r="A24" s="8" t="s">
        <v>2</v>
      </c>
      <c r="B24" s="2">
        <f ca="1">OFFSET(INDEX(오타목록!$A:$A,MATCH(A23,오타목록!$A:$A,0)),1,1)</f>
        <v>4</v>
      </c>
      <c r="C24" s="20">
        <f ca="1">B24/B29</f>
        <v>0.17391304347826086</v>
      </c>
      <c r="D24" s="28" t="s">
        <v>2</v>
      </c>
      <c r="E24" s="2">
        <f ca="1">OFFSET(INDEX(오타목록!$A:$A,MATCH(D23,오타목록!$A:$A,0)),1,1)</f>
        <v>9</v>
      </c>
      <c r="F24" s="32">
        <f ca="1">E24/E29</f>
        <v>0.29032258064516131</v>
      </c>
      <c r="G24" s="8" t="s">
        <v>2</v>
      </c>
      <c r="H24" s="2">
        <f ca="1">OFFSET(INDEX(오타목록!$A:$A,MATCH(G23,오타목록!$A:$A,0)),1,1)</f>
        <v>5</v>
      </c>
      <c r="I24" s="20">
        <f ca="1">H24/H29</f>
        <v>0.29411764705882354</v>
      </c>
      <c r="J24" s="28" t="s">
        <v>2</v>
      </c>
      <c r="K24" s="2">
        <f ca="1">OFFSET(INDEX(오타목록!$A:$A,MATCH(J23,오타목록!$A:$A,0)),1,1)</f>
        <v>1</v>
      </c>
      <c r="L24" s="20">
        <f ca="1">K24/K29</f>
        <v>8.3333333333333329E-2</v>
      </c>
    </row>
    <row r="25" spans="1:12" x14ac:dyDescent="0.3">
      <c r="A25" s="8" t="s">
        <v>3</v>
      </c>
      <c r="B25" s="2">
        <f ca="1">OFFSET(INDEX(오타목록!$A:$A,MATCH(A23,오타목록!$A:$A,0)),2,1)</f>
        <v>5</v>
      </c>
      <c r="C25" s="20">
        <f ca="1">B25/B29</f>
        <v>0.21739130434782608</v>
      </c>
      <c r="D25" s="28" t="s">
        <v>3</v>
      </c>
      <c r="E25" s="2">
        <f ca="1">OFFSET(INDEX(오타목록!$A:$A,MATCH(D23,오타목록!$A:$A,0)),2,1)</f>
        <v>7</v>
      </c>
      <c r="F25" s="32">
        <f ca="1">E25/E29</f>
        <v>0.22580645161290322</v>
      </c>
      <c r="G25" s="8" t="s">
        <v>3</v>
      </c>
      <c r="H25" s="2">
        <f ca="1">OFFSET(INDEX(오타목록!$A:$A,MATCH(G23,오타목록!$A:$A,0)),2,1)</f>
        <v>7</v>
      </c>
      <c r="I25" s="20">
        <f ca="1">H25/H29</f>
        <v>0.41176470588235292</v>
      </c>
      <c r="J25" s="28" t="s">
        <v>3</v>
      </c>
      <c r="K25" s="2">
        <f ca="1">OFFSET(INDEX(오타목록!$A:$A,MATCH(J23,오타목록!$A:$A,0)),2,1)</f>
        <v>5</v>
      </c>
      <c r="L25" s="20">
        <f ca="1">K25/K29</f>
        <v>0.41666666666666669</v>
      </c>
    </row>
    <row r="26" spans="1:12" x14ac:dyDescent="0.3">
      <c r="A26" s="8" t="s">
        <v>4</v>
      </c>
      <c r="B26" s="2">
        <f ca="1">OFFSET(INDEX(오타목록!$A:$A,MATCH(A23,오타목록!$A:$A,0)),3,1)</f>
        <v>9</v>
      </c>
      <c r="C26" s="20">
        <f ca="1">B26/B29</f>
        <v>0.39130434782608697</v>
      </c>
      <c r="D26" s="28" t="s">
        <v>4</v>
      </c>
      <c r="E26" s="2">
        <f ca="1">OFFSET(INDEX(오타목록!$A:$A,MATCH(D23,오타목록!$A:$A,0)),3,1)</f>
        <v>8</v>
      </c>
      <c r="F26" s="32">
        <f ca="1">E26/E29</f>
        <v>0.25806451612903225</v>
      </c>
      <c r="G26" s="8" t="s">
        <v>4</v>
      </c>
      <c r="H26" s="2">
        <f ca="1">OFFSET(INDEX(오타목록!$A:$A,MATCH(G23,오타목록!$A:$A,0)),3,1)</f>
        <v>4</v>
      </c>
      <c r="I26" s="20">
        <f ca="1">H26/H29</f>
        <v>0.23529411764705882</v>
      </c>
      <c r="J26" s="28" t="s">
        <v>4</v>
      </c>
      <c r="K26" s="2">
        <f ca="1">OFFSET(INDEX(오타목록!$A:$A,MATCH(J23,오타목록!$A:$A,0)),3,1)</f>
        <v>1</v>
      </c>
      <c r="L26" s="20">
        <f ca="1">K26/K29</f>
        <v>8.3333333333333329E-2</v>
      </c>
    </row>
    <row r="27" spans="1:12" x14ac:dyDescent="0.3">
      <c r="A27" s="8" t="s">
        <v>0</v>
      </c>
      <c r="B27" s="2">
        <f ca="1">OFFSET(INDEX(오타목록!$A:$A,MATCH(A23,오타목록!$A:$A,0)),4,1)</f>
        <v>2</v>
      </c>
      <c r="C27" s="20">
        <f ca="1">B27/B29</f>
        <v>8.6956521739130432E-2</v>
      </c>
      <c r="D27" s="28" t="s">
        <v>0</v>
      </c>
      <c r="E27" s="2">
        <f ca="1">OFFSET(INDEX(오타목록!$A:$A,MATCH(D23,오타목록!$A:$A,0)),4,1)</f>
        <v>3</v>
      </c>
      <c r="F27" s="32">
        <f ca="1">E27/E29</f>
        <v>9.6774193548387094E-2</v>
      </c>
      <c r="G27" s="8" t="s">
        <v>0</v>
      </c>
      <c r="H27" s="2">
        <f ca="1">OFFSET(INDEX(오타목록!$A:$A,MATCH(G23,오타목록!$A:$A,0)),4,1)</f>
        <v>0</v>
      </c>
      <c r="I27" s="20">
        <f ca="1">H27/H29</f>
        <v>0</v>
      </c>
      <c r="J27" s="28" t="s">
        <v>0</v>
      </c>
      <c r="K27" s="2">
        <f ca="1">OFFSET(INDEX(오타목록!$A:$A,MATCH(J23,오타목록!$A:$A,0)),4,1)</f>
        <v>0</v>
      </c>
      <c r="L27" s="20">
        <f ca="1">K27/K29</f>
        <v>0</v>
      </c>
    </row>
    <row r="28" spans="1:12" ht="17.25" thickBot="1" x14ac:dyDescent="0.35">
      <c r="A28" s="21" t="s">
        <v>5</v>
      </c>
      <c r="B28" s="12">
        <f ca="1">OFFSET(INDEX(오타목록!$A:$A,MATCH(A23,오타목록!$A:$A,0)),5,1)</f>
        <v>3</v>
      </c>
      <c r="C28" s="22">
        <f ca="1">B28/B29</f>
        <v>0.13043478260869565</v>
      </c>
      <c r="D28" s="29" t="s">
        <v>5</v>
      </c>
      <c r="E28" s="12">
        <f ca="1">OFFSET(INDEX(오타목록!$A:$A,MATCH(D23,오타목록!$A:$A,0)),5,1)</f>
        <v>4</v>
      </c>
      <c r="F28" s="33">
        <f ca="1">E28/E29</f>
        <v>0.12903225806451613</v>
      </c>
      <c r="G28" s="21" t="s">
        <v>5</v>
      </c>
      <c r="H28" s="12">
        <f ca="1">OFFSET(INDEX(오타목록!$A:$A,MATCH(G23,오타목록!$A:$A,0)),5,1)</f>
        <v>1</v>
      </c>
      <c r="I28" s="22">
        <f ca="1">H28/H29</f>
        <v>5.8823529411764705E-2</v>
      </c>
      <c r="J28" s="29" t="s">
        <v>5</v>
      </c>
      <c r="K28" s="12">
        <f ca="1">OFFSET(INDEX(오타목록!$A:$A,MATCH(J23,오타목록!$A:$A,0)),5,1)</f>
        <v>5</v>
      </c>
      <c r="L28" s="22">
        <f ca="1">K28/K29</f>
        <v>0.41666666666666669</v>
      </c>
    </row>
    <row r="29" spans="1:12" ht="18" thickTop="1" thickBot="1" x14ac:dyDescent="0.35">
      <c r="A29" s="23" t="s">
        <v>46</v>
      </c>
      <c r="B29" s="24">
        <f ca="1">SUM(B24:B28)</f>
        <v>23</v>
      </c>
      <c r="C29" s="26"/>
      <c r="D29" s="30" t="s">
        <v>46</v>
      </c>
      <c r="E29" s="24">
        <f ca="1">SUM(E24:E28)</f>
        <v>31</v>
      </c>
      <c r="F29" s="25"/>
      <c r="G29" s="23" t="s">
        <v>46</v>
      </c>
      <c r="H29" s="24">
        <f ca="1">SUM(H24:H28)</f>
        <v>17</v>
      </c>
      <c r="I29" s="26"/>
      <c r="J29" s="30" t="s">
        <v>46</v>
      </c>
      <c r="K29" s="24">
        <f ca="1">SUM(K24:K28)</f>
        <v>12</v>
      </c>
      <c r="L29" s="2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opLeftCell="A55" workbookViewId="0">
      <pane xSplit="2" topLeftCell="F1" activePane="topRight" state="frozen"/>
      <selection pane="topRight" activeCell="J71" sqref="J71"/>
    </sheetView>
  </sheetViews>
  <sheetFormatPr defaultRowHeight="16.5" x14ac:dyDescent="0.3"/>
  <cols>
    <col min="1" max="1" width="11.875" bestFit="1" customWidth="1"/>
    <col min="2" max="2" width="8.75" customWidth="1"/>
    <col min="3" max="3" width="25.375" bestFit="1" customWidth="1"/>
    <col min="4" max="4" width="19.875" bestFit="1" customWidth="1"/>
    <col min="5" max="5" width="16.75" bestFit="1" customWidth="1"/>
    <col min="6" max="6" width="27.375" bestFit="1" customWidth="1"/>
    <col min="7" max="7" width="17.375" bestFit="1" customWidth="1"/>
    <col min="8" max="8" width="17.75" bestFit="1" customWidth="1"/>
    <col min="9" max="9" width="18.875" customWidth="1"/>
    <col min="10" max="15" width="30.75" customWidth="1"/>
  </cols>
  <sheetData>
    <row r="1" spans="1:9" x14ac:dyDescent="0.3">
      <c r="A1" s="1" t="s">
        <v>1</v>
      </c>
    </row>
    <row r="2" spans="1:9" x14ac:dyDescent="0.3">
      <c r="A2" t="s">
        <v>2</v>
      </c>
      <c r="B2">
        <f xml:space="preserve"> COUNTA(C2:Z2)</f>
        <v>5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9" x14ac:dyDescent="0.3">
      <c r="A3" t="s">
        <v>3</v>
      </c>
      <c r="B3">
        <f t="shared" ref="B3:B5" si="0" xml:space="preserve"> COUNTA(C3:Z3)</f>
        <v>7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3">
      <c r="A4" t="s">
        <v>4</v>
      </c>
      <c r="B4">
        <f t="shared" si="0"/>
        <v>4</v>
      </c>
      <c r="C4" t="s">
        <v>20</v>
      </c>
      <c r="D4" t="s">
        <v>21</v>
      </c>
      <c r="E4" t="s">
        <v>22</v>
      </c>
      <c r="F4" t="s">
        <v>23</v>
      </c>
    </row>
    <row r="5" spans="1:9" x14ac:dyDescent="0.3">
      <c r="A5" t="s">
        <v>0</v>
      </c>
      <c r="B5">
        <f t="shared" si="0"/>
        <v>0</v>
      </c>
    </row>
    <row r="6" spans="1:9" x14ac:dyDescent="0.3">
      <c r="A6" t="s">
        <v>5</v>
      </c>
      <c r="B6">
        <f xml:space="preserve"> COUNTA(C6:Z6)</f>
        <v>1</v>
      </c>
      <c r="C6" t="s">
        <v>37</v>
      </c>
    </row>
    <row r="7" spans="1:9" x14ac:dyDescent="0.3">
      <c r="A7" t="s">
        <v>7</v>
      </c>
    </row>
    <row r="8" spans="1:9" x14ac:dyDescent="0.3">
      <c r="A8" s="1" t="s">
        <v>6</v>
      </c>
    </row>
    <row r="9" spans="1:9" x14ac:dyDescent="0.3">
      <c r="A9" t="s">
        <v>2</v>
      </c>
      <c r="B9">
        <f xml:space="preserve"> COUNTA(C9:Z9)</f>
        <v>6</v>
      </c>
      <c r="C9" t="s">
        <v>24</v>
      </c>
      <c r="D9" t="s">
        <v>25</v>
      </c>
      <c r="E9" t="s">
        <v>28</v>
      </c>
      <c r="F9" t="s">
        <v>35</v>
      </c>
      <c r="G9" t="s">
        <v>38</v>
      </c>
      <c r="H9" t="s">
        <v>43</v>
      </c>
    </row>
    <row r="10" spans="1:9" x14ac:dyDescent="0.3">
      <c r="A10" t="s">
        <v>3</v>
      </c>
      <c r="B10">
        <f xml:space="preserve"> COUNTA(C10:Z10)</f>
        <v>5</v>
      </c>
      <c r="C10" t="s">
        <v>26</v>
      </c>
      <c r="D10" t="s">
        <v>29</v>
      </c>
      <c r="E10" t="s">
        <v>30</v>
      </c>
      <c r="F10" t="s">
        <v>32</v>
      </c>
      <c r="G10" t="s">
        <v>42</v>
      </c>
    </row>
    <row r="11" spans="1:9" x14ac:dyDescent="0.3">
      <c r="A11" t="s">
        <v>4</v>
      </c>
      <c r="B11">
        <f t="shared" ref="B10:B12" si="1" xml:space="preserve"> COUNTA(C11:Z11)</f>
        <v>3</v>
      </c>
      <c r="C11" t="s">
        <v>33</v>
      </c>
      <c r="D11" t="s">
        <v>34</v>
      </c>
      <c r="E11" t="s">
        <v>40</v>
      </c>
    </row>
    <row r="12" spans="1:9" x14ac:dyDescent="0.3">
      <c r="A12" t="s">
        <v>0</v>
      </c>
      <c r="B12">
        <f t="shared" si="1"/>
        <v>2</v>
      </c>
      <c r="C12" t="s">
        <v>27</v>
      </c>
      <c r="D12" t="s">
        <v>31</v>
      </c>
    </row>
    <row r="13" spans="1:9" x14ac:dyDescent="0.3">
      <c r="A13" t="s">
        <v>5</v>
      </c>
      <c r="B13">
        <f xml:space="preserve"> COUNTA(C13:Z13)</f>
        <v>4</v>
      </c>
      <c r="C13" t="s">
        <v>36</v>
      </c>
      <c r="D13" t="s">
        <v>39</v>
      </c>
      <c r="E13" t="s">
        <v>41</v>
      </c>
      <c r="F13" t="s">
        <v>44</v>
      </c>
    </row>
    <row r="15" spans="1:9" x14ac:dyDescent="0.3">
      <c r="A15" s="1" t="s">
        <v>45</v>
      </c>
    </row>
    <row r="16" spans="1:9" x14ac:dyDescent="0.3">
      <c r="A16" t="s">
        <v>2</v>
      </c>
      <c r="B16">
        <f xml:space="preserve"> COUNTA(C16:Z16)</f>
        <v>2</v>
      </c>
      <c r="C16" t="s">
        <v>50</v>
      </c>
      <c r="D16" t="s">
        <v>61</v>
      </c>
    </row>
    <row r="17" spans="1:10" x14ac:dyDescent="0.3">
      <c r="A17" t="s">
        <v>3</v>
      </c>
      <c r="B17">
        <f xml:space="preserve"> COUNTA(C17:Z17)</f>
        <v>8</v>
      </c>
      <c r="C17" t="s">
        <v>49</v>
      </c>
      <c r="D17" t="s">
        <v>51</v>
      </c>
      <c r="E17" t="s">
        <v>52</v>
      </c>
      <c r="F17" t="s">
        <v>53</v>
      </c>
      <c r="G17" t="s">
        <v>57</v>
      </c>
      <c r="H17" t="s">
        <v>58</v>
      </c>
      <c r="I17" t="s">
        <v>59</v>
      </c>
      <c r="J17" t="s">
        <v>57</v>
      </c>
    </row>
    <row r="18" spans="1:10" x14ac:dyDescent="0.3">
      <c r="A18" t="s">
        <v>4</v>
      </c>
      <c r="B18">
        <f t="shared" ref="B18:B20" si="2" xml:space="preserve"> COUNTA(C18:Z18)</f>
        <v>3</v>
      </c>
      <c r="C18" t="s">
        <v>54</v>
      </c>
      <c r="D18" t="s">
        <v>60</v>
      </c>
      <c r="E18" t="s">
        <v>64</v>
      </c>
    </row>
    <row r="19" spans="1:10" x14ac:dyDescent="0.3">
      <c r="A19" t="s">
        <v>0</v>
      </c>
      <c r="B19">
        <f t="shared" si="2"/>
        <v>1</v>
      </c>
      <c r="C19" t="s">
        <v>56</v>
      </c>
    </row>
    <row r="20" spans="1:10" x14ac:dyDescent="0.3">
      <c r="A20" t="s">
        <v>5</v>
      </c>
      <c r="B20">
        <f xml:space="preserve"> COUNTA(C20:Z20)</f>
        <v>3</v>
      </c>
      <c r="C20" t="s">
        <v>55</v>
      </c>
      <c r="D20" t="s">
        <v>62</v>
      </c>
      <c r="E20" t="s">
        <v>63</v>
      </c>
    </row>
    <row r="22" spans="1:10" x14ac:dyDescent="0.3">
      <c r="A22" s="1" t="s">
        <v>65</v>
      </c>
    </row>
    <row r="23" spans="1:10" x14ac:dyDescent="0.3">
      <c r="A23" t="s">
        <v>2</v>
      </c>
      <c r="B23">
        <f xml:space="preserve"> COUNTA(C23:Z23)</f>
        <v>2</v>
      </c>
      <c r="C23" t="s">
        <v>74</v>
      </c>
      <c r="D23" t="s">
        <v>79</v>
      </c>
    </row>
    <row r="24" spans="1:10" x14ac:dyDescent="0.3">
      <c r="A24" t="s">
        <v>3</v>
      </c>
      <c r="B24">
        <f xml:space="preserve"> COUNTA(C24:Z24)</f>
        <v>6</v>
      </c>
      <c r="C24" t="s">
        <v>66</v>
      </c>
      <c r="D24" t="s">
        <v>68</v>
      </c>
      <c r="E24" t="s">
        <v>70</v>
      </c>
      <c r="F24" t="s">
        <v>71</v>
      </c>
      <c r="G24" t="s">
        <v>76</v>
      </c>
      <c r="H24" t="s">
        <v>81</v>
      </c>
    </row>
    <row r="25" spans="1:10" x14ac:dyDescent="0.3">
      <c r="A25" t="s">
        <v>4</v>
      </c>
      <c r="B25">
        <f t="shared" ref="B25:B27" si="3" xml:space="preserve"> COUNTA(C25:Z25)</f>
        <v>3</v>
      </c>
      <c r="C25" t="s">
        <v>67</v>
      </c>
      <c r="D25" t="s">
        <v>69</v>
      </c>
      <c r="E25" t="s">
        <v>73</v>
      </c>
    </row>
    <row r="26" spans="1:10" x14ac:dyDescent="0.3">
      <c r="A26" t="s">
        <v>0</v>
      </c>
      <c r="B26">
        <f t="shared" si="3"/>
        <v>3</v>
      </c>
      <c r="C26" t="s">
        <v>75</v>
      </c>
      <c r="D26" t="s">
        <v>77</v>
      </c>
      <c r="E26" t="s">
        <v>80</v>
      </c>
    </row>
    <row r="27" spans="1:10" x14ac:dyDescent="0.3">
      <c r="A27" t="s">
        <v>5</v>
      </c>
      <c r="B27">
        <f xml:space="preserve"> COUNTA(C27:Z27)</f>
        <v>2</v>
      </c>
      <c r="C27" t="s">
        <v>72</v>
      </c>
      <c r="D27" t="s">
        <v>78</v>
      </c>
    </row>
    <row r="29" spans="1:10" x14ac:dyDescent="0.3">
      <c r="A29" s="1" t="s">
        <v>83</v>
      </c>
    </row>
    <row r="30" spans="1:10" x14ac:dyDescent="0.3">
      <c r="A30" t="s">
        <v>2</v>
      </c>
      <c r="B30">
        <f xml:space="preserve"> COUNTA(C30:Z30)</f>
        <v>0</v>
      </c>
    </row>
    <row r="31" spans="1:10" x14ac:dyDescent="0.3">
      <c r="A31" t="s">
        <v>3</v>
      </c>
      <c r="B31">
        <f xml:space="preserve"> COUNTA(C31:Z31)</f>
        <v>7</v>
      </c>
      <c r="C31" t="s">
        <v>92</v>
      </c>
      <c r="D31" t="s">
        <v>95</v>
      </c>
      <c r="E31" t="s">
        <v>96</v>
      </c>
      <c r="F31" t="s">
        <v>98</v>
      </c>
      <c r="G31" t="s">
        <v>99</v>
      </c>
      <c r="H31" t="s">
        <v>101</v>
      </c>
      <c r="I31" t="s">
        <v>105</v>
      </c>
    </row>
    <row r="32" spans="1:10" x14ac:dyDescent="0.3">
      <c r="A32" t="s">
        <v>4</v>
      </c>
      <c r="B32">
        <f t="shared" ref="B32:B34" si="4" xml:space="preserve"> COUNTA(C32:Z32)</f>
        <v>1</v>
      </c>
      <c r="C32" t="s">
        <v>90</v>
      </c>
    </row>
    <row r="33" spans="1:16" x14ac:dyDescent="0.3">
      <c r="A33" t="s">
        <v>0</v>
      </c>
      <c r="B33">
        <f t="shared" si="4"/>
        <v>2</v>
      </c>
      <c r="C33" t="s">
        <v>97</v>
      </c>
      <c r="D33" t="s">
        <v>97</v>
      </c>
    </row>
    <row r="34" spans="1:16" x14ac:dyDescent="0.3">
      <c r="A34" t="s">
        <v>5</v>
      </c>
      <c r="B34">
        <f xml:space="preserve"> COUNTA(C34:Z34)</f>
        <v>8</v>
      </c>
      <c r="C34" t="s">
        <v>91</v>
      </c>
      <c r="D34" t="s">
        <v>93</v>
      </c>
      <c r="E34" t="s">
        <v>94</v>
      </c>
      <c r="F34" t="s">
        <v>100</v>
      </c>
      <c r="G34" t="s">
        <v>102</v>
      </c>
      <c r="H34" t="s">
        <v>103</v>
      </c>
      <c r="I34" t="s">
        <v>104</v>
      </c>
      <c r="J34" t="s">
        <v>100</v>
      </c>
    </row>
    <row r="36" spans="1:16" x14ac:dyDescent="0.3">
      <c r="A36" s="1" t="s">
        <v>82</v>
      </c>
    </row>
    <row r="37" spans="1:16" x14ac:dyDescent="0.3">
      <c r="A37" t="s">
        <v>2</v>
      </c>
      <c r="B37">
        <f xml:space="preserve"> COUNTA(C37:Z37)</f>
        <v>5</v>
      </c>
      <c r="C37" t="s">
        <v>106</v>
      </c>
      <c r="D37" t="s">
        <v>107</v>
      </c>
      <c r="E37" t="s">
        <v>111</v>
      </c>
      <c r="F37" t="s">
        <v>112</v>
      </c>
      <c r="G37" t="s">
        <v>115</v>
      </c>
    </row>
    <row r="38" spans="1:16" x14ac:dyDescent="0.3">
      <c r="A38" t="s">
        <v>3</v>
      </c>
      <c r="B38">
        <f xml:space="preserve"> COUNTA(C38:Z38)</f>
        <v>3</v>
      </c>
      <c r="C38" t="s">
        <v>110</v>
      </c>
      <c r="D38" t="s">
        <v>113</v>
      </c>
      <c r="E38" t="s">
        <v>114</v>
      </c>
    </row>
    <row r="39" spans="1:16" x14ac:dyDescent="0.3">
      <c r="A39" t="s">
        <v>4</v>
      </c>
      <c r="B39">
        <f t="shared" ref="B39:B41" si="5" xml:space="preserve"> COUNTA(C39:Z39)</f>
        <v>2</v>
      </c>
      <c r="C39" t="s">
        <v>116</v>
      </c>
      <c r="D39" t="s">
        <v>118</v>
      </c>
    </row>
    <row r="40" spans="1:16" x14ac:dyDescent="0.3">
      <c r="A40" t="s">
        <v>0</v>
      </c>
      <c r="B40">
        <f t="shared" si="5"/>
        <v>0</v>
      </c>
    </row>
    <row r="41" spans="1:16" x14ac:dyDescent="0.3">
      <c r="A41" t="s">
        <v>5</v>
      </c>
      <c r="B41">
        <f xml:space="preserve"> COUNTA(C41:Z41)</f>
        <v>3</v>
      </c>
      <c r="C41" t="s">
        <v>108</v>
      </c>
      <c r="D41" t="s">
        <v>109</v>
      </c>
      <c r="E41" t="s">
        <v>117</v>
      </c>
    </row>
    <row r="43" spans="1:16" x14ac:dyDescent="0.3">
      <c r="A43" s="1" t="s">
        <v>84</v>
      </c>
    </row>
    <row r="44" spans="1:16" x14ac:dyDescent="0.3">
      <c r="A44" t="s">
        <v>2</v>
      </c>
      <c r="B44">
        <f xml:space="preserve"> COUNTA(C44:Z44)</f>
        <v>7</v>
      </c>
      <c r="C44" t="s">
        <v>120</v>
      </c>
      <c r="D44" t="s">
        <v>126</v>
      </c>
      <c r="E44" t="s">
        <v>133</v>
      </c>
      <c r="F44" t="s">
        <v>136</v>
      </c>
      <c r="G44" t="s">
        <v>138</v>
      </c>
      <c r="H44" t="s">
        <v>140</v>
      </c>
      <c r="I44" t="s">
        <v>126</v>
      </c>
    </row>
    <row r="45" spans="1:16" x14ac:dyDescent="0.3">
      <c r="A45" t="s">
        <v>3</v>
      </c>
      <c r="B45">
        <f xml:space="preserve"> COUNTA(C45:Z45)</f>
        <v>3</v>
      </c>
      <c r="C45" t="s">
        <v>124</v>
      </c>
      <c r="D45" t="s">
        <v>132</v>
      </c>
      <c r="E45" t="s">
        <v>150</v>
      </c>
    </row>
    <row r="46" spans="1:16" x14ac:dyDescent="0.3">
      <c r="A46" t="s">
        <v>4</v>
      </c>
      <c r="B46">
        <f t="shared" ref="B46:B47" si="6" xml:space="preserve"> COUNTA(C46:Z46)</f>
        <v>14</v>
      </c>
      <c r="C46" t="s">
        <v>121</v>
      </c>
      <c r="D46" t="s">
        <v>123</v>
      </c>
      <c r="E46" t="s">
        <v>125</v>
      </c>
      <c r="F46" t="s">
        <v>128</v>
      </c>
      <c r="G46" t="s">
        <v>131</v>
      </c>
      <c r="H46" t="s">
        <v>134</v>
      </c>
      <c r="I46" t="s">
        <v>135</v>
      </c>
      <c r="J46" t="s">
        <v>137</v>
      </c>
      <c r="K46" t="s">
        <v>139</v>
      </c>
      <c r="L46" t="s">
        <v>142</v>
      </c>
      <c r="M46" t="s">
        <v>145</v>
      </c>
      <c r="N46" t="s">
        <v>146</v>
      </c>
      <c r="O46" t="s">
        <v>147</v>
      </c>
      <c r="P46" t="s">
        <v>148</v>
      </c>
    </row>
    <row r="47" spans="1:16" x14ac:dyDescent="0.3">
      <c r="A47" t="s">
        <v>0</v>
      </c>
      <c r="B47">
        <f t="shared" si="6"/>
        <v>1</v>
      </c>
      <c r="C47" t="s">
        <v>119</v>
      </c>
    </row>
    <row r="48" spans="1:16" x14ac:dyDescent="0.3">
      <c r="A48" t="s">
        <v>5</v>
      </c>
      <c r="B48">
        <f xml:space="preserve"> COUNTA(C48:Z48)</f>
        <v>8</v>
      </c>
      <c r="C48" t="s">
        <v>122</v>
      </c>
      <c r="D48" t="s">
        <v>127</v>
      </c>
      <c r="E48" t="s">
        <v>129</v>
      </c>
      <c r="F48" t="s">
        <v>130</v>
      </c>
      <c r="G48" t="s">
        <v>141</v>
      </c>
      <c r="H48" t="s">
        <v>143</v>
      </c>
      <c r="I48" t="s">
        <v>144</v>
      </c>
      <c r="J48" t="s">
        <v>149</v>
      </c>
    </row>
    <row r="50" spans="1:11" x14ac:dyDescent="0.3">
      <c r="A50" s="1" t="s">
        <v>86</v>
      </c>
    </row>
    <row r="51" spans="1:11" x14ac:dyDescent="0.3">
      <c r="A51" t="s">
        <v>2</v>
      </c>
      <c r="B51">
        <f xml:space="preserve"> COUNTA(C51:Z51)</f>
        <v>3</v>
      </c>
      <c r="C51" t="s">
        <v>158</v>
      </c>
      <c r="D51" t="s">
        <v>159</v>
      </c>
      <c r="E51" t="s">
        <v>161</v>
      </c>
    </row>
    <row r="52" spans="1:11" x14ac:dyDescent="0.3">
      <c r="A52" t="s">
        <v>3</v>
      </c>
      <c r="B52">
        <f xml:space="preserve"> COUNTA(C52:Z52)</f>
        <v>1</v>
      </c>
      <c r="C52" t="s">
        <v>162</v>
      </c>
    </row>
    <row r="53" spans="1:11" x14ac:dyDescent="0.3">
      <c r="A53" t="s">
        <v>4</v>
      </c>
      <c r="B53">
        <f t="shared" ref="B53:B54" si="7" xml:space="preserve"> COUNTA(C53:Z53)</f>
        <v>3</v>
      </c>
      <c r="C53" t="s">
        <v>155</v>
      </c>
      <c r="D53" t="s">
        <v>156</v>
      </c>
      <c r="E53" t="s">
        <v>160</v>
      </c>
    </row>
    <row r="54" spans="1:11" x14ac:dyDescent="0.3">
      <c r="A54" t="s">
        <v>0</v>
      </c>
      <c r="B54">
        <f t="shared" si="7"/>
        <v>1</v>
      </c>
      <c r="C54" t="s">
        <v>157</v>
      </c>
    </row>
    <row r="55" spans="1:11" x14ac:dyDescent="0.3">
      <c r="A55" t="s">
        <v>5</v>
      </c>
      <c r="B55">
        <f xml:space="preserve"> COUNTA(C55:Z55)</f>
        <v>0</v>
      </c>
    </row>
    <row r="57" spans="1:11" x14ac:dyDescent="0.3">
      <c r="A57" s="1" t="s">
        <v>87</v>
      </c>
    </row>
    <row r="58" spans="1:11" x14ac:dyDescent="0.3">
      <c r="A58" t="s">
        <v>2</v>
      </c>
      <c r="B58">
        <f xml:space="preserve"> COUNTA(C58:Z58)</f>
        <v>4</v>
      </c>
      <c r="C58" t="s">
        <v>169</v>
      </c>
      <c r="D58" t="s">
        <v>171</v>
      </c>
      <c r="E58" t="s">
        <v>171</v>
      </c>
      <c r="F58" t="s">
        <v>181</v>
      </c>
    </row>
    <row r="59" spans="1:11" x14ac:dyDescent="0.3">
      <c r="A59" t="s">
        <v>3</v>
      </c>
      <c r="B59">
        <f xml:space="preserve"> COUNTA(C59:Z59)</f>
        <v>5</v>
      </c>
      <c r="C59" t="s">
        <v>164</v>
      </c>
      <c r="D59" t="s">
        <v>166</v>
      </c>
      <c r="E59" t="s">
        <v>173</v>
      </c>
      <c r="F59" t="s">
        <v>175</v>
      </c>
      <c r="G59" t="s">
        <v>173</v>
      </c>
    </row>
    <row r="60" spans="1:11" x14ac:dyDescent="0.3">
      <c r="A60" t="s">
        <v>4</v>
      </c>
      <c r="B60">
        <f t="shared" ref="B60:B61" si="8" xml:space="preserve"> COUNTA(C60:Z60)</f>
        <v>9</v>
      </c>
      <c r="C60" t="s">
        <v>165</v>
      </c>
      <c r="D60" t="s">
        <v>142</v>
      </c>
      <c r="E60" t="s">
        <v>167</v>
      </c>
      <c r="F60" t="s">
        <v>168</v>
      </c>
      <c r="G60" t="s">
        <v>170</v>
      </c>
      <c r="H60" t="s">
        <v>172</v>
      </c>
      <c r="I60" t="s">
        <v>177</v>
      </c>
      <c r="J60" t="s">
        <v>180</v>
      </c>
      <c r="K60" t="s">
        <v>182</v>
      </c>
    </row>
    <row r="61" spans="1:11" x14ac:dyDescent="0.3">
      <c r="A61" t="s">
        <v>0</v>
      </c>
      <c r="B61">
        <f t="shared" si="8"/>
        <v>2</v>
      </c>
      <c r="C61" t="s">
        <v>163</v>
      </c>
      <c r="D61" t="s">
        <v>174</v>
      </c>
    </row>
    <row r="62" spans="1:11" x14ac:dyDescent="0.3">
      <c r="A62" t="s">
        <v>5</v>
      </c>
      <c r="B62">
        <f xml:space="preserve"> COUNTA(C62:Z62)</f>
        <v>3</v>
      </c>
      <c r="C62" t="s">
        <v>176</v>
      </c>
      <c r="D62" t="s">
        <v>179</v>
      </c>
      <c r="E62" t="s">
        <v>178</v>
      </c>
    </row>
    <row r="64" spans="1:11" x14ac:dyDescent="0.3">
      <c r="A64" s="1" t="s">
        <v>88</v>
      </c>
    </row>
    <row r="65" spans="1:24" x14ac:dyDescent="0.3">
      <c r="A65" t="s">
        <v>2</v>
      </c>
      <c r="B65">
        <f xml:space="preserve"> COUNTA(C65:Z65)</f>
        <v>9</v>
      </c>
      <c r="C65" t="s">
        <v>249</v>
      </c>
      <c r="D65" t="s">
        <v>250</v>
      </c>
      <c r="E65" t="s">
        <v>257</v>
      </c>
      <c r="F65" t="s">
        <v>258</v>
      </c>
      <c r="G65" t="s">
        <v>260</v>
      </c>
      <c r="H65" t="s">
        <v>263</v>
      </c>
      <c r="I65" t="s">
        <v>267</v>
      </c>
      <c r="J65" t="s">
        <v>273</v>
      </c>
      <c r="K65" t="s">
        <v>274</v>
      </c>
    </row>
    <row r="66" spans="1:24" x14ac:dyDescent="0.3">
      <c r="A66" t="s">
        <v>3</v>
      </c>
      <c r="B66">
        <f xml:space="preserve"> COUNTA(C66:Z66)</f>
        <v>7</v>
      </c>
      <c r="C66" t="s">
        <v>246</v>
      </c>
      <c r="D66" t="s">
        <v>251</v>
      </c>
      <c r="E66" t="s">
        <v>252</v>
      </c>
      <c r="F66" t="s">
        <v>253</v>
      </c>
      <c r="G66" t="s">
        <v>265</v>
      </c>
      <c r="H66" t="s">
        <v>268</v>
      </c>
      <c r="I66" t="s">
        <v>269</v>
      </c>
    </row>
    <row r="67" spans="1:24" x14ac:dyDescent="0.3">
      <c r="A67" t="s">
        <v>4</v>
      </c>
      <c r="B67">
        <f t="shared" ref="B67:B69" si="9" xml:space="preserve"> COUNTA(C67:Z67)</f>
        <v>8</v>
      </c>
      <c r="C67" t="s">
        <v>247</v>
      </c>
      <c r="D67" t="s">
        <v>254</v>
      </c>
      <c r="E67" t="s">
        <v>259</v>
      </c>
      <c r="F67" t="s">
        <v>264</v>
      </c>
      <c r="G67" t="s">
        <v>266</v>
      </c>
      <c r="H67" t="s">
        <v>270</v>
      </c>
      <c r="I67" t="s">
        <v>271</v>
      </c>
      <c r="J67" t="s">
        <v>275</v>
      </c>
    </row>
    <row r="68" spans="1:24" x14ac:dyDescent="0.3">
      <c r="A68" t="s">
        <v>0</v>
      </c>
      <c r="B68">
        <f t="shared" si="9"/>
        <v>3</v>
      </c>
      <c r="C68" t="s">
        <v>245</v>
      </c>
      <c r="D68" t="s">
        <v>248</v>
      </c>
      <c r="E68" t="s">
        <v>261</v>
      </c>
    </row>
    <row r="69" spans="1:24" x14ac:dyDescent="0.3">
      <c r="A69" t="s">
        <v>5</v>
      </c>
      <c r="B69">
        <f xml:space="preserve"> COUNTA(C69:Z69)</f>
        <v>4</v>
      </c>
      <c r="C69" t="s">
        <v>255</v>
      </c>
      <c r="D69" t="s">
        <v>256</v>
      </c>
      <c r="E69" t="s">
        <v>262</v>
      </c>
      <c r="F69" t="s">
        <v>272</v>
      </c>
    </row>
    <row r="71" spans="1:24" x14ac:dyDescent="0.3">
      <c r="A71" s="1" t="s">
        <v>89</v>
      </c>
    </row>
    <row r="72" spans="1:24" x14ac:dyDescent="0.3">
      <c r="A72" t="s">
        <v>2</v>
      </c>
      <c r="B72">
        <f xml:space="preserve"> COUNTA(C72:Z72)</f>
        <v>1</v>
      </c>
      <c r="C72" t="s">
        <v>189</v>
      </c>
    </row>
    <row r="73" spans="1:24" x14ac:dyDescent="0.3">
      <c r="A73" t="s">
        <v>3</v>
      </c>
      <c r="B73">
        <f xml:space="preserve"> COUNTA(C73:Z73)</f>
        <v>5</v>
      </c>
      <c r="C73" t="s">
        <v>184</v>
      </c>
      <c r="D73" t="s">
        <v>186</v>
      </c>
      <c r="E73" t="s">
        <v>188</v>
      </c>
      <c r="F73" t="s">
        <v>194</v>
      </c>
      <c r="G73" t="s">
        <v>195</v>
      </c>
    </row>
    <row r="74" spans="1:24" x14ac:dyDescent="0.3">
      <c r="A74" t="s">
        <v>4</v>
      </c>
      <c r="B74">
        <f t="shared" ref="B74:B76" si="10" xml:space="preserve"> COUNTA(C74:Z74)</f>
        <v>1</v>
      </c>
      <c r="C74" t="s">
        <v>187</v>
      </c>
    </row>
    <row r="75" spans="1:24" x14ac:dyDescent="0.3">
      <c r="A75" t="s">
        <v>0</v>
      </c>
      <c r="B75">
        <f t="shared" si="10"/>
        <v>0</v>
      </c>
    </row>
    <row r="76" spans="1:24" x14ac:dyDescent="0.3">
      <c r="A76" t="s">
        <v>5</v>
      </c>
      <c r="B76">
        <f xml:space="preserve"> COUNTA(C76:Z76)</f>
        <v>5</v>
      </c>
      <c r="C76" t="s">
        <v>185</v>
      </c>
      <c r="D76" t="s">
        <v>190</v>
      </c>
      <c r="E76" t="s">
        <v>191</v>
      </c>
      <c r="F76" t="s">
        <v>192</v>
      </c>
      <c r="G76" t="s">
        <v>193</v>
      </c>
    </row>
    <row r="78" spans="1:24" x14ac:dyDescent="0.3">
      <c r="A78" s="1" t="s">
        <v>85</v>
      </c>
    </row>
    <row r="79" spans="1:24" x14ac:dyDescent="0.3">
      <c r="A79" t="s">
        <v>2</v>
      </c>
      <c r="B79">
        <f xml:space="preserve"> COUNTA(C79:Z79)</f>
        <v>7</v>
      </c>
      <c r="C79" t="s">
        <v>202</v>
      </c>
      <c r="D79" t="s">
        <v>203</v>
      </c>
      <c r="E79" t="s">
        <v>208</v>
      </c>
      <c r="F79" t="s">
        <v>216</v>
      </c>
      <c r="G79" t="s">
        <v>228</v>
      </c>
      <c r="H79" t="s">
        <v>239</v>
      </c>
      <c r="I79" t="s">
        <v>240</v>
      </c>
    </row>
    <row r="80" spans="1:24" x14ac:dyDescent="0.3">
      <c r="A80" t="s">
        <v>3</v>
      </c>
      <c r="B80">
        <f xml:space="preserve"> COUNTA(C80:Z80)</f>
        <v>22</v>
      </c>
      <c r="C80" t="s">
        <v>152</v>
      </c>
      <c r="D80" t="s">
        <v>198</v>
      </c>
      <c r="E80" t="s">
        <v>153</v>
      </c>
      <c r="F80" t="s">
        <v>154</v>
      </c>
      <c r="G80" t="s">
        <v>199</v>
      </c>
      <c r="H80" t="s">
        <v>200</v>
      </c>
      <c r="I80" t="s">
        <v>204</v>
      </c>
      <c r="J80" t="s">
        <v>206</v>
      </c>
      <c r="K80" t="s">
        <v>207</v>
      </c>
      <c r="L80" t="s">
        <v>210</v>
      </c>
      <c r="M80" t="s">
        <v>211</v>
      </c>
      <c r="N80" t="s">
        <v>212</v>
      </c>
      <c r="O80" t="s">
        <v>214</v>
      </c>
      <c r="P80" t="s">
        <v>215</v>
      </c>
      <c r="Q80" t="s">
        <v>219</v>
      </c>
      <c r="R80" t="s">
        <v>220</v>
      </c>
      <c r="S80" t="s">
        <v>222</v>
      </c>
      <c r="T80" t="s">
        <v>223</v>
      </c>
      <c r="U80" t="s">
        <v>226</v>
      </c>
      <c r="V80" t="s">
        <v>233</v>
      </c>
      <c r="W80" t="s">
        <v>234</v>
      </c>
      <c r="X80" t="s">
        <v>237</v>
      </c>
    </row>
    <row r="81" spans="1:14" x14ac:dyDescent="0.3">
      <c r="A81" t="s">
        <v>4</v>
      </c>
      <c r="B81">
        <f t="shared" ref="B81:B83" si="11" xml:space="preserve"> COUNTA(C81:Z81)</f>
        <v>7</v>
      </c>
      <c r="C81" t="s">
        <v>218</v>
      </c>
      <c r="D81" t="s">
        <v>221</v>
      </c>
      <c r="E81" t="s">
        <v>231</v>
      </c>
      <c r="F81" t="s">
        <v>232</v>
      </c>
      <c r="G81" t="s">
        <v>235</v>
      </c>
      <c r="H81" t="s">
        <v>236</v>
      </c>
      <c r="I81" t="s">
        <v>242</v>
      </c>
    </row>
    <row r="82" spans="1:14" x14ac:dyDescent="0.3">
      <c r="A82" t="s">
        <v>0</v>
      </c>
      <c r="B82">
        <f t="shared" si="11"/>
        <v>4</v>
      </c>
      <c r="C82" t="s">
        <v>201</v>
      </c>
      <c r="D82" t="s">
        <v>205</v>
      </c>
      <c r="E82" t="s">
        <v>217</v>
      </c>
      <c r="F82" t="s">
        <v>224</v>
      </c>
    </row>
    <row r="83" spans="1:14" x14ac:dyDescent="0.3">
      <c r="A83" t="s">
        <v>5</v>
      </c>
      <c r="B83">
        <f xml:space="preserve"> COUNTA(C83:Z83)</f>
        <v>12</v>
      </c>
      <c r="C83" t="s">
        <v>151</v>
      </c>
      <c r="D83" t="s">
        <v>197</v>
      </c>
      <c r="E83" t="s">
        <v>209</v>
      </c>
      <c r="F83" t="s">
        <v>213</v>
      </c>
      <c r="G83" t="s">
        <v>225</v>
      </c>
      <c r="H83" t="s">
        <v>227</v>
      </c>
      <c r="I83" t="s">
        <v>229</v>
      </c>
      <c r="J83" t="s">
        <v>230</v>
      </c>
      <c r="K83" t="s">
        <v>238</v>
      </c>
      <c r="L83" t="s">
        <v>241</v>
      </c>
      <c r="M83" t="s">
        <v>243</v>
      </c>
      <c r="N83" t="s">
        <v>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</vt:lpstr>
      <vt:lpstr>오타목록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서정현</dc:creator>
  <cp:lastModifiedBy>hjk82</cp:lastModifiedBy>
  <dcterms:created xsi:type="dcterms:W3CDTF">2015-06-05T18:19:34Z</dcterms:created>
  <dcterms:modified xsi:type="dcterms:W3CDTF">2021-04-12T11:45:44Z</dcterms:modified>
</cp:coreProperties>
</file>