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0" i="1" l="1"/>
  <c r="J21" i="1"/>
  <c r="J22" i="1"/>
  <c r="J2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E18" i="1"/>
  <c r="E7" i="1"/>
  <c r="F7" i="1" s="1"/>
  <c r="G7" i="1" s="1"/>
  <c r="E8" i="1"/>
  <c r="E9" i="1"/>
  <c r="F9" i="1" s="1"/>
  <c r="G9" i="1" s="1"/>
  <c r="E10" i="1"/>
  <c r="E11" i="1"/>
  <c r="F11" i="1" s="1"/>
  <c r="G11" i="1" s="1"/>
  <c r="E12" i="1"/>
  <c r="E13" i="1"/>
  <c r="F13" i="1" s="1"/>
  <c r="G13" i="1" s="1"/>
  <c r="E14" i="1"/>
  <c r="E15" i="1"/>
  <c r="F15" i="1" s="1"/>
  <c r="G15" i="1" s="1"/>
  <c r="E16" i="1"/>
  <c r="E17" i="1"/>
  <c r="F17" i="1" s="1"/>
  <c r="G17" i="1" s="1"/>
  <c r="E6" i="1"/>
  <c r="H27" i="1" l="1"/>
  <c r="H29" i="1"/>
  <c r="F6" i="1"/>
  <c r="G6" i="1" s="1"/>
  <c r="F16" i="1"/>
  <c r="G16" i="1" s="1"/>
  <c r="F14" i="1"/>
  <c r="G14" i="1" s="1"/>
  <c r="F12" i="1"/>
  <c r="G12" i="1" s="1"/>
  <c r="F10" i="1"/>
  <c r="G10" i="1" s="1"/>
  <c r="F8" i="1"/>
  <c r="G8" i="1" s="1"/>
  <c r="H26" i="1" s="1"/>
  <c r="H28" i="1" l="1"/>
</calcChain>
</file>

<file path=xl/sharedStrings.xml><?xml version="1.0" encoding="utf-8"?>
<sst xmlns="http://schemas.openxmlformats.org/spreadsheetml/2006/main" count="48" uniqueCount="44">
  <si>
    <t>Year</t>
  </si>
  <si>
    <t>Quarter</t>
  </si>
  <si>
    <t>Sales(1000s)</t>
  </si>
  <si>
    <t>Year 4</t>
  </si>
  <si>
    <t>Year 3</t>
  </si>
  <si>
    <t>Year 2</t>
  </si>
  <si>
    <t>Year 1</t>
  </si>
  <si>
    <t>t</t>
  </si>
  <si>
    <t>MA(4)</t>
  </si>
  <si>
    <t>CMA(4)</t>
  </si>
  <si>
    <t>St, It</t>
  </si>
  <si>
    <t>aka Yt</t>
  </si>
  <si>
    <t>Yt/CMA</t>
  </si>
  <si>
    <t>baseline</t>
  </si>
  <si>
    <t>St</t>
  </si>
  <si>
    <t>seasonalize</t>
  </si>
  <si>
    <t>Yt/St</t>
  </si>
  <si>
    <t>Tt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</si>
  <si>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</si>
  <si>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</si>
  <si>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</si>
  <si>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</si>
  <si>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</si>
  <si>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</si>
  <si>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</si>
  <si>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</si>
  <si>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</si>
  <si>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</si>
  <si>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</si>
  <si>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</si>
  <si>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</si>
  <si>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</si>
  <si>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</si>
  <si>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</si>
  <si>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</si>
  <si>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</si>
  <si>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</si>
  <si>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</si>
  <si>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</si>
  <si>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</si>
  <si>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</si>
  <si>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</si>
  <si>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focast</t>
  </si>
  <si>
    <t>Year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</si>
</sst>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Series plot of Car Sales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Sales(1000s)</c:v>
                </c:pt>
              </c:strCache>
            </c:strRef>
          </c:tx>
          <c:cat>
            <c:multiLvlStrRef>
              <c:f>Sheet1!$B$4:$C$23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Sheet1!$D$4:$D$19</c:f>
              <c:numCache>
                <c:formatCode>General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CMA(4)</c:v>
                </c:pt>
              </c:strCache>
            </c:strRef>
          </c:tx>
          <c:cat>
            <c:multiLvlStrRef>
              <c:f>Sheet1!$B$4:$C$23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Sheet1!$F$4:$F$19</c:f>
              <c:numCache>
                <c:formatCode>General</c:formatCode>
                <c:ptCount val="16"/>
                <c:pt idx="2">
                  <c:v>5.4749999999999996</c:v>
                </c:pt>
                <c:pt idx="3">
                  <c:v>5.7375000000000007</c:v>
                </c:pt>
                <c:pt idx="4">
                  <c:v>5.9749999999999996</c:v>
                </c:pt>
                <c:pt idx="5">
                  <c:v>6.1875</c:v>
                </c:pt>
                <c:pt idx="6">
                  <c:v>6.3250000000000002</c:v>
                </c:pt>
                <c:pt idx="7">
                  <c:v>6.3999999999999995</c:v>
                </c:pt>
                <c:pt idx="8">
                  <c:v>6.5374999999999996</c:v>
                </c:pt>
                <c:pt idx="9">
                  <c:v>6.6750000000000007</c:v>
                </c:pt>
                <c:pt idx="10">
                  <c:v>6.7625000000000002</c:v>
                </c:pt>
                <c:pt idx="11">
                  <c:v>6.8375000000000004</c:v>
                </c:pt>
                <c:pt idx="12">
                  <c:v>6.9375</c:v>
                </c:pt>
                <c:pt idx="13">
                  <c:v>7.0750000000000002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focast</c:v>
                </c:pt>
              </c:strCache>
            </c:strRef>
          </c:tx>
          <c:cat>
            <c:multiLvlStrRef>
              <c:f>Sheet1!$B$4:$C$23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Sheet1!$K$4:$K$23</c:f>
              <c:numCache>
                <c:formatCode>0.00</c:formatCode>
                <c:ptCount val="20"/>
                <c:pt idx="0">
                  <c:v>4.8848699933860553</c:v>
                </c:pt>
                <c:pt idx="1">
                  <c:v>4.5361218260298299</c:v>
                </c:pt>
                <c:pt idx="2">
                  <c:v>6.0470384333699521</c:v>
                </c:pt>
                <c:pt idx="3">
                  <c:v>6.4926856996127826</c:v>
                </c:pt>
                <c:pt idx="4">
                  <c:v>5.4339295351167989</c:v>
                </c:pt>
                <c:pt idx="5">
                  <c:v>5.0320465733995343</c:v>
                </c:pt>
                <c:pt idx="6">
                  <c:v>6.6905598317425437</c:v>
                </c:pt>
                <c:pt idx="7">
                  <c:v>7.1657264281859527</c:v>
                </c:pt>
                <c:pt idx="8">
                  <c:v>5.9829890768475416</c:v>
                </c:pt>
                <c:pt idx="9">
                  <c:v>5.5279713207692378</c:v>
                </c:pt>
                <c:pt idx="10">
                  <c:v>7.3340812301151352</c:v>
                </c:pt>
                <c:pt idx="11">
                  <c:v>7.8387671567591211</c:v>
                </c:pt>
                <c:pt idx="12">
                  <c:v>6.532048618578286</c:v>
                </c:pt>
                <c:pt idx="13">
                  <c:v>6.0238960681389413</c:v>
                </c:pt>
                <c:pt idx="14">
                  <c:v>7.9776026284877277</c:v>
                </c:pt>
                <c:pt idx="15">
                  <c:v>8.5118078853322903</c:v>
                </c:pt>
                <c:pt idx="16">
                  <c:v>7.0811081603090296</c:v>
                </c:pt>
                <c:pt idx="17">
                  <c:v>6.5198208155086457</c:v>
                </c:pt>
                <c:pt idx="18">
                  <c:v>8.6211240268603202</c:v>
                </c:pt>
                <c:pt idx="19">
                  <c:v>9.1848486139054586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61120"/>
        <c:axId val="137063040"/>
      </c:lineChart>
      <c:catAx>
        <c:axId val="13706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063040"/>
        <c:crosses val="autoZero"/>
        <c:auto val="1"/>
        <c:lblAlgn val="ctr"/>
        <c:lblOffset val="100"/>
        <c:noMultiLvlLbl val="0"/>
      </c:catAx>
      <c:valAx>
        <c:axId val="1370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06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0</xdr:row>
      <xdr:rowOff>38100</xdr:rowOff>
    </xdr:from>
    <xdr:to>
      <xdr:col>19</xdr:col>
      <xdr:colOff>104775</xdr:colOff>
      <xdr:row>18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J19" sqref="J19:J23"/>
    </sheetView>
  </sheetViews>
  <sheetFormatPr defaultRowHeight="15" x14ac:dyDescent="0.25"/>
  <cols>
    <col min="4" max="4" width="12.5703125" customWidth="1"/>
    <col min="9" max="9" width="11.28515625" bestFit="1" customWidth="1"/>
  </cols>
  <sheetData>
    <row r="1" spans="1:11" x14ac:dyDescent="0.25">
      <c r="A1" s="3"/>
      <c r="B1" s="3"/>
      <c r="C1" s="3"/>
      <c r="D1" s="3"/>
      <c r="E1" s="3"/>
    </row>
    <row r="2" spans="1:11" x14ac:dyDescent="0.25">
      <c r="D2" t="s">
        <v>11</v>
      </c>
      <c r="F2" t="s">
        <v>13</v>
      </c>
      <c r="G2" t="s">
        <v>12</v>
      </c>
      <c r="I2" t="s">
        <v>16</v>
      </c>
    </row>
    <row r="3" spans="1:11" x14ac:dyDescent="0.25">
      <c r="A3" t="s">
        <v>7</v>
      </c>
      <c r="B3" s="1" t="s">
        <v>0</v>
      </c>
      <c r="C3" s="1" t="s">
        <v>1</v>
      </c>
      <c r="D3" s="1" t="s">
        <v>2</v>
      </c>
      <c r="E3" s="1" t="s">
        <v>8</v>
      </c>
      <c r="F3" s="1" t="s">
        <v>9</v>
      </c>
      <c r="G3" s="1" t="s">
        <v>10</v>
      </c>
      <c r="H3" s="1" t="s">
        <v>14</v>
      </c>
      <c r="I3" s="1" t="s">
        <v>15</v>
      </c>
      <c r="J3" s="1" t="s">
        <v>17</v>
      </c>
      <c r="K3" s="1" t="s">
        <v>42</v>
      </c>
    </row>
    <row r="4" spans="1:11" x14ac:dyDescent="0.25">
      <c r="A4">
        <v>1</v>
      </c>
      <c r="B4" s="2" t="s">
        <v>6</v>
      </c>
      <c r="C4" s="2">
        <v>1</v>
      </c>
      <c r="D4" s="2">
        <v>4.8</v>
      </c>
      <c r="H4">
        <v>0.93</v>
      </c>
      <c r="I4">
        <f>D4/H4</f>
        <v>5.161290322580645</v>
      </c>
      <c r="J4" s="4">
        <f>$B$49+$B$50*A4</f>
        <v>5.2525483799850052</v>
      </c>
      <c r="K4" s="4">
        <f>H4*J4</f>
        <v>4.8848699933860553</v>
      </c>
    </row>
    <row r="5" spans="1:11" x14ac:dyDescent="0.25">
      <c r="A5">
        <v>2</v>
      </c>
      <c r="B5" s="2"/>
      <c r="C5" s="2">
        <v>2</v>
      </c>
      <c r="D5" s="2">
        <v>4.0999999999999996</v>
      </c>
      <c r="H5">
        <v>0.84</v>
      </c>
      <c r="I5">
        <f t="shared" ref="I5:I19" si="0">D5/H5</f>
        <v>4.8809523809523805</v>
      </c>
      <c r="J5" s="4">
        <f>$B$49+$B$50*A5</f>
        <v>5.4001450309878933</v>
      </c>
      <c r="K5" s="4">
        <f t="shared" ref="K5:K23" si="1">H5*J5</f>
        <v>4.5361218260298299</v>
      </c>
    </row>
    <row r="6" spans="1:11" x14ac:dyDescent="0.25">
      <c r="A6">
        <v>3</v>
      </c>
      <c r="B6" s="2"/>
      <c r="C6" s="2">
        <v>3</v>
      </c>
      <c r="D6" s="2">
        <v>6</v>
      </c>
      <c r="E6">
        <f>AVERAGE(D4:D7)</f>
        <v>5.35</v>
      </c>
      <c r="F6">
        <f>AVERAGE(E6:E7)</f>
        <v>5.4749999999999996</v>
      </c>
      <c r="G6" s="4">
        <f>D6/F6</f>
        <v>1.0958904109589043</v>
      </c>
      <c r="H6">
        <v>1.0900000000000001</v>
      </c>
      <c r="I6">
        <f t="shared" si="0"/>
        <v>5.5045871559633026</v>
      </c>
      <c r="J6" s="4">
        <f>$B$49+$B$50*A6</f>
        <v>5.5477416819907814</v>
      </c>
      <c r="K6" s="4">
        <f t="shared" si="1"/>
        <v>6.0470384333699521</v>
      </c>
    </row>
    <row r="7" spans="1:11" x14ac:dyDescent="0.25">
      <c r="A7">
        <v>4</v>
      </c>
      <c r="B7" s="2"/>
      <c r="C7" s="2">
        <v>4</v>
      </c>
      <c r="D7" s="2">
        <v>6.5</v>
      </c>
      <c r="E7">
        <f t="shared" ref="E7:E17" si="2">AVERAGE(D5:D8)</f>
        <v>5.6000000000000005</v>
      </c>
      <c r="F7">
        <f t="shared" ref="F7:F18" si="3">AVERAGE(E7:E8)</f>
        <v>5.7375000000000007</v>
      </c>
      <c r="G7" s="4">
        <f t="shared" ref="G7:G17" si="4">D7/F7</f>
        <v>1.1328976034858387</v>
      </c>
      <c r="H7">
        <v>1.1399999999999999</v>
      </c>
      <c r="I7">
        <f t="shared" si="0"/>
        <v>5.7017543859649127</v>
      </c>
      <c r="J7" s="4">
        <f>$B$49+$B$50*A7</f>
        <v>5.6953383329936695</v>
      </c>
      <c r="K7" s="4">
        <f t="shared" si="1"/>
        <v>6.4926856996127826</v>
      </c>
    </row>
    <row r="8" spans="1:11" x14ac:dyDescent="0.25">
      <c r="A8">
        <v>5</v>
      </c>
      <c r="B8" s="2" t="s">
        <v>5</v>
      </c>
      <c r="C8" s="2">
        <v>1</v>
      </c>
      <c r="D8" s="2">
        <v>5.8</v>
      </c>
      <c r="E8">
        <f t="shared" si="2"/>
        <v>5.875</v>
      </c>
      <c r="F8">
        <f t="shared" si="3"/>
        <v>5.9749999999999996</v>
      </c>
      <c r="G8" s="4">
        <f t="shared" si="4"/>
        <v>0.97071129707112969</v>
      </c>
      <c r="H8">
        <v>0.93</v>
      </c>
      <c r="I8">
        <f t="shared" si="0"/>
        <v>6.236559139784946</v>
      </c>
      <c r="J8" s="4">
        <f>$B$49+$B$50*A8</f>
        <v>5.8429349839965576</v>
      </c>
      <c r="K8" s="4">
        <f t="shared" si="1"/>
        <v>5.4339295351167989</v>
      </c>
    </row>
    <row r="9" spans="1:11" x14ac:dyDescent="0.25">
      <c r="A9">
        <v>6</v>
      </c>
      <c r="B9" s="2"/>
      <c r="C9" s="2">
        <v>2</v>
      </c>
      <c r="D9" s="2">
        <v>5.2</v>
      </c>
      <c r="E9">
        <f t="shared" si="2"/>
        <v>6.0750000000000002</v>
      </c>
      <c r="F9">
        <f t="shared" si="3"/>
        <v>6.1875</v>
      </c>
      <c r="G9" s="4">
        <f t="shared" si="4"/>
        <v>0.84040404040404049</v>
      </c>
      <c r="H9">
        <v>0.84</v>
      </c>
      <c r="I9">
        <f t="shared" si="0"/>
        <v>6.1904761904761907</v>
      </c>
      <c r="J9" s="4">
        <f>$B$49+$B$50*A9</f>
        <v>5.9905316349994457</v>
      </c>
      <c r="K9" s="4">
        <f t="shared" si="1"/>
        <v>5.0320465733995343</v>
      </c>
    </row>
    <row r="10" spans="1:11" x14ac:dyDescent="0.25">
      <c r="A10">
        <v>7</v>
      </c>
      <c r="B10" s="2"/>
      <c r="C10" s="2">
        <v>3</v>
      </c>
      <c r="D10" s="2">
        <v>6.8</v>
      </c>
      <c r="E10">
        <f t="shared" si="2"/>
        <v>6.3000000000000007</v>
      </c>
      <c r="F10">
        <f t="shared" si="3"/>
        <v>6.3250000000000002</v>
      </c>
      <c r="G10" s="4">
        <f t="shared" si="4"/>
        <v>1.075098814229249</v>
      </c>
      <c r="H10">
        <v>1.0900000000000001</v>
      </c>
      <c r="I10">
        <f t="shared" si="0"/>
        <v>6.2385321100917421</v>
      </c>
      <c r="J10" s="4">
        <f>$B$49+$B$50*A10</f>
        <v>6.138128286002333</v>
      </c>
      <c r="K10" s="4">
        <f t="shared" si="1"/>
        <v>6.6905598317425437</v>
      </c>
    </row>
    <row r="11" spans="1:11" x14ac:dyDescent="0.25">
      <c r="A11">
        <v>8</v>
      </c>
      <c r="B11" s="2"/>
      <c r="C11" s="2">
        <v>4</v>
      </c>
      <c r="D11" s="2">
        <v>7.4</v>
      </c>
      <c r="E11">
        <f t="shared" si="2"/>
        <v>6.35</v>
      </c>
      <c r="F11">
        <f t="shared" si="3"/>
        <v>6.3999999999999995</v>
      </c>
      <c r="G11" s="4">
        <f t="shared" si="4"/>
        <v>1.1562500000000002</v>
      </c>
      <c r="H11">
        <v>1.1399999999999999</v>
      </c>
      <c r="I11">
        <f t="shared" si="0"/>
        <v>6.4912280701754392</v>
      </c>
      <c r="J11" s="4">
        <f>$B$49+$B$50*A11</f>
        <v>6.2857249370052219</v>
      </c>
      <c r="K11" s="4">
        <f t="shared" si="1"/>
        <v>7.1657264281859527</v>
      </c>
    </row>
    <row r="12" spans="1:11" x14ac:dyDescent="0.25">
      <c r="A12">
        <v>9</v>
      </c>
      <c r="B12" s="2" t="s">
        <v>4</v>
      </c>
      <c r="C12" s="2">
        <v>1</v>
      </c>
      <c r="D12" s="2">
        <v>6</v>
      </c>
      <c r="E12">
        <f t="shared" si="2"/>
        <v>6.4499999999999993</v>
      </c>
      <c r="F12">
        <f t="shared" si="3"/>
        <v>6.5374999999999996</v>
      </c>
      <c r="G12" s="4">
        <f t="shared" si="4"/>
        <v>0.91778202676864251</v>
      </c>
      <c r="H12">
        <v>0.93</v>
      </c>
      <c r="I12">
        <f t="shared" si="0"/>
        <v>6.4516129032258061</v>
      </c>
      <c r="J12" s="4">
        <f>$B$49+$B$50*A12</f>
        <v>6.4333215880081092</v>
      </c>
      <c r="K12" s="4">
        <f t="shared" si="1"/>
        <v>5.9829890768475416</v>
      </c>
    </row>
    <row r="13" spans="1:11" x14ac:dyDescent="0.25">
      <c r="A13">
        <v>10</v>
      </c>
      <c r="B13" s="2"/>
      <c r="C13" s="2">
        <v>2</v>
      </c>
      <c r="D13" s="2">
        <v>5.6</v>
      </c>
      <c r="E13">
        <f t="shared" si="2"/>
        <v>6.625</v>
      </c>
      <c r="F13">
        <f t="shared" si="3"/>
        <v>6.6750000000000007</v>
      </c>
      <c r="G13" s="4">
        <f t="shared" si="4"/>
        <v>0.83895131086142305</v>
      </c>
      <c r="H13">
        <v>0.84</v>
      </c>
      <c r="I13">
        <f t="shared" si="0"/>
        <v>6.6666666666666661</v>
      </c>
      <c r="J13" s="4">
        <f>$B$49+$B$50*A13</f>
        <v>6.5809182390109981</v>
      </c>
      <c r="K13" s="4">
        <f t="shared" si="1"/>
        <v>5.5279713207692378</v>
      </c>
    </row>
    <row r="14" spans="1:11" x14ac:dyDescent="0.25">
      <c r="A14">
        <v>11</v>
      </c>
      <c r="B14" s="2"/>
      <c r="C14" s="2">
        <v>3</v>
      </c>
      <c r="D14" s="2">
        <v>7.5</v>
      </c>
      <c r="E14">
        <f t="shared" si="2"/>
        <v>6.7250000000000005</v>
      </c>
      <c r="F14">
        <f t="shared" si="3"/>
        <v>6.7625000000000002</v>
      </c>
      <c r="G14" s="4">
        <f t="shared" si="4"/>
        <v>1.1090573012939002</v>
      </c>
      <c r="H14">
        <v>1.0900000000000001</v>
      </c>
      <c r="I14">
        <f t="shared" si="0"/>
        <v>6.8807339449541276</v>
      </c>
      <c r="J14" s="4">
        <f>$B$49+$B$50*A14</f>
        <v>6.7285148900138854</v>
      </c>
      <c r="K14" s="4">
        <f t="shared" si="1"/>
        <v>7.3340812301151352</v>
      </c>
    </row>
    <row r="15" spans="1:11" x14ac:dyDescent="0.25">
      <c r="A15">
        <v>12</v>
      </c>
      <c r="B15" s="2"/>
      <c r="C15" s="2">
        <v>4</v>
      </c>
      <c r="D15" s="2">
        <v>7.8</v>
      </c>
      <c r="E15">
        <f t="shared" si="2"/>
        <v>6.8</v>
      </c>
      <c r="F15">
        <f t="shared" si="3"/>
        <v>6.8375000000000004</v>
      </c>
      <c r="G15" s="4">
        <f t="shared" si="4"/>
        <v>1.1407678244972577</v>
      </c>
      <c r="H15">
        <v>1.1399999999999999</v>
      </c>
      <c r="I15">
        <f t="shared" si="0"/>
        <v>6.8421052631578956</v>
      </c>
      <c r="J15" s="4">
        <f>$B$49+$B$50*A15</f>
        <v>6.8761115410167735</v>
      </c>
      <c r="K15" s="4">
        <f t="shared" si="1"/>
        <v>7.8387671567591211</v>
      </c>
    </row>
    <row r="16" spans="1:11" x14ac:dyDescent="0.25">
      <c r="A16">
        <v>13</v>
      </c>
      <c r="B16" s="2" t="s">
        <v>3</v>
      </c>
      <c r="C16" s="2">
        <v>1</v>
      </c>
      <c r="D16" s="2">
        <v>6.3</v>
      </c>
      <c r="E16">
        <f t="shared" si="2"/>
        <v>6.875</v>
      </c>
      <c r="F16">
        <f t="shared" si="3"/>
        <v>6.9375</v>
      </c>
      <c r="G16" s="4">
        <f t="shared" si="4"/>
        <v>0.90810810810810805</v>
      </c>
      <c r="H16">
        <v>0.93</v>
      </c>
      <c r="I16">
        <f t="shared" si="0"/>
        <v>6.7741935483870961</v>
      </c>
      <c r="J16" s="4">
        <f>$B$49+$B$50*A16</f>
        <v>7.0237081920196616</v>
      </c>
      <c r="K16" s="4">
        <f t="shared" si="1"/>
        <v>6.532048618578286</v>
      </c>
    </row>
    <row r="17" spans="1:11" x14ac:dyDescent="0.25">
      <c r="A17">
        <v>14</v>
      </c>
      <c r="B17" s="2"/>
      <c r="C17" s="2">
        <v>2</v>
      </c>
      <c r="D17" s="2">
        <v>5.9</v>
      </c>
      <c r="E17">
        <f t="shared" si="2"/>
        <v>7</v>
      </c>
      <c r="F17">
        <f t="shared" si="3"/>
        <v>7.0750000000000002</v>
      </c>
      <c r="G17" s="4">
        <f t="shared" si="4"/>
        <v>0.83392226148409898</v>
      </c>
      <c r="H17">
        <v>0.84</v>
      </c>
      <c r="I17">
        <f t="shared" si="0"/>
        <v>7.0238095238095246</v>
      </c>
      <c r="J17" s="4">
        <f>$B$49+$B$50*A17</f>
        <v>7.1713048430225497</v>
      </c>
      <c r="K17" s="4">
        <f t="shared" si="1"/>
        <v>6.0238960681389413</v>
      </c>
    </row>
    <row r="18" spans="1:11" x14ac:dyDescent="0.25">
      <c r="A18">
        <v>15</v>
      </c>
      <c r="B18" s="2"/>
      <c r="C18" s="2">
        <v>3</v>
      </c>
      <c r="D18" s="2">
        <v>8</v>
      </c>
      <c r="E18">
        <f>AVERAGE(D16:D19)</f>
        <v>7.15</v>
      </c>
      <c r="H18">
        <v>1.0900000000000001</v>
      </c>
      <c r="I18">
        <f t="shared" si="0"/>
        <v>7.3394495412844032</v>
      </c>
      <c r="J18" s="4">
        <f>$B$49+$B$50*A18</f>
        <v>7.3189014940254378</v>
      </c>
      <c r="K18" s="4">
        <f t="shared" si="1"/>
        <v>7.9776026284877277</v>
      </c>
    </row>
    <row r="19" spans="1:11" x14ac:dyDescent="0.25">
      <c r="A19">
        <v>16</v>
      </c>
      <c r="B19" s="2"/>
      <c r="C19" s="2">
        <v>4</v>
      </c>
      <c r="D19" s="2">
        <v>8.4</v>
      </c>
      <c r="H19">
        <v>1.1399999999999999</v>
      </c>
      <c r="I19">
        <f t="shared" si="0"/>
        <v>7.3684210526315796</v>
      </c>
      <c r="J19" s="4">
        <f>$B$49+$B$50*A19</f>
        <v>7.4664981450283259</v>
      </c>
      <c r="K19" s="4">
        <f t="shared" si="1"/>
        <v>8.5118078853322903</v>
      </c>
    </row>
    <row r="20" spans="1:11" x14ac:dyDescent="0.25">
      <c r="A20">
        <v>17</v>
      </c>
      <c r="B20" s="2" t="s">
        <v>43</v>
      </c>
      <c r="C20" s="2">
        <v>1</v>
      </c>
      <c r="D20" s="2"/>
      <c r="H20">
        <v>0.93</v>
      </c>
      <c r="J20" s="4">
        <f t="shared" ref="J20:J23" si="5">$B$49+$B$50*A20</f>
        <v>7.614094796031214</v>
      </c>
      <c r="K20" s="4">
        <f t="shared" si="1"/>
        <v>7.0811081603090296</v>
      </c>
    </row>
    <row r="21" spans="1:11" x14ac:dyDescent="0.25">
      <c r="A21">
        <v>18</v>
      </c>
      <c r="B21" s="2"/>
      <c r="C21" s="2">
        <v>2</v>
      </c>
      <c r="D21" s="2"/>
      <c r="H21">
        <v>0.84</v>
      </c>
      <c r="J21" s="4">
        <f t="shared" si="5"/>
        <v>7.7616914470341021</v>
      </c>
      <c r="K21" s="4">
        <f t="shared" si="1"/>
        <v>6.5198208155086457</v>
      </c>
    </row>
    <row r="22" spans="1:11" x14ac:dyDescent="0.25">
      <c r="A22">
        <v>19</v>
      </c>
      <c r="B22" s="2"/>
      <c r="C22" s="2">
        <v>3</v>
      </c>
      <c r="D22" s="2"/>
      <c r="H22">
        <v>1.0900000000000001</v>
      </c>
      <c r="J22" s="4">
        <f t="shared" si="5"/>
        <v>7.9092880980369902</v>
      </c>
      <c r="K22" s="4">
        <f t="shared" si="1"/>
        <v>8.6211240268603202</v>
      </c>
    </row>
    <row r="23" spans="1:11" x14ac:dyDescent="0.25">
      <c r="A23">
        <v>20</v>
      </c>
      <c r="B23" s="2"/>
      <c r="C23" s="2">
        <v>4</v>
      </c>
      <c r="D23" s="2"/>
      <c r="H23">
        <v>1.1399999999999999</v>
      </c>
      <c r="J23" s="4">
        <f t="shared" si="5"/>
        <v>8.0568847490398774</v>
      </c>
      <c r="K23" s="4">
        <f t="shared" si="1"/>
        <v>9.1848486139054586</v>
      </c>
    </row>
    <row r="25" spans="1:11" x14ac:dyDescent="0.25">
      <c r="G25" t="s">
        <v>1</v>
      </c>
      <c r="H25" t="s">
        <v>14</v>
      </c>
    </row>
    <row r="26" spans="1:11" x14ac:dyDescent="0.25">
      <c r="G26">
        <v>1</v>
      </c>
      <c r="H26" s="4">
        <f>AVERAGE(G8,G12,G16)</f>
        <v>0.93220047731596012</v>
      </c>
    </row>
    <row r="27" spans="1:11" x14ac:dyDescent="0.25">
      <c r="G27">
        <v>2</v>
      </c>
      <c r="H27" s="4">
        <f>AVERAGE(G9,G13,G17)</f>
        <v>0.83775920424985417</v>
      </c>
    </row>
    <row r="28" spans="1:11" x14ac:dyDescent="0.25">
      <c r="G28">
        <v>3</v>
      </c>
      <c r="H28" s="4">
        <f>AVERAGE(G6,G10,G14)</f>
        <v>1.0933488421606843</v>
      </c>
    </row>
    <row r="29" spans="1:11" x14ac:dyDescent="0.25">
      <c r="G29">
        <v>4</v>
      </c>
      <c r="H29" s="4">
        <f>AVERAGE(G7,G11,G15)</f>
        <v>1.1433051426610321</v>
      </c>
    </row>
    <row r="33" spans="1:9" x14ac:dyDescent="0.25">
      <c r="A33" t="s">
        <v>18</v>
      </c>
    </row>
    <row r="34" spans="1:9" ht="15.75" thickBot="1" x14ac:dyDescent="0.3"/>
    <row r="35" spans="1:9" x14ac:dyDescent="0.25">
      <c r="A35" s="8" t="s">
        <v>19</v>
      </c>
      <c r="B35" s="8"/>
    </row>
    <row r="36" spans="1:9" x14ac:dyDescent="0.25">
      <c r="A36" s="5" t="s">
        <v>20</v>
      </c>
      <c r="B36" s="5">
        <v>0.95862947474221849</v>
      </c>
    </row>
    <row r="37" spans="1:9" x14ac:dyDescent="0.25">
      <c r="A37" s="5" t="s">
        <v>21</v>
      </c>
      <c r="B37" s="5">
        <v>0.91897046984454178</v>
      </c>
    </row>
    <row r="38" spans="1:9" x14ac:dyDescent="0.25">
      <c r="A38" s="5" t="s">
        <v>22</v>
      </c>
      <c r="B38" s="5">
        <v>0.91318264626200907</v>
      </c>
    </row>
    <row r="39" spans="1:9" x14ac:dyDescent="0.25">
      <c r="A39" s="5" t="s">
        <v>23</v>
      </c>
      <c r="B39" s="5">
        <v>0.21598461985893042</v>
      </c>
    </row>
    <row r="40" spans="1:9" ht="15.75" thickBot="1" x14ac:dyDescent="0.3">
      <c r="A40" s="6" t="s">
        <v>24</v>
      </c>
      <c r="B40" s="6">
        <v>16</v>
      </c>
    </row>
    <row r="42" spans="1:9" ht="15.75" thickBot="1" x14ac:dyDescent="0.3">
      <c r="A42" t="s">
        <v>25</v>
      </c>
    </row>
    <row r="43" spans="1:9" x14ac:dyDescent="0.25">
      <c r="A43" s="7"/>
      <c r="B43" s="7" t="s">
        <v>30</v>
      </c>
      <c r="C43" s="7" t="s">
        <v>31</v>
      </c>
      <c r="D43" s="7" t="s">
        <v>32</v>
      </c>
      <c r="E43" s="7" t="s">
        <v>33</v>
      </c>
      <c r="F43" s="7" t="s">
        <v>34</v>
      </c>
    </row>
    <row r="44" spans="1:9" x14ac:dyDescent="0.25">
      <c r="A44" s="5" t="s">
        <v>26</v>
      </c>
      <c r="B44" s="5">
        <v>1</v>
      </c>
      <c r="C44" s="5">
        <v>7.4068222716712331</v>
      </c>
      <c r="D44" s="5">
        <v>7.4068222716712331</v>
      </c>
      <c r="E44" s="5">
        <v>158.77651706903004</v>
      </c>
      <c r="F44" s="5">
        <v>4.9844178808625646E-9</v>
      </c>
    </row>
    <row r="45" spans="1:9" x14ac:dyDescent="0.25">
      <c r="A45" s="5" t="s">
        <v>27</v>
      </c>
      <c r="B45" s="5">
        <v>14</v>
      </c>
      <c r="C45" s="5">
        <v>0.65309098421849354</v>
      </c>
      <c r="D45" s="5">
        <v>4.6649356015606679E-2</v>
      </c>
      <c r="E45" s="5"/>
      <c r="F45" s="5"/>
    </row>
    <row r="46" spans="1:9" ht="15.75" thickBot="1" x14ac:dyDescent="0.3">
      <c r="A46" s="6" t="s">
        <v>28</v>
      </c>
      <c r="B46" s="6">
        <v>15</v>
      </c>
      <c r="C46" s="6">
        <v>8.0599132558897271</v>
      </c>
      <c r="D46" s="6"/>
      <c r="E46" s="6"/>
      <c r="F46" s="6"/>
    </row>
    <row r="47" spans="1:9" ht="15.75" thickBot="1" x14ac:dyDescent="0.3"/>
    <row r="48" spans="1:9" x14ac:dyDescent="0.25">
      <c r="A48" s="7"/>
      <c r="B48" s="7" t="s">
        <v>35</v>
      </c>
      <c r="C48" s="7" t="s">
        <v>23</v>
      </c>
      <c r="D48" s="7" t="s">
        <v>36</v>
      </c>
      <c r="E48" s="7" t="s">
        <v>37</v>
      </c>
      <c r="F48" s="7" t="s">
        <v>38</v>
      </c>
      <c r="G48" s="7" t="s">
        <v>39</v>
      </c>
      <c r="H48" s="7" t="s">
        <v>40</v>
      </c>
      <c r="I48" s="7" t="s">
        <v>41</v>
      </c>
    </row>
    <row r="49" spans="1:9" x14ac:dyDescent="0.25">
      <c r="A49" s="5" t="s">
        <v>29</v>
      </c>
      <c r="B49" s="5">
        <v>5.1049517289821171</v>
      </c>
      <c r="C49" s="5">
        <v>0.11326329018835643</v>
      </c>
      <c r="D49" s="5">
        <v>45.071547193204445</v>
      </c>
      <c r="E49" s="5">
        <v>1.4784763042793378E-16</v>
      </c>
      <c r="F49" s="5">
        <v>4.8620261319563589</v>
      </c>
      <c r="G49" s="5">
        <v>5.3478773260078754</v>
      </c>
      <c r="H49" s="5">
        <v>4.8620261319563589</v>
      </c>
      <c r="I49" s="5">
        <v>5.3478773260078754</v>
      </c>
    </row>
    <row r="50" spans="1:9" ht="15.75" thickBot="1" x14ac:dyDescent="0.3">
      <c r="A50" s="6" t="s">
        <v>7</v>
      </c>
      <c r="B50" s="6">
        <v>0.14759665100288805</v>
      </c>
      <c r="C50" s="6">
        <v>1.1713410616946548E-2</v>
      </c>
      <c r="D50" s="6">
        <v>12.600655422200468</v>
      </c>
      <c r="E50" s="6">
        <v>4.9844178808625472E-9</v>
      </c>
      <c r="F50" s="6">
        <v>0.12247388384154602</v>
      </c>
      <c r="G50" s="6">
        <v>0.17271941816423009</v>
      </c>
      <c r="H50" s="6">
        <v>0.12247388384154602</v>
      </c>
      <c r="I50" s="6">
        <v>0.17271941816423009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2019-10-24T03:28:24Z</dcterms:modified>
</cp:coreProperties>
</file>