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itheima-space\document\05-项目设计\scrum-01-lxy\day-01\"/>
    </mc:Choice>
  </mc:AlternateContent>
  <bookViews>
    <workbookView xWindow="-110" yWindow="-110" windowWidth="23260" windowHeight="12580" tabRatio="594" activeTab="1"/>
  </bookViews>
  <sheets>
    <sheet name="简介" sheetId="5" r:id="rId1"/>
    <sheet name="AppInfo" sheetId="6" r:id="rId2"/>
    <sheet name="Behavior" sheetId="1" r:id="rId3"/>
    <sheet name="WeMedia" sheetId="2" r:id="rId4"/>
    <sheet name="Crawlers" sheetId="3" r:id="rId5"/>
    <sheet name="Admin" sheetId="4" r:id="rId6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6" l="1"/>
  <c r="H6" i="3"/>
  <c r="H13" i="4"/>
  <c r="H11" i="4"/>
  <c r="H10" i="4"/>
  <c r="H9" i="4"/>
  <c r="H8" i="4"/>
  <c r="H7" i="4"/>
  <c r="H6" i="4"/>
  <c r="H5" i="4"/>
  <c r="H4" i="4"/>
  <c r="H3" i="4"/>
  <c r="H9" i="3"/>
  <c r="H8" i="3"/>
  <c r="H7" i="3"/>
  <c r="H5" i="3"/>
  <c r="H4" i="3"/>
  <c r="H3" i="3"/>
  <c r="H10" i="2"/>
  <c r="H9" i="2"/>
  <c r="H8" i="2"/>
  <c r="H7" i="2"/>
  <c r="H4" i="2"/>
  <c r="H6" i="2"/>
  <c r="H5" i="2"/>
  <c r="H3" i="2"/>
  <c r="H14" i="1"/>
  <c r="H13" i="1"/>
  <c r="H12" i="1"/>
  <c r="H11" i="1"/>
  <c r="H10" i="1"/>
  <c r="H9" i="1"/>
  <c r="H8" i="1"/>
  <c r="H7" i="1"/>
  <c r="H6" i="1"/>
  <c r="H5" i="1"/>
  <c r="H4" i="1"/>
  <c r="H3" i="1"/>
  <c r="H22" i="6"/>
  <c r="H21" i="6"/>
  <c r="H20" i="6"/>
  <c r="H19" i="6"/>
  <c r="H18" i="6"/>
  <c r="H17" i="6"/>
  <c r="H15" i="6"/>
  <c r="H14" i="6"/>
  <c r="H8" i="6"/>
  <c r="H7" i="6"/>
  <c r="H6" i="6"/>
  <c r="H5" i="6"/>
  <c r="H4" i="6"/>
  <c r="H3" i="6"/>
  <c r="F8" i="5"/>
  <c r="E8" i="5"/>
</calcChain>
</file>

<file path=xl/sharedStrings.xml><?xml version="1.0" encoding="utf-8"?>
<sst xmlns="http://schemas.openxmlformats.org/spreadsheetml/2006/main" count="651" uniqueCount="215">
  <si>
    <t>节点(组)</t>
  </si>
  <si>
    <t>DN数</t>
  </si>
  <si>
    <t>AppInfo</t>
  </si>
  <si>
    <t>Behavior</t>
  </si>
  <si>
    <t>WeMedia</t>
  </si>
  <si>
    <t>Crawlers</t>
  </si>
  <si>
    <t>Admin</t>
  </si>
  <si>
    <t>每日活跃：</t>
  </si>
  <si>
    <t>服务器节点：</t>
  </si>
  <si>
    <t>序号</t>
  </si>
  <si>
    <t>表名</t>
  </si>
  <si>
    <t>临时表？</t>
  </si>
  <si>
    <t>主键方式</t>
  </si>
  <si>
    <t>单用户产生数据</t>
  </si>
  <si>
    <t>日增/总量</t>
  </si>
  <si>
    <t>分表量</t>
  </si>
  <si>
    <t>存放DN</t>
  </si>
  <si>
    <t>最大满足(D)</t>
  </si>
  <si>
    <t>分表字段</t>
  </si>
  <si>
    <t>分表策略</t>
  </si>
  <si>
    <t>策略说明</t>
  </si>
  <si>
    <t>负载模式</t>
  </si>
  <si>
    <t>需扩容</t>
  </si>
  <si>
    <t>均匀</t>
  </si>
  <si>
    <t>备注</t>
  </si>
  <si>
    <t>APP已发布文章信息表</t>
  </si>
  <si>
    <t>ap_article</t>
  </si>
  <si>
    <t>否</t>
  </si>
  <si>
    <t>auto_increment</t>
  </si>
  <si>
    <t>DN[0~39]</t>
  </si>
  <si>
    <t>400d</t>
  </si>
  <si>
    <t>entry_id</t>
  </si>
  <si>
    <t>rang-long 范围</t>
  </si>
  <si>
    <t>APP已发布文章配置表</t>
  </si>
  <si>
    <t>ap_article_config</t>
  </si>
  <si>
    <t>ER</t>
  </si>
  <si>
    <t>APP已发布文章内容表</t>
  </si>
  <si>
    <t>APP用户动态信息表</t>
  </si>
  <si>
    <t>ap_dynamic</t>
  </si>
  <si>
    <t>zk_sequence</t>
  </si>
  <si>
    <t>DN[0-9]</t>
  </si>
  <si>
    <t>200d</t>
  </si>
  <si>
    <t>burst=(id_entry_id)</t>
  </si>
  <si>
    <t>自定范围求模</t>
  </si>
  <si>
    <t>id计算范围，entry_id计算分片</t>
  </si>
  <si>
    <t>是</t>
  </si>
  <si>
    <t>APP评论信息表</t>
  </si>
  <si>
    <t>ap_comment</t>
  </si>
  <si>
    <t>40d</t>
  </si>
  <si>
    <t>mod-long 取模</t>
  </si>
  <si>
    <t>APP评论回复信息表</t>
  </si>
  <si>
    <t>ap_comment_repay</t>
  </si>
  <si>
    <t>APP用户信息表</t>
  </si>
  <si>
    <t>ap_user</t>
  </si>
  <si>
    <t>APP身份认证信息表</t>
  </si>
  <si>
    <t>ap_user_identity</t>
  </si>
  <si>
    <t>APP实名认证信息表</t>
  </si>
  <si>
    <t>ap_user_realname</t>
  </si>
  <si>
    <t>APP用户扩展信息表</t>
  </si>
  <si>
    <t>ap_user_info</t>
  </si>
  <si>
    <t>APP用户设备信息表</t>
  </si>
  <si>
    <t>ap_user_equipment</t>
  </si>
  <si>
    <t>burst=(id,user_id)</t>
  </si>
  <si>
    <t>id计算范围，user_id计算分片</t>
  </si>
  <si>
    <t>APP用户关注信息表</t>
  </si>
  <si>
    <t>ap_user_follow</t>
  </si>
  <si>
    <t>APP用户粉丝信息表</t>
  </si>
  <si>
    <t>ap_user_fan</t>
  </si>
  <si>
    <t>APP用户频道信息表</t>
  </si>
  <si>
    <t>ap_user_channel</t>
  </si>
  <si>
    <t>APP用户文章列表</t>
  </si>
  <si>
    <t>ap_user_article_list</t>
  </si>
  <si>
    <t>APP用户动态列表</t>
  </si>
  <si>
    <t>ap_user_dynamic_list</t>
  </si>
  <si>
    <t>DN[0~19]</t>
  </si>
  <si>
    <t>APP用户私信信息表</t>
  </si>
  <si>
    <t>ap_user_letter</t>
  </si>
  <si>
    <t>APP用户消息通知信息表</t>
  </si>
  <si>
    <t>ap_user_message</t>
  </si>
  <si>
    <t>APP用户搜索信息表</t>
  </si>
  <si>
    <t>ap_user_search</t>
  </si>
  <si>
    <t>APP用户反馈信息表</t>
  </si>
  <si>
    <t>ap_user_feedback</t>
  </si>
  <si>
    <t>DN0</t>
  </si>
  <si>
    <t>100d</t>
  </si>
  <si>
    <t>需扩容？</t>
  </si>
  <si>
    <t>均匀？</t>
  </si>
  <si>
    <t>APP文章展现行为表</t>
  </si>
  <si>
    <t>ap_show_behavior</t>
  </si>
  <si>
    <t>DN[0~49]</t>
  </si>
  <si>
    <t>取模/50</t>
  </si>
  <si>
    <t>-</t>
  </si>
  <si>
    <t>APP不喜欢行为表</t>
  </si>
  <si>
    <t>ap_unlikes_behavior</t>
  </si>
  <si>
    <t>DN[0]</t>
  </si>
  <si>
    <t>APP关注行为表</t>
  </si>
  <si>
    <t>ap_follow_behavior</t>
  </si>
  <si>
    <t>DN[1]</t>
  </si>
  <si>
    <t>APP分享行为表</t>
  </si>
  <si>
    <t>ap_share_behavior</t>
  </si>
  <si>
    <t>DN[2]</t>
  </si>
  <si>
    <t>APP收藏行为表</t>
  </si>
  <si>
    <t>ap_collection</t>
  </si>
  <si>
    <t>如何实现？</t>
  </si>
  <si>
    <t>APP点赞行为表</t>
  </si>
  <si>
    <t>ap_likes_behavior</t>
  </si>
  <si>
    <t>burst=(id_behavior_entry_id)</t>
  </si>
  <si>
    <t>id计算范围，behavior_entry_id计算分片</t>
  </si>
  <si>
    <t>APP登录行为信息表</t>
  </si>
  <si>
    <t>ap_login_behavior</t>
  </si>
  <si>
    <t>DN[3~6]</t>
  </si>
  <si>
    <t>取模/4</t>
  </si>
  <si>
    <t>APP行为实体表</t>
  </si>
  <si>
    <t>ap_behavior_entry</t>
  </si>
  <si>
    <t>APP设备信息表</t>
  </si>
  <si>
    <t>ap_equipment</t>
  </si>
  <si>
    <t>id</t>
  </si>
  <si>
    <t>范围求模</t>
  </si>
  <si>
    <t>APP设备码信息表</t>
  </si>
  <si>
    <t>ap_equipment_code</t>
  </si>
  <si>
    <t>burst=(id_equipment_id)</t>
  </si>
  <si>
    <t>id计算范围，equipment_id计算分片</t>
  </si>
  <si>
    <t>APP转发行为表</t>
  </si>
  <si>
    <t>ap_forward_behavior</t>
  </si>
  <si>
    <t>DN[7]</t>
  </si>
  <si>
    <t>APP阅读行为表</t>
  </si>
  <si>
    <t>ap_read_behavior</t>
  </si>
  <si>
    <t>自媒体用户：</t>
  </si>
  <si>
    <t>自媒体图文数据统计表</t>
  </si>
  <si>
    <t>wm_news_statistics</t>
  </si>
  <si>
    <t>DN[0~5]</t>
  </si>
  <si>
    <t>自媒体子账号信息表</t>
  </si>
  <si>
    <t>wm_sub_user</t>
  </si>
  <si>
    <t>DN[0~2]</t>
  </si>
  <si>
    <t>&gt;5N</t>
  </si>
  <si>
    <t>parent_id</t>
  </si>
  <si>
    <t>取模/3</t>
  </si>
  <si>
    <t>每个账号10个子账号，可满足400W自媒体人</t>
  </si>
  <si>
    <t>自媒体子账号权限信息表</t>
  </si>
  <si>
    <t>wm_user_auth</t>
  </si>
  <si>
    <t>DN[1~3]</t>
  </si>
  <si>
    <t>user_id</t>
  </si>
  <si>
    <t>自媒体用户信息表</t>
  </si>
  <si>
    <t>wm_user</t>
  </si>
  <si>
    <t>取模/6</t>
  </si>
  <si>
    <t>自媒体用户登录行为信息表</t>
  </si>
  <si>
    <t>wm_user_login</t>
  </si>
  <si>
    <t>DN[4]</t>
  </si>
  <si>
    <t>自媒体用户设备信息表</t>
  </si>
  <si>
    <t>wm_user_equipment</t>
  </si>
  <si>
    <t>自媒体粉丝数据统计表</t>
  </si>
  <si>
    <t>wm_fans_statistics</t>
  </si>
  <si>
    <t>自媒体粉丝画像信息表</t>
  </si>
  <si>
    <t>wm_fans_portrait</t>
  </si>
  <si>
    <t>每日任务：</t>
  </si>
  <si>
    <t>每日爬得文章：</t>
  </si>
  <si>
    <t>爬取异常信息表</t>
  </si>
  <si>
    <t>cl_task_exception</t>
  </si>
  <si>
    <t>burst</t>
  </si>
  <si>
    <t>指定分片</t>
  </si>
  <si>
    <t>爬取日志表</t>
  </si>
  <si>
    <t>cl_task_log</t>
  </si>
  <si>
    <t>DN[3~5]</t>
  </si>
  <si>
    <t>爬得图文信息表</t>
  </si>
  <si>
    <t>cl_news</t>
  </si>
  <si>
    <t>爬得图文引用素材信息表</t>
  </si>
  <si>
    <t>cl_news_material</t>
  </si>
  <si>
    <t>news_id</t>
  </si>
  <si>
    <t>爬得图文素材信息表</t>
  </si>
  <si>
    <t>cl_material</t>
  </si>
  <si>
    <t>爬得图文附属信息表</t>
  </si>
  <si>
    <t>cl_news_additional</t>
  </si>
  <si>
    <t>爬虫IP池</t>
  </si>
  <si>
    <t>cl_ip_pool</t>
  </si>
  <si>
    <t>爬虫任务信息表</t>
  </si>
  <si>
    <t>cl_task</t>
  </si>
  <si>
    <t>频道数量：</t>
  </si>
  <si>
    <t>用户：</t>
  </si>
  <si>
    <t>文章数据统计表</t>
  </si>
  <si>
    <t>ad_article_statistics</t>
  </si>
  <si>
    <t>DN[0~3]</t>
  </si>
  <si>
    <t>created_time</t>
  </si>
  <si>
    <t>日期取模</t>
  </si>
  <si>
    <t>管理员操作行为信息表</t>
  </si>
  <si>
    <t>ad_user_opertion</t>
  </si>
  <si>
    <t>管理员用户信息表</t>
  </si>
  <si>
    <t>ad_user</t>
  </si>
  <si>
    <t>管理员登录行为信息表</t>
  </si>
  <si>
    <t>ad_user_login</t>
  </si>
  <si>
    <t>管理员角色信息表</t>
  </si>
  <si>
    <t>ad_user_role</t>
  </si>
  <si>
    <t>管理员设备信息表</t>
  </si>
  <si>
    <t>ad_user_equipment</t>
  </si>
  <si>
    <t>菜单资源信息表</t>
  </si>
  <si>
    <t>ad_menu</t>
  </si>
  <si>
    <t>角色信息表</t>
  </si>
  <si>
    <t>ad_role</t>
  </si>
  <si>
    <t>角色权限信息表</t>
  </si>
  <si>
    <t>ad_role_auth</t>
  </si>
  <si>
    <t>访问数据统计表</t>
  </si>
  <si>
    <t>ad_vistor_statistics</t>
  </si>
  <si>
    <t>页面功能信息表</t>
  </si>
  <si>
    <t>ad_function</t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</si>
  <si>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6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</si>
  <si>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6" type="noConversion"/>
  </si>
  <si>
    <r>
      <t>a</t>
    </r>
    <r>
      <rPr>
        <sz val="11"/>
        <color theme="1"/>
        <rFont val="等线"/>
        <family val="3"/>
        <charset val="134"/>
        <scheme val="minor"/>
      </rPr>
      <t>rticle_id</t>
    </r>
    <phoneticPr fontId="6" type="noConversion"/>
  </si>
  <si>
    <t>user_id</t>
    <phoneticPr fontId="6" type="noConversion"/>
  </si>
  <si>
    <t xml:space="preserve"> </t>
    <phoneticPr fontId="6" type="noConversion"/>
  </si>
  <si>
    <t>爬得图文评论信息表</t>
  </si>
  <si>
    <t>cl_news_comments</t>
  </si>
  <si>
    <t>news_id</t>
    <phoneticPr fontId="6" type="noConversion"/>
  </si>
  <si>
    <t>ap_article_content</t>
    <phoneticPr fontId="6" type="noConversion"/>
  </si>
  <si>
    <t>101d</t>
  </si>
  <si>
    <t>文章标签信息表</t>
    <phoneticPr fontId="6" type="noConversion"/>
  </si>
  <si>
    <t>ap_article_label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</si>
</sst>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_ ;_ * \-#,##0_ ;_ * &quot;-&quot;??_ ;_ @_ "/>
  </numFmts>
  <fonts count="9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8"/>
  <sheetViews>
    <sheetView workbookViewId="0">
      <selection activeCell="F7" sqref="F7"/>
    </sheetView>
  </sheetViews>
  <sheetFormatPr defaultColWidth="8.6640625" defaultRowHeight="14"/>
  <cols>
    <col min="1" max="16384" width="8.6640625" style="1"/>
  </cols>
  <sheetData>
    <row r="2" spans="4:6">
      <c r="E2" s="4" t="s">
        <v>0</v>
      </c>
      <c r="F2" s="4" t="s">
        <v>1</v>
      </c>
    </row>
    <row r="3" spans="4:6">
      <c r="D3" s="13" t="s">
        <v>2</v>
      </c>
      <c r="E3" s="4">
        <v>4</v>
      </c>
      <c r="F3" s="4">
        <v>40</v>
      </c>
    </row>
    <row r="4" spans="4:6">
      <c r="D4" s="13" t="s">
        <v>3</v>
      </c>
      <c r="E4" s="4">
        <v>4</v>
      </c>
      <c r="F4" s="4">
        <v>50</v>
      </c>
    </row>
    <row r="5" spans="4:6">
      <c r="D5" s="13" t="s">
        <v>4</v>
      </c>
      <c r="E5" s="4">
        <v>2</v>
      </c>
      <c r="F5" s="4">
        <v>6</v>
      </c>
    </row>
    <row r="6" spans="4:6">
      <c r="D6" s="13" t="s">
        <v>5</v>
      </c>
      <c r="E6" s="4">
        <v>2</v>
      </c>
      <c r="F6" s="4">
        <v>6</v>
      </c>
    </row>
    <row r="7" spans="4:6">
      <c r="D7" s="13" t="s">
        <v>6</v>
      </c>
      <c r="E7" s="4">
        <v>1</v>
      </c>
      <c r="F7" s="4">
        <v>4</v>
      </c>
    </row>
    <row r="8" spans="4:6">
      <c r="E8" s="4">
        <f>SUM(E3:E7)</f>
        <v>13</v>
      </c>
      <c r="F8" s="4">
        <f>SUM(F3:F7)</f>
        <v>106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tabSelected="1" workbookViewId="0">
      <selection activeCell="B2" sqref="B2:R23"/>
    </sheetView>
  </sheetViews>
  <sheetFormatPr defaultColWidth="8.25" defaultRowHeight="14"/>
  <cols>
    <col min="1" max="2" width="8.25" style="1"/>
    <col min="3" max="3" width="22.75" style="1" customWidth="1"/>
    <col min="4" max="4" width="20.75" style="1" customWidth="1"/>
    <col min="5" max="5" width="8.25" style="1"/>
    <col min="6" max="6" width="14.4140625" style="1" customWidth="1"/>
    <col min="7" max="7" width="13.75" style="1" customWidth="1"/>
    <col min="8" max="8" width="13.6640625" style="1" bestFit="1" customWidth="1"/>
    <col min="9" max="9" width="8.25" style="1"/>
    <col min="10" max="10" width="9" style="1" customWidth="1"/>
    <col min="11" max="11" width="11.08203125" style="1" customWidth="1"/>
    <col min="12" max="12" width="17.08203125" style="1" customWidth="1"/>
    <col min="13" max="13" width="14.58203125" style="1" customWidth="1"/>
    <col min="14" max="14" width="27.75" style="1" customWidth="1"/>
    <col min="15" max="16384" width="8.25" style="1"/>
  </cols>
  <sheetData>
    <row r="1" spans="2:18">
      <c r="B1" s="1" t="s">
        <v>7</v>
      </c>
      <c r="C1" s="2">
        <v>1000000</v>
      </c>
      <c r="D1" s="1" t="s">
        <v>8</v>
      </c>
      <c r="E1" s="1">
        <v>4</v>
      </c>
    </row>
    <row r="2" spans="2:18" ht="19" customHeight="1">
      <c r="B2" s="3" t="s">
        <v>9</v>
      </c>
      <c r="C2" s="3" t="s">
        <v>10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</row>
    <row r="3" spans="2:18">
      <c r="B3" s="15">
        <v>1</v>
      </c>
      <c r="C3" s="15" t="s">
        <v>25</v>
      </c>
      <c r="D3" s="15" t="s">
        <v>26</v>
      </c>
      <c r="E3" s="15" t="s">
        <v>27</v>
      </c>
      <c r="F3" s="15" t="s">
        <v>28</v>
      </c>
      <c r="G3" s="4">
        <v>1</v>
      </c>
      <c r="H3" s="5">
        <f>C$1*G3</f>
        <v>1000000</v>
      </c>
      <c r="I3" s="4">
        <v>40</v>
      </c>
      <c r="J3" s="4" t="s">
        <v>29</v>
      </c>
      <c r="K3" s="4" t="s">
        <v>30</v>
      </c>
      <c r="L3" s="14" t="s">
        <v>204</v>
      </c>
      <c r="M3" s="4" t="s">
        <v>32</v>
      </c>
      <c r="N3" s="4"/>
      <c r="O3" s="4">
        <v>2</v>
      </c>
      <c r="P3" s="4"/>
      <c r="Q3" s="4"/>
      <c r="R3" s="4"/>
    </row>
    <row r="4" spans="2:18">
      <c r="B4" s="15">
        <v>2</v>
      </c>
      <c r="C4" s="15" t="s">
        <v>33</v>
      </c>
      <c r="D4" s="15" t="s">
        <v>34</v>
      </c>
      <c r="E4" s="15" t="s">
        <v>27</v>
      </c>
      <c r="F4" s="15" t="s">
        <v>28</v>
      </c>
      <c r="G4" s="4">
        <v>1</v>
      </c>
      <c r="H4" s="5">
        <f t="shared" ref="H4:H8" si="0">C$1*G4</f>
        <v>1000000</v>
      </c>
      <c r="I4" s="4">
        <v>40</v>
      </c>
      <c r="J4" s="4" t="s">
        <v>29</v>
      </c>
      <c r="K4" s="4" t="s">
        <v>30</v>
      </c>
      <c r="L4" s="14" t="s">
        <v>205</v>
      </c>
      <c r="M4" s="4" t="s">
        <v>35</v>
      </c>
      <c r="N4" s="4"/>
      <c r="O4" s="4">
        <v>2</v>
      </c>
      <c r="P4" s="4"/>
      <c r="Q4" s="4"/>
      <c r="R4" s="4"/>
    </row>
    <row r="5" spans="2:18">
      <c r="B5" s="15">
        <v>3</v>
      </c>
      <c r="C5" s="15" t="s">
        <v>36</v>
      </c>
      <c r="D5" s="7" t="s">
        <v>211</v>
      </c>
      <c r="E5" s="15" t="s">
        <v>27</v>
      </c>
      <c r="F5" s="15" t="s">
        <v>28</v>
      </c>
      <c r="G5" s="4">
        <v>1</v>
      </c>
      <c r="H5" s="5">
        <f t="shared" si="0"/>
        <v>1000000</v>
      </c>
      <c r="I5" s="4">
        <v>40</v>
      </c>
      <c r="J5" s="4" t="s">
        <v>29</v>
      </c>
      <c r="K5" s="4" t="s">
        <v>30</v>
      </c>
      <c r="L5" s="14" t="s">
        <v>205</v>
      </c>
      <c r="M5" s="4" t="s">
        <v>35</v>
      </c>
      <c r="N5" s="4"/>
      <c r="O5" s="4">
        <v>2</v>
      </c>
      <c r="P5" s="4"/>
      <c r="Q5" s="4"/>
      <c r="R5" s="4"/>
    </row>
    <row r="6" spans="2:18">
      <c r="B6" s="4">
        <v>4</v>
      </c>
      <c r="C6" s="4" t="s">
        <v>37</v>
      </c>
      <c r="D6" s="4" t="s">
        <v>38</v>
      </c>
      <c r="E6" s="4" t="s">
        <v>27</v>
      </c>
      <c r="F6" s="9" t="s">
        <v>39</v>
      </c>
      <c r="G6" s="4">
        <v>0.5</v>
      </c>
      <c r="H6" s="5">
        <f t="shared" si="0"/>
        <v>500000</v>
      </c>
      <c r="I6" s="4">
        <v>1</v>
      </c>
      <c r="J6" s="4" t="s">
        <v>40</v>
      </c>
      <c r="K6" s="4" t="s">
        <v>41</v>
      </c>
      <c r="L6" s="4" t="s">
        <v>42</v>
      </c>
      <c r="M6" s="4" t="s">
        <v>43</v>
      </c>
      <c r="N6" s="4" t="s">
        <v>44</v>
      </c>
      <c r="O6" s="4">
        <v>2</v>
      </c>
      <c r="P6" s="4" t="s">
        <v>45</v>
      </c>
      <c r="Q6" s="4" t="s">
        <v>27</v>
      </c>
      <c r="R6" s="4"/>
    </row>
    <row r="7" spans="2:18">
      <c r="B7" s="4">
        <v>5</v>
      </c>
      <c r="C7" s="4" t="s">
        <v>46</v>
      </c>
      <c r="D7" s="4" t="s">
        <v>47</v>
      </c>
      <c r="E7" s="4" t="s">
        <v>27</v>
      </c>
      <c r="F7" s="9" t="s">
        <v>28</v>
      </c>
      <c r="G7" s="4">
        <v>10</v>
      </c>
      <c r="H7" s="5">
        <f t="shared" si="0"/>
        <v>10000000</v>
      </c>
      <c r="I7" s="4">
        <v>40</v>
      </c>
      <c r="J7" s="4" t="s">
        <v>29</v>
      </c>
      <c r="K7" s="4" t="s">
        <v>48</v>
      </c>
      <c r="L7" s="4" t="s">
        <v>31</v>
      </c>
      <c r="M7" s="4" t="s">
        <v>49</v>
      </c>
      <c r="N7" s="4"/>
      <c r="O7" s="4">
        <v>2</v>
      </c>
      <c r="P7" s="4"/>
      <c r="Q7" s="4"/>
      <c r="R7" s="4"/>
    </row>
    <row r="8" spans="2:18">
      <c r="B8" s="4">
        <v>6</v>
      </c>
      <c r="C8" s="4" t="s">
        <v>50</v>
      </c>
      <c r="D8" s="4" t="s">
        <v>51</v>
      </c>
      <c r="E8" s="4" t="s">
        <v>27</v>
      </c>
      <c r="F8" s="9" t="s">
        <v>28</v>
      </c>
      <c r="G8" s="4">
        <v>10</v>
      </c>
      <c r="H8" s="5">
        <f t="shared" si="0"/>
        <v>10000000</v>
      </c>
      <c r="I8" s="4">
        <v>40</v>
      </c>
      <c r="J8" s="4" t="s">
        <v>29</v>
      </c>
      <c r="K8" s="4" t="s">
        <v>48</v>
      </c>
      <c r="L8" s="4" t="s">
        <v>31</v>
      </c>
      <c r="M8" s="4" t="s">
        <v>49</v>
      </c>
      <c r="N8" s="4"/>
      <c r="O8" s="4">
        <v>2</v>
      </c>
      <c r="P8" s="4"/>
      <c r="Q8" s="4"/>
      <c r="R8" s="4"/>
    </row>
    <row r="9" spans="2:18">
      <c r="B9" s="15">
        <v>7</v>
      </c>
      <c r="C9" s="16" t="s">
        <v>52</v>
      </c>
      <c r="D9" s="16" t="s">
        <v>53</v>
      </c>
      <c r="E9" s="16" t="s">
        <v>27</v>
      </c>
      <c r="F9" s="15" t="s">
        <v>39</v>
      </c>
      <c r="G9" s="10"/>
      <c r="H9" s="11">
        <v>100000000</v>
      </c>
      <c r="I9" s="10">
        <v>40</v>
      </c>
      <c r="J9" s="10" t="s">
        <v>29</v>
      </c>
      <c r="K9" s="10"/>
      <c r="L9" s="14" t="s">
        <v>203</v>
      </c>
      <c r="M9" s="4" t="s">
        <v>43</v>
      </c>
      <c r="N9" s="4" t="s">
        <v>44</v>
      </c>
      <c r="O9" s="4">
        <v>2</v>
      </c>
      <c r="P9" s="4" t="s">
        <v>45</v>
      </c>
      <c r="Q9" s="4" t="s">
        <v>27</v>
      </c>
      <c r="R9" s="4"/>
    </row>
    <row r="10" spans="2:18">
      <c r="B10" s="15">
        <v>8</v>
      </c>
      <c r="C10" s="16" t="s">
        <v>54</v>
      </c>
      <c r="D10" s="16" t="s">
        <v>55</v>
      </c>
      <c r="E10" s="16" t="s">
        <v>27</v>
      </c>
      <c r="F10" s="15" t="s">
        <v>28</v>
      </c>
      <c r="G10" s="10"/>
      <c r="H10" s="11">
        <v>100000000</v>
      </c>
      <c r="I10" s="10">
        <v>40</v>
      </c>
      <c r="J10" s="10" t="s">
        <v>29</v>
      </c>
      <c r="K10" s="10"/>
      <c r="L10" s="4" t="s">
        <v>206</v>
      </c>
      <c r="M10" s="4" t="s">
        <v>35</v>
      </c>
      <c r="N10" s="4"/>
      <c r="O10" s="4">
        <v>2</v>
      </c>
      <c r="P10" s="4"/>
      <c r="Q10" s="4"/>
      <c r="R10" s="4"/>
    </row>
    <row r="11" spans="2:18">
      <c r="B11" s="4">
        <v>9</v>
      </c>
      <c r="C11" s="10" t="s">
        <v>56</v>
      </c>
      <c r="D11" s="10" t="s">
        <v>57</v>
      </c>
      <c r="E11" s="10" t="s">
        <v>27</v>
      </c>
      <c r="F11" s="9" t="s">
        <v>28</v>
      </c>
      <c r="G11" s="10"/>
      <c r="H11" s="11">
        <v>100000000</v>
      </c>
      <c r="I11" s="10">
        <v>40</v>
      </c>
      <c r="J11" s="10" t="s">
        <v>29</v>
      </c>
      <c r="K11" s="10"/>
      <c r="L11" s="4"/>
      <c r="M11" s="4" t="s">
        <v>35</v>
      </c>
      <c r="N11" s="4"/>
      <c r="O11" s="4">
        <v>2</v>
      </c>
      <c r="P11" s="4"/>
      <c r="Q11" s="4"/>
      <c r="R11" s="4"/>
    </row>
    <row r="12" spans="2:18">
      <c r="B12" s="4">
        <v>10</v>
      </c>
      <c r="C12" s="10" t="s">
        <v>58</v>
      </c>
      <c r="D12" s="10" t="s">
        <v>59</v>
      </c>
      <c r="E12" s="10" t="s">
        <v>27</v>
      </c>
      <c r="F12" s="9" t="s">
        <v>28</v>
      </c>
      <c r="G12" s="10"/>
      <c r="H12" s="11">
        <v>100000000</v>
      </c>
      <c r="I12" s="10">
        <v>40</v>
      </c>
      <c r="J12" s="10" t="s">
        <v>29</v>
      </c>
      <c r="K12" s="10"/>
      <c r="L12" s="4"/>
      <c r="M12" s="4" t="s">
        <v>35</v>
      </c>
      <c r="N12" s="4"/>
      <c r="O12" s="4">
        <v>2</v>
      </c>
      <c r="P12" s="4"/>
      <c r="Q12" s="4"/>
      <c r="R12" s="4"/>
    </row>
    <row r="13" spans="2:18">
      <c r="B13" s="4">
        <v>11</v>
      </c>
      <c r="C13" s="10" t="s">
        <v>60</v>
      </c>
      <c r="D13" s="10" t="s">
        <v>61</v>
      </c>
      <c r="E13" s="10" t="s">
        <v>27</v>
      </c>
      <c r="F13" s="9" t="s">
        <v>39</v>
      </c>
      <c r="G13" s="10"/>
      <c r="H13" s="11">
        <v>300000000</v>
      </c>
      <c r="I13" s="10">
        <v>40</v>
      </c>
      <c r="J13" s="10" t="s">
        <v>29</v>
      </c>
      <c r="K13" s="10"/>
      <c r="L13" s="4" t="s">
        <v>62</v>
      </c>
      <c r="M13" s="4" t="s">
        <v>43</v>
      </c>
      <c r="N13" s="4" t="s">
        <v>63</v>
      </c>
      <c r="O13" s="4">
        <v>2</v>
      </c>
      <c r="P13" s="4" t="s">
        <v>45</v>
      </c>
      <c r="Q13" s="4" t="s">
        <v>27</v>
      </c>
      <c r="R13" s="4"/>
    </row>
    <row r="14" spans="2:18">
      <c r="B14" s="15">
        <v>12</v>
      </c>
      <c r="C14" s="15" t="s">
        <v>64</v>
      </c>
      <c r="D14" s="15" t="s">
        <v>65</v>
      </c>
      <c r="E14" s="15" t="s">
        <v>27</v>
      </c>
      <c r="F14" s="15" t="s">
        <v>39</v>
      </c>
      <c r="G14" s="4">
        <v>100</v>
      </c>
      <c r="H14" s="5">
        <f t="shared" ref="H14:H22" si="1">C$1*G14</f>
        <v>100000000</v>
      </c>
      <c r="I14" s="4">
        <v>40</v>
      </c>
      <c r="J14" s="4" t="s">
        <v>29</v>
      </c>
      <c r="K14" s="4" t="s">
        <v>48</v>
      </c>
      <c r="L14" s="4" t="s">
        <v>62</v>
      </c>
      <c r="M14" s="4" t="s">
        <v>43</v>
      </c>
      <c r="N14" s="4" t="s">
        <v>63</v>
      </c>
      <c r="O14" s="4">
        <v>2</v>
      </c>
      <c r="P14" s="4" t="s">
        <v>45</v>
      </c>
      <c r="Q14" s="4" t="s">
        <v>27</v>
      </c>
      <c r="R14" s="4"/>
    </row>
    <row r="15" spans="2:18">
      <c r="B15" s="15">
        <v>13</v>
      </c>
      <c r="C15" s="15" t="s">
        <v>66</v>
      </c>
      <c r="D15" s="15" t="s">
        <v>67</v>
      </c>
      <c r="E15" s="15" t="s">
        <v>27</v>
      </c>
      <c r="F15" s="15" t="s">
        <v>39</v>
      </c>
      <c r="G15" s="4">
        <v>100</v>
      </c>
      <c r="H15" s="5">
        <f t="shared" si="1"/>
        <v>100000000</v>
      </c>
      <c r="I15" s="4">
        <v>40</v>
      </c>
      <c r="J15" s="4" t="s">
        <v>29</v>
      </c>
      <c r="K15" s="4" t="s">
        <v>48</v>
      </c>
      <c r="L15" s="4" t="s">
        <v>62</v>
      </c>
      <c r="M15" s="4" t="s">
        <v>43</v>
      </c>
      <c r="N15" s="4" t="s">
        <v>63</v>
      </c>
      <c r="O15" s="4">
        <v>2</v>
      </c>
      <c r="P15" s="4" t="s">
        <v>45</v>
      </c>
      <c r="Q15" s="4" t="s">
        <v>27</v>
      </c>
      <c r="R15" s="4"/>
    </row>
    <row r="16" spans="2:18">
      <c r="B16" s="4">
        <v>14</v>
      </c>
      <c r="C16" s="4" t="s">
        <v>68</v>
      </c>
      <c r="D16" s="4" t="s">
        <v>69</v>
      </c>
      <c r="E16" s="4" t="s">
        <v>27</v>
      </c>
      <c r="F16" s="12" t="s">
        <v>39</v>
      </c>
      <c r="G16" s="4"/>
      <c r="H16" s="5">
        <v>2000000000</v>
      </c>
      <c r="I16" s="4">
        <v>40</v>
      </c>
      <c r="J16" s="4" t="s">
        <v>29</v>
      </c>
      <c r="K16" s="4"/>
      <c r="L16" s="4" t="s">
        <v>62</v>
      </c>
      <c r="M16" s="4" t="s">
        <v>43</v>
      </c>
      <c r="N16" s="4" t="s">
        <v>63</v>
      </c>
      <c r="O16" s="4">
        <v>2</v>
      </c>
      <c r="P16" s="4" t="s">
        <v>45</v>
      </c>
      <c r="Q16" s="4" t="s">
        <v>27</v>
      </c>
      <c r="R16" s="4"/>
    </row>
    <row r="17" spans="2:18">
      <c r="B17" s="4">
        <v>15</v>
      </c>
      <c r="C17" s="4" t="s">
        <v>70</v>
      </c>
      <c r="D17" s="4" t="s">
        <v>71</v>
      </c>
      <c r="E17" s="4" t="s">
        <v>27</v>
      </c>
      <c r="F17" s="12" t="s">
        <v>39</v>
      </c>
      <c r="G17" s="4">
        <v>1</v>
      </c>
      <c r="H17" s="5">
        <f t="shared" si="1"/>
        <v>1000000</v>
      </c>
      <c r="I17" s="4">
        <v>40</v>
      </c>
      <c r="J17" s="4" t="s">
        <v>29</v>
      </c>
      <c r="K17" s="4" t="s">
        <v>30</v>
      </c>
      <c r="L17" s="4" t="s">
        <v>62</v>
      </c>
      <c r="M17" s="4" t="s">
        <v>43</v>
      </c>
      <c r="N17" s="4" t="s">
        <v>63</v>
      </c>
      <c r="O17" s="4">
        <v>2</v>
      </c>
      <c r="P17" s="4" t="s">
        <v>45</v>
      </c>
      <c r="Q17" s="4" t="s">
        <v>27</v>
      </c>
      <c r="R17" s="4"/>
    </row>
    <row r="18" spans="2:18">
      <c r="B18" s="4">
        <v>16</v>
      </c>
      <c r="C18" s="4" t="s">
        <v>72</v>
      </c>
      <c r="D18" s="4" t="s">
        <v>73</v>
      </c>
      <c r="E18" s="4" t="s">
        <v>27</v>
      </c>
      <c r="F18" s="12" t="s">
        <v>39</v>
      </c>
      <c r="G18" s="4">
        <v>0.5</v>
      </c>
      <c r="H18" s="5">
        <f t="shared" si="1"/>
        <v>500000</v>
      </c>
      <c r="I18" s="4">
        <v>1</v>
      </c>
      <c r="J18" s="4" t="s">
        <v>74</v>
      </c>
      <c r="K18" s="4" t="s">
        <v>30</v>
      </c>
      <c r="L18" s="4" t="s">
        <v>62</v>
      </c>
      <c r="M18" s="4" t="s">
        <v>43</v>
      </c>
      <c r="N18" s="4" t="s">
        <v>63</v>
      </c>
      <c r="O18" s="4">
        <v>2</v>
      </c>
      <c r="P18" s="4" t="s">
        <v>45</v>
      </c>
      <c r="Q18" s="4" t="s">
        <v>27</v>
      </c>
      <c r="R18" s="4"/>
    </row>
    <row r="19" spans="2:18">
      <c r="B19" s="4">
        <v>17</v>
      </c>
      <c r="C19" s="4" t="s">
        <v>75</v>
      </c>
      <c r="D19" s="4" t="s">
        <v>76</v>
      </c>
      <c r="E19" s="4" t="s">
        <v>27</v>
      </c>
      <c r="F19" s="12" t="s">
        <v>39</v>
      </c>
      <c r="G19" s="4">
        <v>10</v>
      </c>
      <c r="H19" s="5">
        <f t="shared" si="1"/>
        <v>10000000</v>
      </c>
      <c r="I19" s="4">
        <v>40</v>
      </c>
      <c r="J19" s="4" t="s">
        <v>29</v>
      </c>
      <c r="K19" s="4" t="s">
        <v>30</v>
      </c>
      <c r="L19" s="4" t="s">
        <v>62</v>
      </c>
      <c r="M19" s="4" t="s">
        <v>43</v>
      </c>
      <c r="N19" s="4" t="s">
        <v>63</v>
      </c>
      <c r="O19" s="4">
        <v>2</v>
      </c>
      <c r="P19" s="4" t="s">
        <v>45</v>
      </c>
      <c r="Q19" s="4" t="s">
        <v>27</v>
      </c>
      <c r="R19" s="4"/>
    </row>
    <row r="20" spans="2:18">
      <c r="B20" s="4">
        <v>18</v>
      </c>
      <c r="C20" s="4" t="s">
        <v>77</v>
      </c>
      <c r="D20" s="4" t="s">
        <v>78</v>
      </c>
      <c r="E20" s="4" t="s">
        <v>27</v>
      </c>
      <c r="F20" s="12" t="s">
        <v>39</v>
      </c>
      <c r="G20" s="4">
        <v>10</v>
      </c>
      <c r="H20" s="5">
        <f t="shared" si="1"/>
        <v>10000000</v>
      </c>
      <c r="I20" s="4">
        <v>40</v>
      </c>
      <c r="J20" s="4" t="s">
        <v>29</v>
      </c>
      <c r="K20" s="4" t="s">
        <v>30</v>
      </c>
      <c r="L20" s="4" t="s">
        <v>62</v>
      </c>
      <c r="M20" s="4" t="s">
        <v>43</v>
      </c>
      <c r="N20" s="4" t="s">
        <v>63</v>
      </c>
      <c r="O20" s="4">
        <v>2</v>
      </c>
      <c r="P20" s="4" t="s">
        <v>45</v>
      </c>
      <c r="Q20" s="4" t="s">
        <v>27</v>
      </c>
      <c r="R20" s="4"/>
    </row>
    <row r="21" spans="2:18">
      <c r="B21" s="4">
        <v>19</v>
      </c>
      <c r="C21" s="4" t="s">
        <v>79</v>
      </c>
      <c r="D21" s="4" t="s">
        <v>80</v>
      </c>
      <c r="E21" s="4" t="s">
        <v>27</v>
      </c>
      <c r="F21" s="12" t="s">
        <v>39</v>
      </c>
      <c r="G21" s="4">
        <v>20</v>
      </c>
      <c r="H21" s="5">
        <f t="shared" si="1"/>
        <v>20000000</v>
      </c>
      <c r="I21" s="4">
        <v>40</v>
      </c>
      <c r="J21" s="4" t="s">
        <v>29</v>
      </c>
      <c r="K21" s="4" t="s">
        <v>41</v>
      </c>
      <c r="L21" s="4" t="s">
        <v>62</v>
      </c>
      <c r="M21" s="4" t="s">
        <v>43</v>
      </c>
      <c r="N21" s="4" t="s">
        <v>63</v>
      </c>
      <c r="O21" s="4">
        <v>2</v>
      </c>
      <c r="P21" s="4" t="s">
        <v>45</v>
      </c>
      <c r="Q21" s="4" t="s">
        <v>27</v>
      </c>
      <c r="R21" s="4"/>
    </row>
    <row r="22" spans="2:18">
      <c r="B22" s="4">
        <v>20</v>
      </c>
      <c r="C22" s="4" t="s">
        <v>81</v>
      </c>
      <c r="D22" s="4" t="s">
        <v>82</v>
      </c>
      <c r="E22" s="4" t="s">
        <v>27</v>
      </c>
      <c r="F22" s="12" t="s">
        <v>39</v>
      </c>
      <c r="G22" s="4">
        <v>0.1</v>
      </c>
      <c r="H22" s="5">
        <f t="shared" si="1"/>
        <v>100000</v>
      </c>
      <c r="I22" s="4">
        <v>1</v>
      </c>
      <c r="J22" s="4" t="s">
        <v>83</v>
      </c>
      <c r="K22" s="4" t="s">
        <v>84</v>
      </c>
      <c r="L22" s="4" t="s">
        <v>62</v>
      </c>
      <c r="M22" s="4" t="s">
        <v>43</v>
      </c>
      <c r="N22" s="4" t="s">
        <v>63</v>
      </c>
      <c r="O22" s="4">
        <v>2</v>
      </c>
      <c r="P22" s="4" t="s">
        <v>45</v>
      </c>
      <c r="Q22" s="4" t="s">
        <v>27</v>
      </c>
      <c r="R22" s="4"/>
    </row>
    <row r="23" spans="2:18">
      <c r="B23" s="4">
        <v>21</v>
      </c>
      <c r="C23" s="8" t="s">
        <v>213</v>
      </c>
      <c r="D23" s="8" t="s">
        <v>214</v>
      </c>
      <c r="E23" s="4" t="s">
        <v>27</v>
      </c>
      <c r="F23" s="15" t="s">
        <v>28</v>
      </c>
      <c r="G23" s="4">
        <v>40</v>
      </c>
      <c r="H23" s="5">
        <f t="shared" ref="H23" si="2">C$1*G23</f>
        <v>40000000</v>
      </c>
      <c r="I23" s="4">
        <v>40</v>
      </c>
      <c r="J23" s="4" t="s">
        <v>29</v>
      </c>
      <c r="K23" s="4" t="s">
        <v>212</v>
      </c>
      <c r="L23" s="14" t="s">
        <v>205</v>
      </c>
      <c r="M23" s="4"/>
      <c r="N23" s="4"/>
      <c r="O23" s="4">
        <v>2</v>
      </c>
      <c r="P23" s="4"/>
      <c r="Q23" s="4"/>
      <c r="R23" s="4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"/>
  <sheetViews>
    <sheetView topLeftCell="B1" workbookViewId="0">
      <selection activeCell="J35" sqref="J35"/>
    </sheetView>
  </sheetViews>
  <sheetFormatPr defaultColWidth="8.6640625" defaultRowHeight="14"/>
  <cols>
    <col min="1" max="2" width="8.6640625" style="1"/>
    <col min="3" max="3" width="17.75" style="1" customWidth="1"/>
    <col min="4" max="4" width="19.4140625" style="1" customWidth="1"/>
    <col min="5" max="5" width="8.4140625" style="1" customWidth="1"/>
    <col min="6" max="6" width="13.58203125" style="1" customWidth="1"/>
    <col min="7" max="8" width="16" style="1" customWidth="1"/>
    <col min="9" max="9" width="8.6640625" style="1"/>
    <col min="10" max="10" width="10" style="1" customWidth="1"/>
    <col min="11" max="11" width="10.75" style="1" customWidth="1"/>
    <col min="12" max="12" width="17.33203125" style="1" customWidth="1"/>
    <col min="13" max="13" width="12.33203125" style="1" customWidth="1"/>
    <col min="14" max="14" width="36.58203125" style="1" customWidth="1"/>
    <col min="15" max="16" width="8.4140625" style="1" customWidth="1"/>
    <col min="17" max="17" width="6.6640625" style="1" customWidth="1"/>
    <col min="18" max="18" width="10.4140625" style="1" customWidth="1"/>
    <col min="19" max="16384" width="8.6640625" style="1"/>
  </cols>
  <sheetData>
    <row r="1" spans="2:18">
      <c r="B1" s="1" t="s">
        <v>7</v>
      </c>
      <c r="C1" s="2">
        <v>1000000</v>
      </c>
      <c r="D1" s="1" t="s">
        <v>8</v>
      </c>
      <c r="E1" s="1">
        <v>4</v>
      </c>
    </row>
    <row r="2" spans="2:18" ht="19" customHeight="1">
      <c r="B2" s="3" t="s">
        <v>9</v>
      </c>
      <c r="C2" s="3" t="s">
        <v>10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85</v>
      </c>
      <c r="Q2" s="3" t="s">
        <v>86</v>
      </c>
      <c r="R2" s="3" t="s">
        <v>24</v>
      </c>
    </row>
    <row r="3" spans="2:18">
      <c r="B3" s="7">
        <v>1</v>
      </c>
      <c r="C3" s="7" t="s">
        <v>87</v>
      </c>
      <c r="D3" s="7" t="s">
        <v>88</v>
      </c>
      <c r="E3" s="7" t="s">
        <v>45</v>
      </c>
      <c r="F3" s="7" t="s">
        <v>28</v>
      </c>
      <c r="G3" s="4">
        <v>500</v>
      </c>
      <c r="H3" s="5">
        <f>C$1*G3</f>
        <v>500000000</v>
      </c>
      <c r="I3" s="4">
        <v>50</v>
      </c>
      <c r="J3" s="4" t="s">
        <v>89</v>
      </c>
      <c r="K3" s="4">
        <v>1</v>
      </c>
      <c r="L3" s="4" t="s">
        <v>31</v>
      </c>
      <c r="M3" s="4" t="s">
        <v>90</v>
      </c>
      <c r="N3" s="4"/>
      <c r="O3" s="4">
        <v>2</v>
      </c>
      <c r="P3" s="4" t="s">
        <v>91</v>
      </c>
      <c r="Q3" s="4" t="s">
        <v>91</v>
      </c>
      <c r="R3" s="4"/>
    </row>
    <row r="4" spans="2:18">
      <c r="B4" s="7">
        <v>2</v>
      </c>
      <c r="C4" s="7" t="s">
        <v>92</v>
      </c>
      <c r="D4" s="7" t="s">
        <v>93</v>
      </c>
      <c r="E4" s="7" t="s">
        <v>45</v>
      </c>
      <c r="F4" s="7" t="s">
        <v>28</v>
      </c>
      <c r="G4" s="4">
        <v>1</v>
      </c>
      <c r="H4" s="5">
        <f t="shared" ref="H4:H14" si="0">C$1*G4</f>
        <v>1000000</v>
      </c>
      <c r="I4" s="4">
        <v>1</v>
      </c>
      <c r="J4" s="4" t="s">
        <v>94</v>
      </c>
      <c r="K4" s="4">
        <v>10</v>
      </c>
      <c r="L4" s="4" t="s">
        <v>31</v>
      </c>
      <c r="M4" s="4"/>
      <c r="N4" s="4"/>
      <c r="O4" s="4">
        <v>2</v>
      </c>
      <c r="P4" s="4" t="s">
        <v>91</v>
      </c>
      <c r="Q4" s="4" t="s">
        <v>91</v>
      </c>
      <c r="R4" s="4"/>
    </row>
    <row r="5" spans="2:18">
      <c r="B5" s="7">
        <v>3</v>
      </c>
      <c r="C5" s="7" t="s">
        <v>95</v>
      </c>
      <c r="D5" s="7" t="s">
        <v>96</v>
      </c>
      <c r="E5" s="7" t="s">
        <v>45</v>
      </c>
      <c r="F5" s="7" t="s">
        <v>28</v>
      </c>
      <c r="G5" s="4">
        <v>2</v>
      </c>
      <c r="H5" s="5">
        <f t="shared" si="0"/>
        <v>2000000</v>
      </c>
      <c r="I5" s="4">
        <v>1</v>
      </c>
      <c r="J5" s="4" t="s">
        <v>97</v>
      </c>
      <c r="K5" s="4">
        <v>5</v>
      </c>
      <c r="L5" s="4" t="s">
        <v>31</v>
      </c>
      <c r="M5" s="4"/>
      <c r="N5" s="4"/>
      <c r="O5" s="4">
        <v>2</v>
      </c>
      <c r="P5" s="4" t="s">
        <v>91</v>
      </c>
      <c r="Q5" s="4" t="s">
        <v>91</v>
      </c>
      <c r="R5" s="4"/>
    </row>
    <row r="6" spans="2:18">
      <c r="B6" s="7">
        <v>4</v>
      </c>
      <c r="C6" s="7" t="s">
        <v>98</v>
      </c>
      <c r="D6" s="7" t="s">
        <v>99</v>
      </c>
      <c r="E6" s="7" t="s">
        <v>45</v>
      </c>
      <c r="F6" s="7" t="s">
        <v>28</v>
      </c>
      <c r="G6" s="4">
        <v>1</v>
      </c>
      <c r="H6" s="5">
        <f t="shared" si="0"/>
        <v>1000000</v>
      </c>
      <c r="I6" s="4">
        <v>1</v>
      </c>
      <c r="J6" s="4" t="s">
        <v>100</v>
      </c>
      <c r="K6" s="4">
        <v>10</v>
      </c>
      <c r="L6" s="4" t="s">
        <v>31</v>
      </c>
      <c r="M6" s="4"/>
      <c r="N6" s="4"/>
      <c r="O6" s="4">
        <v>2</v>
      </c>
      <c r="P6" s="4" t="s">
        <v>91</v>
      </c>
      <c r="Q6" s="4" t="s">
        <v>91</v>
      </c>
      <c r="R6" s="4"/>
    </row>
    <row r="7" spans="2:18">
      <c r="B7" s="7">
        <v>5</v>
      </c>
      <c r="C7" s="7" t="s">
        <v>101</v>
      </c>
      <c r="D7" s="7" t="s">
        <v>102</v>
      </c>
      <c r="E7" s="7" t="s">
        <v>27</v>
      </c>
      <c r="F7" s="7" t="s">
        <v>39</v>
      </c>
      <c r="G7" s="4">
        <v>1</v>
      </c>
      <c r="H7" s="5">
        <f t="shared" si="0"/>
        <v>1000000</v>
      </c>
      <c r="I7" s="4">
        <v>50</v>
      </c>
      <c r="J7" s="4" t="s">
        <v>89</v>
      </c>
      <c r="K7" s="4">
        <v>500</v>
      </c>
      <c r="L7" s="4" t="s">
        <v>42</v>
      </c>
      <c r="M7" s="4" t="s">
        <v>43</v>
      </c>
      <c r="N7" s="4" t="s">
        <v>44</v>
      </c>
      <c r="O7" s="4">
        <v>1</v>
      </c>
      <c r="P7" s="4" t="s">
        <v>45</v>
      </c>
      <c r="Q7" s="4" t="s">
        <v>27</v>
      </c>
      <c r="R7" s="4" t="s">
        <v>103</v>
      </c>
    </row>
    <row r="8" spans="2:18">
      <c r="B8" s="7">
        <v>6</v>
      </c>
      <c r="C8" s="7" t="s">
        <v>104</v>
      </c>
      <c r="D8" s="7" t="s">
        <v>105</v>
      </c>
      <c r="E8" s="7" t="s">
        <v>27</v>
      </c>
      <c r="F8" s="7" t="s">
        <v>39</v>
      </c>
      <c r="G8" s="4">
        <v>5</v>
      </c>
      <c r="H8" s="5">
        <f t="shared" si="0"/>
        <v>5000000</v>
      </c>
      <c r="I8" s="4">
        <v>50</v>
      </c>
      <c r="J8" s="4" t="s">
        <v>89</v>
      </c>
      <c r="K8" s="4">
        <v>100</v>
      </c>
      <c r="L8" s="8" t="s">
        <v>106</v>
      </c>
      <c r="M8" s="4" t="s">
        <v>43</v>
      </c>
      <c r="N8" s="4" t="s">
        <v>107</v>
      </c>
      <c r="O8" s="4">
        <v>1</v>
      </c>
      <c r="P8" s="4" t="s">
        <v>45</v>
      </c>
      <c r="Q8" s="4" t="s">
        <v>27</v>
      </c>
      <c r="R8" s="4" t="s">
        <v>103</v>
      </c>
    </row>
    <row r="9" spans="2:18" hidden="1">
      <c r="B9" s="4">
        <v>7</v>
      </c>
      <c r="C9" s="4" t="s">
        <v>108</v>
      </c>
      <c r="D9" s="4" t="s">
        <v>109</v>
      </c>
      <c r="E9" s="4" t="s">
        <v>45</v>
      </c>
      <c r="F9" s="8" t="s">
        <v>28</v>
      </c>
      <c r="G9" s="4">
        <v>10</v>
      </c>
      <c r="H9" s="5">
        <f t="shared" si="0"/>
        <v>10000000</v>
      </c>
      <c r="I9" s="4">
        <v>4</v>
      </c>
      <c r="J9" s="4" t="s">
        <v>110</v>
      </c>
      <c r="K9" s="4">
        <v>4</v>
      </c>
      <c r="L9" s="4" t="s">
        <v>31</v>
      </c>
      <c r="M9" s="4" t="s">
        <v>111</v>
      </c>
      <c r="N9" s="4"/>
      <c r="O9" s="4">
        <v>1</v>
      </c>
      <c r="P9" s="4" t="s">
        <v>27</v>
      </c>
      <c r="Q9" s="4" t="s">
        <v>27</v>
      </c>
      <c r="R9" s="4"/>
    </row>
    <row r="10" spans="2:18">
      <c r="B10" s="15">
        <v>8</v>
      </c>
      <c r="C10" s="15" t="s">
        <v>112</v>
      </c>
      <c r="D10" s="15" t="s">
        <v>113</v>
      </c>
      <c r="E10" s="15" t="s">
        <v>27</v>
      </c>
      <c r="F10" s="15" t="s">
        <v>39</v>
      </c>
      <c r="G10" s="4">
        <v>2</v>
      </c>
      <c r="H10" s="5">
        <f t="shared" si="0"/>
        <v>2000000</v>
      </c>
      <c r="I10" s="4">
        <v>50</v>
      </c>
      <c r="J10" s="4" t="s">
        <v>89</v>
      </c>
      <c r="K10" s="4">
        <v>250</v>
      </c>
      <c r="L10" s="4" t="s">
        <v>42</v>
      </c>
      <c r="M10" s="4" t="s">
        <v>43</v>
      </c>
      <c r="N10" s="4" t="s">
        <v>44</v>
      </c>
      <c r="O10" s="4">
        <v>1</v>
      </c>
      <c r="P10" s="4" t="s">
        <v>45</v>
      </c>
      <c r="Q10" s="4" t="s">
        <v>27</v>
      </c>
      <c r="R10" s="4"/>
    </row>
    <row r="11" spans="2:18" hidden="1">
      <c r="B11" s="4">
        <v>9</v>
      </c>
      <c r="C11" s="4" t="s">
        <v>114</v>
      </c>
      <c r="D11" s="4" t="s">
        <v>115</v>
      </c>
      <c r="E11" s="4" t="s">
        <v>27</v>
      </c>
      <c r="F11" s="8" t="s">
        <v>28</v>
      </c>
      <c r="G11" s="4">
        <v>1</v>
      </c>
      <c r="H11" s="5">
        <f t="shared" si="0"/>
        <v>1000000</v>
      </c>
      <c r="I11" s="4">
        <v>50</v>
      </c>
      <c r="J11" s="4" t="s">
        <v>89</v>
      </c>
      <c r="K11" s="4">
        <v>500</v>
      </c>
      <c r="L11" s="4" t="s">
        <v>116</v>
      </c>
      <c r="M11" s="4" t="s">
        <v>117</v>
      </c>
      <c r="N11" s="4"/>
      <c r="O11" s="4">
        <v>1</v>
      </c>
      <c r="P11" s="4" t="s">
        <v>45</v>
      </c>
      <c r="Q11" s="4" t="s">
        <v>45</v>
      </c>
      <c r="R11" s="4"/>
    </row>
    <row r="12" spans="2:18" hidden="1">
      <c r="B12" s="4">
        <v>10</v>
      </c>
      <c r="C12" s="4" t="s">
        <v>118</v>
      </c>
      <c r="D12" s="4" t="s">
        <v>119</v>
      </c>
      <c r="E12" s="4" t="s">
        <v>27</v>
      </c>
      <c r="F12" s="8" t="s">
        <v>39</v>
      </c>
      <c r="G12" s="4">
        <v>1</v>
      </c>
      <c r="H12" s="5">
        <f t="shared" si="0"/>
        <v>1000000</v>
      </c>
      <c r="I12" s="4">
        <v>50</v>
      </c>
      <c r="J12" s="4" t="s">
        <v>89</v>
      </c>
      <c r="K12" s="4">
        <v>500</v>
      </c>
      <c r="L12" s="4" t="s">
        <v>120</v>
      </c>
      <c r="M12" s="4" t="s">
        <v>43</v>
      </c>
      <c r="N12" s="4" t="s">
        <v>121</v>
      </c>
      <c r="O12" s="4">
        <v>1</v>
      </c>
      <c r="P12" s="4" t="s">
        <v>45</v>
      </c>
      <c r="Q12" s="4" t="s">
        <v>27</v>
      </c>
      <c r="R12" s="4"/>
    </row>
    <row r="13" spans="2:18">
      <c r="B13" s="7">
        <v>11</v>
      </c>
      <c r="C13" s="7" t="s">
        <v>122</v>
      </c>
      <c r="D13" s="7" t="s">
        <v>123</v>
      </c>
      <c r="E13" s="7" t="s">
        <v>45</v>
      </c>
      <c r="F13" s="7" t="s">
        <v>28</v>
      </c>
      <c r="G13" s="4">
        <v>1</v>
      </c>
      <c r="H13" s="5">
        <f t="shared" si="0"/>
        <v>1000000</v>
      </c>
      <c r="I13" s="4">
        <v>1</v>
      </c>
      <c r="J13" s="4" t="s">
        <v>124</v>
      </c>
      <c r="K13" s="4">
        <v>10</v>
      </c>
      <c r="L13" s="4" t="s">
        <v>31</v>
      </c>
      <c r="M13" s="4"/>
      <c r="N13" s="4"/>
      <c r="O13" s="4">
        <v>2</v>
      </c>
      <c r="P13" s="4" t="s">
        <v>91</v>
      </c>
      <c r="Q13" s="4" t="s">
        <v>91</v>
      </c>
      <c r="R13" s="4"/>
    </row>
    <row r="14" spans="2:18">
      <c r="B14" s="7">
        <v>12</v>
      </c>
      <c r="C14" s="7" t="s">
        <v>125</v>
      </c>
      <c r="D14" s="7" t="s">
        <v>126</v>
      </c>
      <c r="E14" s="7" t="s">
        <v>27</v>
      </c>
      <c r="F14" s="7" t="s">
        <v>39</v>
      </c>
      <c r="G14" s="4">
        <v>20</v>
      </c>
      <c r="H14" s="5">
        <f t="shared" si="0"/>
        <v>20000000</v>
      </c>
      <c r="I14" s="4">
        <v>50</v>
      </c>
      <c r="J14" s="4" t="s">
        <v>89</v>
      </c>
      <c r="K14" s="4">
        <v>250</v>
      </c>
      <c r="L14" s="4" t="s">
        <v>42</v>
      </c>
      <c r="M14" s="4" t="s">
        <v>43</v>
      </c>
      <c r="N14" s="4" t="s">
        <v>44</v>
      </c>
      <c r="O14" s="4">
        <v>1</v>
      </c>
      <c r="P14" s="4" t="s">
        <v>45</v>
      </c>
      <c r="Q14" s="4" t="s">
        <v>27</v>
      </c>
      <c r="R14" s="4"/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"/>
  <sheetViews>
    <sheetView workbookViewId="0">
      <selection activeCell="K28" sqref="K28"/>
    </sheetView>
  </sheetViews>
  <sheetFormatPr defaultColWidth="8.6640625" defaultRowHeight="14"/>
  <cols>
    <col min="1" max="2" width="8.6640625" style="1"/>
    <col min="3" max="3" width="24.08203125" style="1" customWidth="1"/>
    <col min="4" max="4" width="17.9140625" style="1" customWidth="1"/>
    <col min="5" max="5" width="8.4140625" style="1" customWidth="1"/>
    <col min="6" max="6" width="14.4140625" style="1" customWidth="1"/>
    <col min="7" max="8" width="16" style="1" customWidth="1"/>
    <col min="9" max="9" width="8.6640625" style="1"/>
    <col min="10" max="10" width="10" style="1" customWidth="1"/>
    <col min="11" max="11" width="10.75" style="1" customWidth="1"/>
    <col min="12" max="12" width="15.33203125" style="1" customWidth="1"/>
    <col min="13" max="13" width="12.33203125" style="1" customWidth="1"/>
    <col min="14" max="14" width="27.75" style="1" customWidth="1"/>
    <col min="15" max="16" width="8.4140625" style="1" customWidth="1"/>
    <col min="17" max="17" width="6.6640625" style="1" customWidth="1"/>
    <col min="18" max="18" width="10.4140625" style="1" customWidth="1"/>
    <col min="19" max="16384" width="8.6640625" style="1"/>
  </cols>
  <sheetData>
    <row r="1" spans="2:18">
      <c r="B1" s="1" t="s">
        <v>7</v>
      </c>
      <c r="C1" s="2">
        <v>100000</v>
      </c>
      <c r="D1" s="1" t="s">
        <v>8</v>
      </c>
      <c r="E1" s="1">
        <v>2</v>
      </c>
      <c r="G1" s="1" t="s">
        <v>127</v>
      </c>
      <c r="H1" s="2">
        <v>4000000</v>
      </c>
    </row>
    <row r="2" spans="2:18" ht="19" customHeight="1">
      <c r="B2" s="3" t="s">
        <v>9</v>
      </c>
      <c r="C2" s="3" t="s">
        <v>10</v>
      </c>
      <c r="D2" s="3" t="s">
        <v>10</v>
      </c>
      <c r="E2" s="3" t="s">
        <v>11</v>
      </c>
      <c r="F2" s="3" t="s">
        <v>207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85</v>
      </c>
      <c r="Q2" s="3" t="s">
        <v>86</v>
      </c>
      <c r="R2" s="3" t="s">
        <v>24</v>
      </c>
    </row>
    <row r="3" spans="2:18">
      <c r="B3" s="4">
        <v>1</v>
      </c>
      <c r="C3" s="4" t="s">
        <v>128</v>
      </c>
      <c r="D3" s="4" t="s">
        <v>129</v>
      </c>
      <c r="E3" s="4" t="s">
        <v>27</v>
      </c>
      <c r="F3" s="4" t="s">
        <v>39</v>
      </c>
      <c r="G3" s="4">
        <v>1</v>
      </c>
      <c r="H3" s="5">
        <f>C$1*G3</f>
        <v>100000</v>
      </c>
      <c r="I3" s="4">
        <v>6</v>
      </c>
      <c r="J3" s="4" t="s">
        <v>130</v>
      </c>
      <c r="K3" s="4">
        <v>600</v>
      </c>
      <c r="L3" s="4" t="s">
        <v>62</v>
      </c>
      <c r="M3" s="4" t="s">
        <v>43</v>
      </c>
      <c r="N3" s="4" t="s">
        <v>63</v>
      </c>
      <c r="O3" s="4">
        <v>1</v>
      </c>
      <c r="P3" s="4" t="s">
        <v>45</v>
      </c>
      <c r="Q3" s="4" t="s">
        <v>27</v>
      </c>
      <c r="R3" s="4"/>
    </row>
    <row r="4" spans="2:18">
      <c r="B4" s="4">
        <v>2</v>
      </c>
      <c r="C4" s="4" t="s">
        <v>131</v>
      </c>
      <c r="D4" s="4" t="s">
        <v>132</v>
      </c>
      <c r="E4" s="4" t="s">
        <v>27</v>
      </c>
      <c r="F4" s="4" t="s">
        <v>28</v>
      </c>
      <c r="G4" s="4">
        <v>10</v>
      </c>
      <c r="H4" s="5">
        <f>G4*H$1</f>
        <v>40000000</v>
      </c>
      <c r="I4" s="4">
        <v>3</v>
      </c>
      <c r="J4" s="4" t="s">
        <v>133</v>
      </c>
      <c r="K4" s="4" t="s">
        <v>134</v>
      </c>
      <c r="L4" s="4" t="s">
        <v>135</v>
      </c>
      <c r="M4" s="4" t="s">
        <v>136</v>
      </c>
      <c r="N4" s="4"/>
      <c r="O4" s="4">
        <v>1</v>
      </c>
      <c r="P4" s="4" t="s">
        <v>27</v>
      </c>
      <c r="Q4" s="4" t="s">
        <v>27</v>
      </c>
      <c r="R4" s="6" t="s">
        <v>137</v>
      </c>
    </row>
    <row r="5" spans="2:18">
      <c r="B5" s="4">
        <v>3</v>
      </c>
      <c r="C5" s="4" t="s">
        <v>138</v>
      </c>
      <c r="D5" s="4" t="s">
        <v>139</v>
      </c>
      <c r="E5" s="4" t="s">
        <v>27</v>
      </c>
      <c r="F5" s="4" t="s">
        <v>28</v>
      </c>
      <c r="G5" s="4">
        <v>10</v>
      </c>
      <c r="H5" s="5">
        <f>G5*H$1</f>
        <v>40000000</v>
      </c>
      <c r="I5" s="4">
        <v>3</v>
      </c>
      <c r="J5" s="4" t="s">
        <v>140</v>
      </c>
      <c r="K5" s="4" t="s">
        <v>134</v>
      </c>
      <c r="L5" s="4" t="s">
        <v>141</v>
      </c>
      <c r="M5" s="4" t="s">
        <v>136</v>
      </c>
      <c r="N5" s="4"/>
      <c r="O5" s="4">
        <v>1</v>
      </c>
      <c r="P5" s="4" t="s">
        <v>27</v>
      </c>
      <c r="Q5" s="4" t="s">
        <v>27</v>
      </c>
      <c r="R5" s="4"/>
    </row>
    <row r="6" spans="2:18">
      <c r="B6" s="4">
        <v>4</v>
      </c>
      <c r="C6" s="4" t="s">
        <v>142</v>
      </c>
      <c r="D6" s="4" t="s">
        <v>143</v>
      </c>
      <c r="E6" s="4" t="s">
        <v>27</v>
      </c>
      <c r="F6" s="4" t="s">
        <v>28</v>
      </c>
      <c r="G6" s="4">
        <v>1</v>
      </c>
      <c r="H6" s="5">
        <f>G6*H$1+H4</f>
        <v>44000000</v>
      </c>
      <c r="I6" s="4">
        <v>6</v>
      </c>
      <c r="J6" s="4" t="s">
        <v>130</v>
      </c>
      <c r="K6" s="4" t="s">
        <v>134</v>
      </c>
      <c r="L6" s="4" t="s">
        <v>116</v>
      </c>
      <c r="M6" s="4" t="s">
        <v>144</v>
      </c>
      <c r="N6" s="4"/>
      <c r="O6" s="4">
        <v>1</v>
      </c>
      <c r="P6" s="4" t="s">
        <v>27</v>
      </c>
      <c r="Q6" s="4" t="s">
        <v>45</v>
      </c>
      <c r="R6" s="4"/>
    </row>
    <row r="7" spans="2:18">
      <c r="B7" s="4">
        <v>5</v>
      </c>
      <c r="C7" s="4" t="s">
        <v>145</v>
      </c>
      <c r="D7" s="4" t="s">
        <v>146</v>
      </c>
      <c r="E7" s="4" t="s">
        <v>45</v>
      </c>
      <c r="F7" s="4" t="s">
        <v>28</v>
      </c>
      <c r="G7" s="4">
        <v>10</v>
      </c>
      <c r="H7" s="5">
        <f t="shared" ref="H7:H10" si="0">C$1*G7</f>
        <v>1000000</v>
      </c>
      <c r="I7" s="4">
        <v>1</v>
      </c>
      <c r="J7" s="4" t="s">
        <v>147</v>
      </c>
      <c r="K7" s="4">
        <v>10</v>
      </c>
      <c r="L7" s="4" t="s">
        <v>141</v>
      </c>
      <c r="M7" s="4"/>
      <c r="N7" s="4"/>
      <c r="O7" s="4">
        <v>1</v>
      </c>
      <c r="P7" s="4" t="s">
        <v>91</v>
      </c>
      <c r="Q7" s="4" t="s">
        <v>91</v>
      </c>
      <c r="R7" s="4"/>
    </row>
    <row r="8" spans="2:18">
      <c r="B8" s="4">
        <v>6</v>
      </c>
      <c r="C8" s="4" t="s">
        <v>148</v>
      </c>
      <c r="D8" s="4" t="s">
        <v>149</v>
      </c>
      <c r="E8" s="4" t="s">
        <v>27</v>
      </c>
      <c r="F8" s="4" t="s">
        <v>28</v>
      </c>
      <c r="G8" s="4">
        <v>5</v>
      </c>
      <c r="H8" s="5">
        <f>G8*H$1</f>
        <v>20000000</v>
      </c>
      <c r="I8" s="4">
        <v>3</v>
      </c>
      <c r="J8" s="4" t="s">
        <v>140</v>
      </c>
      <c r="K8" s="4">
        <v>100</v>
      </c>
      <c r="L8" s="4" t="s">
        <v>141</v>
      </c>
      <c r="M8" s="4" t="s">
        <v>136</v>
      </c>
      <c r="N8" s="4"/>
      <c r="O8" s="4">
        <v>1</v>
      </c>
      <c r="P8" s="4" t="s">
        <v>27</v>
      </c>
      <c r="Q8" s="4" t="s">
        <v>27</v>
      </c>
      <c r="R8" s="4"/>
    </row>
    <row r="9" spans="2:18">
      <c r="B9" s="4">
        <v>7</v>
      </c>
      <c r="C9" s="4" t="s">
        <v>150</v>
      </c>
      <c r="D9" s="4" t="s">
        <v>151</v>
      </c>
      <c r="E9" s="4" t="s">
        <v>27</v>
      </c>
      <c r="F9" s="4" t="s">
        <v>39</v>
      </c>
      <c r="G9" s="4">
        <v>1</v>
      </c>
      <c r="H9" s="5">
        <f t="shared" si="0"/>
        <v>100000</v>
      </c>
      <c r="I9" s="4">
        <v>6</v>
      </c>
      <c r="J9" s="4" t="s">
        <v>130</v>
      </c>
      <c r="K9" s="4">
        <v>600</v>
      </c>
      <c r="L9" s="4" t="s">
        <v>62</v>
      </c>
      <c r="M9" s="4" t="s">
        <v>43</v>
      </c>
      <c r="N9" s="4" t="s">
        <v>63</v>
      </c>
      <c r="O9" s="4">
        <v>1</v>
      </c>
      <c r="P9" s="4" t="s">
        <v>45</v>
      </c>
      <c r="Q9" s="4" t="s">
        <v>27</v>
      </c>
      <c r="R9" s="4"/>
    </row>
    <row r="10" spans="2:18">
      <c r="B10" s="4">
        <v>8</v>
      </c>
      <c r="C10" s="4" t="s">
        <v>152</v>
      </c>
      <c r="D10" s="4" t="s">
        <v>153</v>
      </c>
      <c r="E10" s="4" t="s">
        <v>27</v>
      </c>
      <c r="F10" s="4" t="s">
        <v>39</v>
      </c>
      <c r="G10" s="4">
        <v>10</v>
      </c>
      <c r="H10" s="5">
        <f t="shared" si="0"/>
        <v>1000000</v>
      </c>
      <c r="I10" s="4">
        <v>6</v>
      </c>
      <c r="J10" s="4" t="s">
        <v>130</v>
      </c>
      <c r="K10" s="4">
        <v>300</v>
      </c>
      <c r="L10" s="4" t="s">
        <v>62</v>
      </c>
      <c r="M10" s="4" t="s">
        <v>43</v>
      </c>
      <c r="N10" s="4" t="s">
        <v>44</v>
      </c>
      <c r="O10" s="4">
        <v>1</v>
      </c>
      <c r="P10" s="4" t="s">
        <v>45</v>
      </c>
      <c r="Q10" s="4" t="s">
        <v>27</v>
      </c>
      <c r="R10" s="4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workbookViewId="0">
      <selection activeCell="L7" sqref="L7"/>
    </sheetView>
  </sheetViews>
  <sheetFormatPr defaultColWidth="8.6640625" defaultRowHeight="14"/>
  <cols>
    <col min="1" max="2" width="8.6640625" style="1"/>
    <col min="3" max="3" width="24.08203125" style="1" customWidth="1"/>
    <col min="4" max="4" width="17.9140625" style="1" customWidth="1"/>
    <col min="5" max="5" width="8.4140625" style="1" customWidth="1"/>
    <col min="6" max="6" width="14.4140625" style="1" customWidth="1"/>
    <col min="7" max="8" width="16" style="1" customWidth="1"/>
    <col min="9" max="9" width="8.6640625" style="1"/>
    <col min="10" max="10" width="10" style="1" customWidth="1"/>
    <col min="11" max="11" width="10.75" style="1" customWidth="1"/>
    <col min="12" max="12" width="15.33203125" style="1" customWidth="1"/>
    <col min="13" max="13" width="12.33203125" style="1" customWidth="1"/>
    <col min="14" max="14" width="8.6640625" style="1"/>
    <col min="15" max="16" width="8.4140625" style="1" customWidth="1"/>
    <col min="17" max="17" width="6.6640625" style="1" customWidth="1"/>
    <col min="18" max="18" width="10.4140625" style="1" customWidth="1"/>
    <col min="19" max="16384" width="8.6640625" style="1"/>
  </cols>
  <sheetData>
    <row r="1" spans="2:18">
      <c r="B1" s="1" t="s">
        <v>154</v>
      </c>
      <c r="C1" s="2">
        <v>1000</v>
      </c>
      <c r="D1" s="1" t="s">
        <v>8</v>
      </c>
      <c r="E1" s="1">
        <v>2</v>
      </c>
      <c r="G1" s="1" t="s">
        <v>155</v>
      </c>
      <c r="H1" s="2">
        <v>1000000</v>
      </c>
    </row>
    <row r="2" spans="2:18" ht="19" customHeight="1">
      <c r="B2" s="3" t="s">
        <v>9</v>
      </c>
      <c r="C2" s="3" t="s">
        <v>10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85</v>
      </c>
      <c r="Q2" s="3" t="s">
        <v>86</v>
      </c>
      <c r="R2" s="3" t="s">
        <v>24</v>
      </c>
    </row>
    <row r="3" spans="2:18">
      <c r="B3" s="4">
        <v>1</v>
      </c>
      <c r="C3" s="4" t="s">
        <v>156</v>
      </c>
      <c r="D3" s="4" t="s">
        <v>157</v>
      </c>
      <c r="E3" s="4" t="s">
        <v>45</v>
      </c>
      <c r="F3" s="4" t="s">
        <v>39</v>
      </c>
      <c r="G3" s="4">
        <v>500</v>
      </c>
      <c r="H3" s="5">
        <f>C$1*G3</f>
        <v>500000</v>
      </c>
      <c r="I3" s="4">
        <v>3</v>
      </c>
      <c r="J3" s="4" t="s">
        <v>133</v>
      </c>
      <c r="K3" s="4">
        <v>60</v>
      </c>
      <c r="L3" s="4" t="s">
        <v>158</v>
      </c>
      <c r="M3" s="4" t="s">
        <v>159</v>
      </c>
      <c r="N3" s="4"/>
      <c r="O3" s="4">
        <v>1</v>
      </c>
      <c r="P3" s="4" t="s">
        <v>27</v>
      </c>
      <c r="Q3" s="4" t="s">
        <v>27</v>
      </c>
      <c r="R3" s="4"/>
    </row>
    <row r="4" spans="2:18">
      <c r="B4" s="4">
        <v>2</v>
      </c>
      <c r="C4" s="4" t="s">
        <v>160</v>
      </c>
      <c r="D4" s="4" t="s">
        <v>161</v>
      </c>
      <c r="E4" s="4" t="s">
        <v>45</v>
      </c>
      <c r="F4" s="4" t="s">
        <v>39</v>
      </c>
      <c r="G4" s="4">
        <v>500</v>
      </c>
      <c r="H4" s="5">
        <f>C$1*G4</f>
        <v>500000</v>
      </c>
      <c r="I4" s="4">
        <v>3</v>
      </c>
      <c r="J4" s="4" t="s">
        <v>162</v>
      </c>
      <c r="K4" s="4">
        <v>60</v>
      </c>
      <c r="L4" s="4" t="s">
        <v>158</v>
      </c>
      <c r="M4" s="4" t="s">
        <v>159</v>
      </c>
      <c r="N4" s="4"/>
      <c r="O4" s="4">
        <v>1</v>
      </c>
      <c r="P4" s="4" t="s">
        <v>27</v>
      </c>
      <c r="Q4" s="4" t="s">
        <v>27</v>
      </c>
      <c r="R4" s="6"/>
    </row>
    <row r="5" spans="2:18">
      <c r="B5" s="4">
        <v>3</v>
      </c>
      <c r="C5" s="4" t="s">
        <v>163</v>
      </c>
      <c r="D5" s="4" t="s">
        <v>164</v>
      </c>
      <c r="E5" s="4" t="s">
        <v>45</v>
      </c>
      <c r="F5" s="4" t="s">
        <v>28</v>
      </c>
      <c r="G5" s="4">
        <v>1</v>
      </c>
      <c r="H5" s="5">
        <f>H$1*G5</f>
        <v>1000000</v>
      </c>
      <c r="I5" s="4">
        <v>3</v>
      </c>
      <c r="J5" s="4" t="s">
        <v>133</v>
      </c>
      <c r="K5" s="4">
        <v>30</v>
      </c>
      <c r="L5" s="4" t="s">
        <v>116</v>
      </c>
      <c r="M5" s="4" t="s">
        <v>136</v>
      </c>
      <c r="N5" s="4"/>
      <c r="O5" s="4">
        <v>1</v>
      </c>
      <c r="P5" s="4" t="s">
        <v>27</v>
      </c>
      <c r="Q5" s="4" t="s">
        <v>45</v>
      </c>
      <c r="R5" s="4"/>
    </row>
    <row r="6" spans="2:18">
      <c r="B6" s="4">
        <v>4</v>
      </c>
      <c r="C6" s="4" t="s">
        <v>208</v>
      </c>
      <c r="D6" s="4" t="s">
        <v>209</v>
      </c>
      <c r="E6" s="4" t="s">
        <v>45</v>
      </c>
      <c r="F6" s="4" t="s">
        <v>28</v>
      </c>
      <c r="G6" s="4">
        <v>1</v>
      </c>
      <c r="H6" s="5">
        <f>H$1*G6</f>
        <v>1000000</v>
      </c>
      <c r="I6" s="4">
        <v>3</v>
      </c>
      <c r="J6" s="4" t="s">
        <v>133</v>
      </c>
      <c r="K6" s="4">
        <v>30</v>
      </c>
      <c r="L6" s="4" t="s">
        <v>210</v>
      </c>
      <c r="M6" s="4" t="s">
        <v>136</v>
      </c>
      <c r="N6" s="4"/>
      <c r="O6" s="4">
        <v>1</v>
      </c>
      <c r="P6" s="4" t="s">
        <v>27</v>
      </c>
      <c r="Q6" s="4" t="s">
        <v>45</v>
      </c>
      <c r="R6" s="4"/>
    </row>
    <row r="7" spans="2:18">
      <c r="B7" s="4">
        <v>5</v>
      </c>
      <c r="C7" s="4" t="s">
        <v>165</v>
      </c>
      <c r="D7" s="4" t="s">
        <v>166</v>
      </c>
      <c r="E7" s="4" t="s">
        <v>45</v>
      </c>
      <c r="F7" s="4" t="s">
        <v>28</v>
      </c>
      <c r="G7" s="4">
        <v>3</v>
      </c>
      <c r="H7" s="5">
        <f>H$1*G7</f>
        <v>3000000</v>
      </c>
      <c r="I7" s="4">
        <v>6</v>
      </c>
      <c r="J7" s="4" t="s">
        <v>130</v>
      </c>
      <c r="K7" s="4">
        <v>30</v>
      </c>
      <c r="L7" s="4" t="s">
        <v>167</v>
      </c>
      <c r="M7" s="4" t="s">
        <v>144</v>
      </c>
      <c r="N7" s="4"/>
      <c r="O7" s="4">
        <v>1</v>
      </c>
      <c r="P7" s="4" t="s">
        <v>27</v>
      </c>
      <c r="Q7" s="4" t="s">
        <v>27</v>
      </c>
      <c r="R7" s="4"/>
    </row>
    <row r="8" spans="2:18">
      <c r="B8" s="4">
        <v>6</v>
      </c>
      <c r="C8" s="4" t="s">
        <v>168</v>
      </c>
      <c r="D8" s="4" t="s">
        <v>169</v>
      </c>
      <c r="E8" s="4" t="s">
        <v>45</v>
      </c>
      <c r="F8" s="4" t="s">
        <v>28</v>
      </c>
      <c r="G8" s="4">
        <v>3</v>
      </c>
      <c r="H8" s="5">
        <f>H$1*G8</f>
        <v>3000000</v>
      </c>
      <c r="I8" s="4">
        <v>6</v>
      </c>
      <c r="J8" s="4" t="s">
        <v>130</v>
      </c>
      <c r="K8" s="4">
        <v>30</v>
      </c>
      <c r="L8" s="4" t="s">
        <v>116</v>
      </c>
      <c r="M8" s="4" t="s">
        <v>144</v>
      </c>
      <c r="N8" s="4"/>
      <c r="O8" s="4">
        <v>1</v>
      </c>
      <c r="P8" s="4" t="s">
        <v>27</v>
      </c>
      <c r="Q8" s="4" t="s">
        <v>45</v>
      </c>
      <c r="R8" s="4"/>
    </row>
    <row r="9" spans="2:18">
      <c r="B9" s="4">
        <v>7</v>
      </c>
      <c r="C9" s="4" t="s">
        <v>170</v>
      </c>
      <c r="D9" s="4" t="s">
        <v>171</v>
      </c>
      <c r="E9" s="4" t="s">
        <v>45</v>
      </c>
      <c r="F9" s="4" t="s">
        <v>28</v>
      </c>
      <c r="G9" s="4">
        <v>1</v>
      </c>
      <c r="H9" s="5">
        <f>H$1*G9</f>
        <v>1000000</v>
      </c>
      <c r="I9" s="4">
        <v>3</v>
      </c>
      <c r="J9" s="4" t="s">
        <v>162</v>
      </c>
      <c r="K9" s="4">
        <v>30</v>
      </c>
      <c r="L9" s="4" t="s">
        <v>167</v>
      </c>
      <c r="M9" s="4" t="s">
        <v>136</v>
      </c>
      <c r="N9" s="4"/>
      <c r="O9" s="4">
        <v>1</v>
      </c>
      <c r="P9" s="4" t="s">
        <v>27</v>
      </c>
      <c r="Q9" s="4" t="s">
        <v>45</v>
      </c>
      <c r="R9" s="4"/>
    </row>
    <row r="10" spans="2:18">
      <c r="B10" s="4">
        <v>8</v>
      </c>
      <c r="C10" s="4" t="s">
        <v>172</v>
      </c>
      <c r="D10" s="4" t="s">
        <v>173</v>
      </c>
      <c r="E10" s="4" t="s">
        <v>27</v>
      </c>
      <c r="F10" s="4" t="s">
        <v>28</v>
      </c>
      <c r="G10" s="4" t="s">
        <v>91</v>
      </c>
      <c r="H10" s="5">
        <v>1000</v>
      </c>
      <c r="I10" s="4">
        <v>1</v>
      </c>
      <c r="J10" s="4" t="s">
        <v>94</v>
      </c>
      <c r="K10" s="4" t="s">
        <v>91</v>
      </c>
      <c r="L10" s="4"/>
      <c r="M10" s="4"/>
      <c r="N10" s="4"/>
      <c r="O10" s="4">
        <v>1</v>
      </c>
      <c r="P10" s="4" t="s">
        <v>27</v>
      </c>
      <c r="Q10" s="4" t="s">
        <v>91</v>
      </c>
      <c r="R10" s="4"/>
    </row>
    <row r="11" spans="2:18">
      <c r="B11" s="4">
        <v>9</v>
      </c>
      <c r="C11" s="4" t="s">
        <v>174</v>
      </c>
      <c r="D11" s="4" t="s">
        <v>175</v>
      </c>
      <c r="E11" s="4" t="s">
        <v>27</v>
      </c>
      <c r="F11" s="4" t="s">
        <v>28</v>
      </c>
      <c r="G11" s="4" t="s">
        <v>91</v>
      </c>
      <c r="H11" s="5">
        <v>1000</v>
      </c>
      <c r="I11" s="4">
        <v>1</v>
      </c>
      <c r="J11" s="4" t="s">
        <v>94</v>
      </c>
      <c r="K11" s="4" t="s">
        <v>91</v>
      </c>
      <c r="L11" s="4"/>
      <c r="M11" s="4"/>
      <c r="N11" s="4"/>
      <c r="O11" s="4">
        <v>1</v>
      </c>
      <c r="P11" s="4" t="s">
        <v>27</v>
      </c>
      <c r="Q11" s="4" t="s">
        <v>91</v>
      </c>
      <c r="R11" s="4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"/>
  <sheetViews>
    <sheetView workbookViewId="0">
      <selection activeCell="L27" sqref="L27"/>
    </sheetView>
  </sheetViews>
  <sheetFormatPr defaultColWidth="8.6640625" defaultRowHeight="14"/>
  <cols>
    <col min="1" max="2" width="8.6640625" style="1"/>
    <col min="3" max="3" width="24.08203125" style="1" customWidth="1"/>
    <col min="4" max="4" width="17.9140625" style="1" customWidth="1"/>
    <col min="5" max="5" width="8.4140625" style="1" customWidth="1"/>
    <col min="6" max="6" width="14.4140625" style="1" customWidth="1"/>
    <col min="7" max="8" width="16" style="1" customWidth="1"/>
    <col min="9" max="9" width="8.6640625" style="1"/>
    <col min="10" max="10" width="10" style="1" customWidth="1"/>
    <col min="11" max="11" width="10.75" style="1" customWidth="1"/>
    <col min="12" max="12" width="15.33203125" style="1" customWidth="1"/>
    <col min="13" max="13" width="12.33203125" style="1" customWidth="1"/>
    <col min="14" max="14" width="8.6640625" style="1"/>
    <col min="15" max="16" width="8.4140625" style="1" customWidth="1"/>
    <col min="17" max="17" width="6.6640625" style="1" customWidth="1"/>
    <col min="18" max="18" width="10.4140625" style="1" customWidth="1"/>
    <col min="19" max="16384" width="8.6640625" style="1"/>
  </cols>
  <sheetData>
    <row r="1" spans="2:18">
      <c r="B1" s="1" t="s">
        <v>176</v>
      </c>
      <c r="C1" s="2">
        <v>1000</v>
      </c>
      <c r="D1" s="1" t="s">
        <v>8</v>
      </c>
      <c r="E1" s="1">
        <v>1</v>
      </c>
      <c r="G1" s="1" t="s">
        <v>177</v>
      </c>
      <c r="H1" s="2">
        <v>1000</v>
      </c>
    </row>
    <row r="2" spans="2:18" ht="19" customHeight="1">
      <c r="B2" s="3" t="s">
        <v>9</v>
      </c>
      <c r="C2" s="3" t="s">
        <v>10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85</v>
      </c>
      <c r="Q2" s="3" t="s">
        <v>86</v>
      </c>
      <c r="R2" s="3" t="s">
        <v>24</v>
      </c>
    </row>
    <row r="3" spans="2:18">
      <c r="B3" s="4">
        <v>1</v>
      </c>
      <c r="C3" s="4" t="s">
        <v>178</v>
      </c>
      <c r="D3" s="4" t="s">
        <v>179</v>
      </c>
      <c r="E3" s="4" t="s">
        <v>27</v>
      </c>
      <c r="F3" s="4" t="s">
        <v>28</v>
      </c>
      <c r="G3" s="4">
        <v>1</v>
      </c>
      <c r="H3" s="5">
        <f>C$1*G3</f>
        <v>1000</v>
      </c>
      <c r="I3" s="4">
        <v>4</v>
      </c>
      <c r="J3" s="4" t="s">
        <v>180</v>
      </c>
      <c r="K3" s="4" t="s">
        <v>91</v>
      </c>
      <c r="L3" s="4" t="s">
        <v>181</v>
      </c>
      <c r="M3" s="4" t="s">
        <v>182</v>
      </c>
      <c r="N3" s="4"/>
      <c r="O3" s="4">
        <v>1</v>
      </c>
      <c r="P3" s="4" t="s">
        <v>27</v>
      </c>
      <c r="Q3" s="4" t="s">
        <v>45</v>
      </c>
      <c r="R3" s="4"/>
    </row>
    <row r="4" spans="2:18">
      <c r="B4" s="4">
        <v>2</v>
      </c>
      <c r="C4" s="4" t="s">
        <v>183</v>
      </c>
      <c r="D4" s="4" t="s">
        <v>184</v>
      </c>
      <c r="E4" s="4" t="s">
        <v>45</v>
      </c>
      <c r="F4" s="4" t="s">
        <v>28</v>
      </c>
      <c r="G4" s="4">
        <v>30</v>
      </c>
      <c r="H4" s="5">
        <f>G4*H$1</f>
        <v>30000</v>
      </c>
      <c r="I4" s="4">
        <v>4</v>
      </c>
      <c r="J4" s="4" t="s">
        <v>180</v>
      </c>
      <c r="K4" s="4" t="s">
        <v>134</v>
      </c>
      <c r="L4" s="4" t="s">
        <v>141</v>
      </c>
      <c r="M4" s="4" t="s">
        <v>111</v>
      </c>
      <c r="N4" s="4"/>
      <c r="O4" s="4">
        <v>2</v>
      </c>
      <c r="P4" s="4" t="s">
        <v>27</v>
      </c>
      <c r="Q4" s="4" t="s">
        <v>27</v>
      </c>
      <c r="R4" s="6"/>
    </row>
    <row r="5" spans="2:18">
      <c r="B5" s="4">
        <v>3</v>
      </c>
      <c r="C5" s="4" t="s">
        <v>185</v>
      </c>
      <c r="D5" s="4" t="s">
        <v>186</v>
      </c>
      <c r="E5" s="4" t="s">
        <v>27</v>
      </c>
      <c r="F5" s="4" t="s">
        <v>28</v>
      </c>
      <c r="G5" s="4">
        <v>1</v>
      </c>
      <c r="H5" s="5">
        <f>G5*H$1</f>
        <v>1000</v>
      </c>
      <c r="I5" s="4">
        <v>1</v>
      </c>
      <c r="J5" s="4" t="s">
        <v>94</v>
      </c>
      <c r="K5" s="4" t="s">
        <v>91</v>
      </c>
      <c r="L5" s="4"/>
      <c r="M5" s="4"/>
      <c r="N5" s="4"/>
      <c r="O5" s="4">
        <v>1</v>
      </c>
      <c r="P5" s="4"/>
      <c r="Q5" s="4"/>
      <c r="R5" s="4"/>
    </row>
    <row r="6" spans="2:18">
      <c r="B6" s="4">
        <v>4</v>
      </c>
      <c r="C6" s="4" t="s">
        <v>187</v>
      </c>
      <c r="D6" s="4" t="s">
        <v>188</v>
      </c>
      <c r="E6" s="4" t="s">
        <v>45</v>
      </c>
      <c r="F6" s="4" t="s">
        <v>28</v>
      </c>
      <c r="G6" s="4">
        <v>15</v>
      </c>
      <c r="H6" s="5">
        <f>G6*H$1</f>
        <v>15000</v>
      </c>
      <c r="I6" s="4">
        <v>4</v>
      </c>
      <c r="J6" s="4" t="s">
        <v>180</v>
      </c>
      <c r="K6" s="4" t="s">
        <v>134</v>
      </c>
      <c r="L6" s="4" t="s">
        <v>141</v>
      </c>
      <c r="M6" s="4" t="s">
        <v>111</v>
      </c>
      <c r="N6" s="4"/>
      <c r="O6" s="4">
        <v>2</v>
      </c>
      <c r="P6" s="4" t="s">
        <v>27</v>
      </c>
      <c r="Q6" s="4" t="s">
        <v>27</v>
      </c>
      <c r="R6" s="4"/>
    </row>
    <row r="7" spans="2:18">
      <c r="B7" s="4">
        <v>5</v>
      </c>
      <c r="C7" s="4" t="s">
        <v>189</v>
      </c>
      <c r="D7" s="4" t="s">
        <v>190</v>
      </c>
      <c r="E7" s="4" t="s">
        <v>27</v>
      </c>
      <c r="F7" s="4" t="s">
        <v>28</v>
      </c>
      <c r="G7" s="4">
        <v>1</v>
      </c>
      <c r="H7" s="5">
        <f t="shared" ref="H7:H13" si="0">C$1*G7</f>
        <v>1000</v>
      </c>
      <c r="I7" s="4">
        <v>1</v>
      </c>
      <c r="J7" s="4" t="s">
        <v>94</v>
      </c>
      <c r="K7" s="4" t="s">
        <v>91</v>
      </c>
      <c r="L7" s="4"/>
      <c r="M7" s="4"/>
      <c r="N7" s="4"/>
      <c r="O7" s="4">
        <v>1</v>
      </c>
      <c r="P7" s="4"/>
      <c r="Q7" s="4"/>
      <c r="R7" s="4"/>
    </row>
    <row r="8" spans="2:18">
      <c r="B8" s="4">
        <v>6</v>
      </c>
      <c r="C8" s="4" t="s">
        <v>191</v>
      </c>
      <c r="D8" s="4" t="s">
        <v>192</v>
      </c>
      <c r="E8" s="4" t="s">
        <v>27</v>
      </c>
      <c r="F8" s="4" t="s">
        <v>28</v>
      </c>
      <c r="G8" s="4">
        <v>5</v>
      </c>
      <c r="H8" s="5">
        <f>G8*H$1</f>
        <v>5000</v>
      </c>
      <c r="I8" s="4">
        <v>4</v>
      </c>
      <c r="J8" s="4" t="s">
        <v>180</v>
      </c>
      <c r="K8" s="4" t="s">
        <v>134</v>
      </c>
      <c r="L8" s="4" t="s">
        <v>141</v>
      </c>
      <c r="M8" s="4" t="s">
        <v>111</v>
      </c>
      <c r="N8" s="4"/>
      <c r="O8" s="4">
        <v>1</v>
      </c>
      <c r="P8" s="4" t="s">
        <v>27</v>
      </c>
      <c r="Q8" s="4" t="s">
        <v>27</v>
      </c>
      <c r="R8" s="4"/>
    </row>
    <row r="9" spans="2:18">
      <c r="B9" s="4">
        <v>7</v>
      </c>
      <c r="C9" s="4" t="s">
        <v>193</v>
      </c>
      <c r="D9" s="4" t="s">
        <v>194</v>
      </c>
      <c r="E9" s="4" t="s">
        <v>27</v>
      </c>
      <c r="F9" s="4" t="s">
        <v>28</v>
      </c>
      <c r="G9" s="4">
        <v>1</v>
      </c>
      <c r="H9" s="5">
        <f t="shared" si="0"/>
        <v>1000</v>
      </c>
      <c r="I9" s="4">
        <v>1</v>
      </c>
      <c r="J9" s="4" t="s">
        <v>94</v>
      </c>
      <c r="K9" s="4" t="s">
        <v>91</v>
      </c>
      <c r="L9" s="4"/>
      <c r="M9" s="4"/>
      <c r="N9" s="4"/>
      <c r="O9" s="4">
        <v>1</v>
      </c>
      <c r="P9" s="4"/>
      <c r="Q9" s="4"/>
      <c r="R9" s="4"/>
    </row>
    <row r="10" spans="2:18">
      <c r="B10" s="4">
        <v>8</v>
      </c>
      <c r="C10" s="4" t="s">
        <v>195</v>
      </c>
      <c r="D10" s="4" t="s">
        <v>196</v>
      </c>
      <c r="E10" s="4" t="s">
        <v>27</v>
      </c>
      <c r="F10" s="4" t="s">
        <v>28</v>
      </c>
      <c r="G10" s="4">
        <v>1</v>
      </c>
      <c r="H10" s="5">
        <f t="shared" si="0"/>
        <v>1000</v>
      </c>
      <c r="I10" s="4">
        <v>1</v>
      </c>
      <c r="J10" s="4" t="s">
        <v>94</v>
      </c>
      <c r="K10" s="4" t="s">
        <v>91</v>
      </c>
      <c r="L10" s="4"/>
      <c r="M10" s="4"/>
      <c r="N10" s="4"/>
      <c r="O10" s="4">
        <v>1</v>
      </c>
      <c r="P10" s="4"/>
      <c r="Q10" s="4"/>
      <c r="R10" s="4"/>
    </row>
    <row r="11" spans="2:18">
      <c r="B11" s="4">
        <v>9</v>
      </c>
      <c r="C11" s="4" t="s">
        <v>197</v>
      </c>
      <c r="D11" s="4" t="s">
        <v>198</v>
      </c>
      <c r="E11" s="4" t="s">
        <v>27</v>
      </c>
      <c r="F11" s="4" t="s">
        <v>28</v>
      </c>
      <c r="G11" s="4">
        <v>30</v>
      </c>
      <c r="H11" s="5">
        <f t="shared" si="0"/>
        <v>30000</v>
      </c>
      <c r="I11" s="4">
        <v>1</v>
      </c>
      <c r="J11" s="4" t="s">
        <v>94</v>
      </c>
      <c r="K11" s="4" t="s">
        <v>91</v>
      </c>
      <c r="L11" s="4"/>
      <c r="M11" s="4"/>
      <c r="N11" s="4"/>
      <c r="O11" s="4">
        <v>1</v>
      </c>
      <c r="P11" s="4"/>
      <c r="Q11" s="4"/>
      <c r="R11" s="4"/>
    </row>
    <row r="12" spans="2:18">
      <c r="B12" s="4">
        <v>10</v>
      </c>
      <c r="C12" s="4" t="s">
        <v>199</v>
      </c>
      <c r="D12" s="4" t="s">
        <v>200</v>
      </c>
      <c r="E12" s="4" t="s">
        <v>27</v>
      </c>
      <c r="F12" s="4" t="s">
        <v>28</v>
      </c>
      <c r="G12" s="4">
        <v>1</v>
      </c>
      <c r="H12" s="5">
        <v>1</v>
      </c>
      <c r="I12" s="4">
        <v>1</v>
      </c>
      <c r="J12" s="4" t="s">
        <v>94</v>
      </c>
      <c r="K12" s="4" t="s">
        <v>91</v>
      </c>
      <c r="L12" s="4"/>
      <c r="M12" s="4"/>
      <c r="N12" s="4"/>
      <c r="O12" s="4">
        <v>1</v>
      </c>
      <c r="P12" s="4"/>
      <c r="Q12" s="4"/>
      <c r="R12" s="4"/>
    </row>
    <row r="13" spans="2:18">
      <c r="B13" s="4">
        <v>11</v>
      </c>
      <c r="C13" s="4" t="s">
        <v>201</v>
      </c>
      <c r="D13" s="4" t="s">
        <v>202</v>
      </c>
      <c r="E13" s="4" t="s">
        <v>27</v>
      </c>
      <c r="F13" s="4" t="s">
        <v>28</v>
      </c>
      <c r="G13" s="4">
        <v>1</v>
      </c>
      <c r="H13" s="5">
        <f t="shared" si="0"/>
        <v>1000</v>
      </c>
      <c r="I13" s="4">
        <v>1</v>
      </c>
      <c r="J13" s="4" t="s">
        <v>94</v>
      </c>
      <c r="K13" s="4"/>
      <c r="L13" s="4"/>
      <c r="M13" s="4"/>
      <c r="N13" s="4"/>
      <c r="O13" s="4">
        <v>1</v>
      </c>
      <c r="P13" s="4"/>
      <c r="Q13" s="4"/>
      <c r="R13" s="4"/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简介</vt:lpstr>
      <vt:lpstr>AppInfo</vt:lpstr>
      <vt:lpstr>Behavior</vt:lpstr>
      <vt:lpstr>WeMedia</vt:lpstr>
      <vt:lpstr>Crawlers</vt:lpstr>
      <vt:lpstr>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miukoo</cp:lastModifiedBy>
  <dcterms:created xsi:type="dcterms:W3CDTF">2015-06-05T18:19:00Z</dcterms:created>
  <dcterms:modified xsi:type="dcterms:W3CDTF">2019-09-05T02:28:06Z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