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novo\Downloads\suhu_prediksi\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31" i="1" l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V4" i="1" l="1"/>
  <c r="V5" i="1" s="1"/>
  <c r="V6" i="1" s="1"/>
  <c r="V7" i="1" s="1"/>
  <c r="V8" i="1" s="1"/>
  <c r="V9" i="1" s="1"/>
  <c r="V10" i="1" s="1"/>
  <c r="V11" i="1" s="1"/>
  <c r="V12" i="1" s="1"/>
  <c r="V13" i="1" s="1"/>
  <c r="V14" i="1" s="1"/>
  <c r="V15" i="1" s="1"/>
  <c r="V16" i="1" s="1"/>
  <c r="V17" i="1" s="1"/>
  <c r="V18" i="1" s="1"/>
  <c r="V19" i="1" s="1"/>
  <c r="V20" i="1" s="1"/>
  <c r="V21" i="1" s="1"/>
  <c r="V22" i="1" s="1"/>
  <c r="V23" i="1" s="1"/>
  <c r="V24" i="1" s="1"/>
  <c r="V25" i="1" s="1"/>
  <c r="V26" i="1" s="1"/>
  <c r="V27" i="1" s="1"/>
  <c r="V28" i="1" s="1"/>
  <c r="V29" i="1" s="1"/>
  <c r="V30" i="1" s="1"/>
  <c r="V31" i="1" s="1"/>
  <c r="T9" i="1"/>
  <c r="T8" i="1"/>
  <c r="T7" i="1"/>
  <c r="R4" i="1"/>
  <c r="T4" i="1" s="1"/>
  <c r="T6" i="1"/>
  <c r="T5" i="1"/>
  <c r="Q4" i="1"/>
  <c r="Q5" i="1" s="1"/>
  <c r="Q6" i="1" s="1"/>
  <c r="Q7" i="1" s="1"/>
  <c r="Q8" i="1" s="1"/>
  <c r="Q9" i="1" s="1"/>
  <c r="Q10" i="1" s="1"/>
  <c r="Q11" i="1" s="1"/>
  <c r="Q12" i="1" s="1"/>
  <c r="Q13" i="1" s="1"/>
  <c r="Q14" i="1" s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N4" i="1"/>
  <c r="I4" i="1"/>
  <c r="A4" i="1"/>
</calcChain>
</file>

<file path=xl/sharedStrings.xml><?xml version="1.0" encoding="utf-8"?>
<sst xmlns="http://schemas.openxmlformats.org/spreadsheetml/2006/main" count="22" uniqueCount="21">
  <si>
    <t>Hasil Panen/kg</t>
  </si>
  <si>
    <t>Tanggal Pembenihan</t>
  </si>
  <si>
    <t>Kotak Pembenihan</t>
  </si>
  <si>
    <t>Jumlah kotak pembenihan</t>
  </si>
  <si>
    <t>Banyak indukan /wadah dan /kg</t>
  </si>
  <si>
    <t>Tipe kotak pembesaran</t>
  </si>
  <si>
    <t>Jumlah kotak Pembesaran</t>
  </si>
  <si>
    <t>kosentrat</t>
  </si>
  <si>
    <t>Pakan</t>
  </si>
  <si>
    <t>air</t>
  </si>
  <si>
    <t>rasio</t>
  </si>
  <si>
    <t>Banyak media ternak /wadah dan /kg</t>
  </si>
  <si>
    <t>Tanggal Pembesaran</t>
  </si>
  <si>
    <t>Jumlah media ternak tambahan /kotak dan /kg</t>
  </si>
  <si>
    <t>A</t>
  </si>
  <si>
    <t>1.5</t>
  </si>
  <si>
    <t>0.8</t>
  </si>
  <si>
    <t>Tanggal Panen</t>
  </si>
  <si>
    <t>Tanggal Pakan</t>
  </si>
  <si>
    <t>Tanggal DATA SUHU</t>
  </si>
  <si>
    <t>SUHU UDARA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</si>
</sst>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-* #,##0_-;\-* #,##0_-;_-* &quot;-&quot;_-;_-@_-"/>
    <numFmt numFmtId="43" formatCode="_-* #,##0.00_-;\-* #,##0.00_-;_-* &quot;-&quot;??_-;_-@_-"/>
    <numFmt numFmtId="164" formatCode="_-* #,##0.00_-;\-* #,##0.00_-;_-* &quot;-&quot;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 vertical="center" wrapText="1"/>
    </xf>
    <xf numFmtId="0" fontId="0" fillId="2" borderId="2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/>
    <xf numFmtId="14" fontId="0" fillId="0" borderId="1" xfId="0" applyNumberFormat="1" applyBorder="1" applyAlignment="1">
      <alignment horizontal="center"/>
    </xf>
    <xf numFmtId="164" fontId="0" fillId="0" borderId="1" xfId="1" applyNumberFormat="1" applyFont="1" applyBorder="1" applyAlignment="1">
      <alignment vertical="center"/>
    </xf>
    <xf numFmtId="164" fontId="0" fillId="0" borderId="1" xfId="0" applyNumberFormat="1" applyBorder="1" applyAlignment="1">
      <alignment vertical="center"/>
    </xf>
    <xf numFmtId="43" fontId="0" fillId="0" borderId="1" xfId="0" applyNumberFormat="1" applyBorder="1"/>
    <xf numFmtId="164" fontId="0" fillId="0" borderId="3" xfId="0" applyNumberFormat="1" applyFill="1" applyBorder="1" applyAlignment="1">
      <alignment vertical="center"/>
    </xf>
    <xf numFmtId="2" fontId="0" fillId="0" borderId="0" xfId="0" applyNumberFormat="1"/>
    <xf numFmtId="43" fontId="0" fillId="0" borderId="3" xfId="0" applyNumberFormat="1" applyFill="1" applyBorder="1"/>
    <xf numFmtId="0" fontId="0" fillId="2" borderId="0" xfId="0" applyFill="1" applyBorder="1" applyAlignment="1">
      <alignment horizontal="center" vertical="center"/>
    </xf>
    <xf numFmtId="0" fontId="0" fillId="0" borderId="0" xfId="0" applyBorder="1"/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22" fontId="0" fillId="0" borderId="2" xfId="0" applyNumberFormat="1" applyBorder="1" applyAlignment="1">
      <alignment horizontal="center" vertical="center"/>
    </xf>
    <xf numFmtId="22" fontId="0" fillId="0" borderId="3" xfId="0" applyNumberFormat="1" applyBorder="1" applyAlignment="1">
      <alignment horizontal="center" vertical="center"/>
    </xf>
    <xf numFmtId="22" fontId="0" fillId="0" borderId="4" xfId="0" applyNumberFormat="1" applyBorder="1" applyAlignment="1">
      <alignment horizontal="center" vertical="center"/>
    </xf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31"/>
  <sheetViews>
    <sheetView tabSelected="1" workbookViewId="0">
      <selection activeCell="T12" sqref="T12"/>
    </sheetView>
  </sheetViews>
  <sheetFormatPr defaultRowHeight="15" x14ac:dyDescent="0.25"/>
  <cols>
    <col min="1" max="1" width="16.28515625" customWidth="1"/>
    <col min="2" max="2" width="14.28515625" customWidth="1"/>
    <col min="3" max="3" width="15" bestFit="1" customWidth="1"/>
    <col min="4" max="4" width="18" bestFit="1" customWidth="1"/>
    <col min="5" max="6" width="18" customWidth="1"/>
    <col min="7" max="7" width="19.85546875" customWidth="1"/>
    <col min="8" max="8" width="19.140625" customWidth="1"/>
    <col min="9" max="9" width="15.5703125" customWidth="1"/>
    <col min="10" max="10" width="14.140625" bestFit="1" customWidth="1"/>
    <col min="11" max="11" width="14.42578125" customWidth="1"/>
    <col min="12" max="12" width="16" customWidth="1"/>
    <col min="13" max="13" width="2.28515625" customWidth="1"/>
    <col min="14" max="14" width="15.85546875" customWidth="1"/>
    <col min="15" max="15" width="11.5703125" customWidth="1"/>
    <col min="16" max="16" width="1.85546875" customWidth="1"/>
    <col min="17" max="17" width="15.85546875" bestFit="1" customWidth="1"/>
    <col min="18" max="18" width="9.140625" customWidth="1"/>
    <col min="20" max="20" width="23" customWidth="1"/>
    <col min="22" max="22" width="17.140625" customWidth="1"/>
    <col min="23" max="23" width="15.85546875" customWidth="1"/>
  </cols>
  <sheetData>
    <row r="2" spans="1:23" ht="53.25" customHeight="1" x14ac:dyDescent="0.25">
      <c r="A2" s="18" t="s">
        <v>1</v>
      </c>
      <c r="B2" s="18" t="s">
        <v>2</v>
      </c>
      <c r="C2" s="18" t="s">
        <v>3</v>
      </c>
      <c r="D2" s="18" t="s">
        <v>4</v>
      </c>
      <c r="E2" s="19" t="s">
        <v>11</v>
      </c>
      <c r="F2" s="17"/>
      <c r="G2" s="21"/>
      <c r="H2" s="17"/>
      <c r="I2" s="18" t="s">
        <v>12</v>
      </c>
      <c r="J2" s="18" t="s">
        <v>5</v>
      </c>
      <c r="K2" s="18" t="s">
        <v>6</v>
      </c>
      <c r="L2" s="18" t="s">
        <v>13</v>
      </c>
      <c r="M2" s="1"/>
      <c r="N2" s="18" t="s">
        <v>17</v>
      </c>
      <c r="O2" s="18" t="s">
        <v>0</v>
      </c>
      <c r="P2" s="1"/>
      <c r="Q2" s="18" t="s">
        <v>18</v>
      </c>
      <c r="R2" s="18" t="s">
        <v>8</v>
      </c>
      <c r="S2" s="18"/>
      <c r="T2" s="18"/>
      <c r="V2" s="18" t="s">
        <v>19</v>
      </c>
    </row>
    <row r="3" spans="1:23" x14ac:dyDescent="0.25">
      <c r="A3" s="19"/>
      <c r="B3" s="19"/>
      <c r="C3" s="19"/>
      <c r="D3" s="19"/>
      <c r="E3" s="20"/>
      <c r="F3" s="17"/>
      <c r="G3" s="21"/>
      <c r="H3" s="14"/>
      <c r="I3" s="19"/>
      <c r="J3" s="19"/>
      <c r="K3" s="19"/>
      <c r="L3" s="19"/>
      <c r="N3" s="19"/>
      <c r="O3" s="19"/>
      <c r="Q3" s="19"/>
      <c r="R3" s="2" t="s">
        <v>9</v>
      </c>
      <c r="S3" s="2" t="s">
        <v>7</v>
      </c>
      <c r="T3" s="2" t="s">
        <v>10</v>
      </c>
      <c r="V3" s="19"/>
      <c r="W3" s="12" t="s">
        <v>20</v>
      </c>
    </row>
    <row r="4" spans="1:23" x14ac:dyDescent="0.25">
      <c r="A4" s="25">
        <f>DATE(2021, 4, 1)</f>
        <v>44287</v>
      </c>
      <c r="B4" s="22" t="s">
        <v>14</v>
      </c>
      <c r="C4" s="3">
        <v>5</v>
      </c>
      <c r="D4" s="3" t="s">
        <v>16</v>
      </c>
      <c r="E4" s="3">
        <v>3</v>
      </c>
      <c r="F4" s="15"/>
      <c r="G4" s="15"/>
      <c r="H4" s="15"/>
      <c r="I4" s="25">
        <f>DATE(2021,4,15)</f>
        <v>44301</v>
      </c>
      <c r="J4" s="3" t="s">
        <v>14</v>
      </c>
      <c r="K4" s="3">
        <v>10</v>
      </c>
      <c r="L4" s="3" t="s">
        <v>15</v>
      </c>
      <c r="M4" s="4"/>
      <c r="N4" s="25">
        <f>DATE(2021,5,1)</f>
        <v>44317</v>
      </c>
      <c r="O4" s="22">
        <v>25</v>
      </c>
      <c r="P4" s="4"/>
      <c r="Q4" s="5">
        <f>DATE(2021,4,1)</f>
        <v>44287</v>
      </c>
      <c r="R4" s="6">
        <f>0.5</f>
        <v>0.5</v>
      </c>
      <c r="S4" s="7">
        <v>0.2</v>
      </c>
      <c r="T4" s="8" t="str">
        <f t="shared" ref="T4:T31" si="0">R4*100/GCD(R4*100,S4*100)&amp;":"&amp;S4*100/GCD(R4*100,S4*100)</f>
        <v>5:2</v>
      </c>
      <c r="V4" s="5">
        <f>DATE(2021,4,1)</f>
        <v>44287</v>
      </c>
      <c r="W4">
        <v>25</v>
      </c>
    </row>
    <row r="5" spans="1:23" x14ac:dyDescent="0.25">
      <c r="A5" s="26"/>
      <c r="B5" s="23"/>
      <c r="C5" s="4"/>
      <c r="D5" s="4"/>
      <c r="E5" s="4"/>
      <c r="F5" s="16"/>
      <c r="G5" s="16"/>
      <c r="H5" s="16"/>
      <c r="I5" s="26"/>
      <c r="J5" s="4"/>
      <c r="K5" s="4"/>
      <c r="L5" s="4"/>
      <c r="M5" s="4"/>
      <c r="N5" s="26"/>
      <c r="O5" s="23"/>
      <c r="P5" s="4"/>
      <c r="Q5" s="5">
        <f>Q4 +1</f>
        <v>44288</v>
      </c>
      <c r="R5" s="7">
        <v>0.4</v>
      </c>
      <c r="S5" s="7">
        <v>0.3</v>
      </c>
      <c r="T5" s="8" t="str">
        <f t="shared" si="0"/>
        <v>4:3</v>
      </c>
      <c r="V5" s="5">
        <f>V4 +1</f>
        <v>44288</v>
      </c>
      <c r="W5">
        <v>27</v>
      </c>
    </row>
    <row r="6" spans="1:23" x14ac:dyDescent="0.25">
      <c r="A6" s="27"/>
      <c r="B6" s="24"/>
      <c r="C6" s="4"/>
      <c r="D6" s="4"/>
      <c r="E6" s="4"/>
      <c r="F6" s="16"/>
      <c r="G6" s="16"/>
      <c r="H6" s="16"/>
      <c r="I6" s="27"/>
      <c r="J6" s="4"/>
      <c r="K6" s="4"/>
      <c r="L6" s="4"/>
      <c r="M6" s="4"/>
      <c r="N6" s="27"/>
      <c r="O6" s="24"/>
      <c r="P6" s="4"/>
      <c r="Q6" s="5">
        <f>Q5+1</f>
        <v>44289</v>
      </c>
      <c r="R6" s="7">
        <v>0.6</v>
      </c>
      <c r="S6" s="7">
        <v>0.1</v>
      </c>
      <c r="T6" s="8" t="str">
        <f t="shared" si="0"/>
        <v>6:1</v>
      </c>
      <c r="V6" s="5">
        <f>V5+1</f>
        <v>44289</v>
      </c>
      <c r="W6">
        <v>28</v>
      </c>
    </row>
    <row r="7" spans="1:23" x14ac:dyDescent="0.25">
      <c r="F7" s="16"/>
      <c r="G7" s="16"/>
      <c r="H7" s="16"/>
      <c r="Q7" s="5">
        <f>Q6 +1</f>
        <v>44290</v>
      </c>
      <c r="R7" s="10">
        <v>0.8</v>
      </c>
      <c r="S7" s="9">
        <v>0.3</v>
      </c>
      <c r="T7" s="8" t="str">
        <f t="shared" si="0"/>
        <v>8:3</v>
      </c>
      <c r="V7" s="5">
        <f>V6 +1</f>
        <v>44290</v>
      </c>
      <c r="W7">
        <v>25</v>
      </c>
    </row>
    <row r="8" spans="1:23" x14ac:dyDescent="0.25">
      <c r="H8" s="13"/>
      <c r="Q8" s="5">
        <f t="shared" ref="Q8" si="1">Q7+1</f>
        <v>44291</v>
      </c>
      <c r="R8" s="9">
        <v>0.38</v>
      </c>
      <c r="S8" s="9">
        <v>0.2</v>
      </c>
      <c r="T8" s="11" t="str">
        <f t="shared" si="0"/>
        <v>19:10</v>
      </c>
      <c r="V8" s="5">
        <f t="shared" ref="V8" si="2">V7+1</f>
        <v>44291</v>
      </c>
      <c r="W8">
        <v>27</v>
      </c>
    </row>
    <row r="9" spans="1:23" x14ac:dyDescent="0.25">
      <c r="H9" s="13"/>
      <c r="Q9" s="5">
        <f t="shared" ref="Q9" si="3">Q8 +1</f>
        <v>44292</v>
      </c>
      <c r="R9">
        <v>0.32</v>
      </c>
      <c r="S9" s="9">
        <v>0.12</v>
      </c>
      <c r="T9" s="11" t="str">
        <f t="shared" si="0"/>
        <v>8:3</v>
      </c>
      <c r="V9" s="5">
        <f t="shared" ref="V9" si="4">V8 +1</f>
        <v>44292</v>
      </c>
      <c r="W9">
        <v>28</v>
      </c>
    </row>
    <row r="10" spans="1:23" x14ac:dyDescent="0.25">
      <c r="Q10" s="5">
        <f t="shared" ref="Q10" si="5">Q9+1</f>
        <v>44293</v>
      </c>
      <c r="R10" s="9">
        <v>0.28000000000000003</v>
      </c>
      <c r="S10" s="9">
        <v>0.14000000000000001</v>
      </c>
      <c r="T10" s="11" t="str">
        <f t="shared" si="0"/>
        <v>2:1</v>
      </c>
      <c r="V10" s="5">
        <f t="shared" ref="V10" si="6">V9+1</f>
        <v>44293</v>
      </c>
      <c r="W10">
        <v>29</v>
      </c>
    </row>
    <row r="11" spans="1:23" x14ac:dyDescent="0.25">
      <c r="Q11" s="5">
        <f t="shared" ref="Q11" si="7">Q10 +1</f>
        <v>44294</v>
      </c>
      <c r="R11" s="9">
        <v>0.35</v>
      </c>
      <c r="S11" s="9">
        <v>0.25</v>
      </c>
      <c r="T11" s="11" t="str">
        <f t="shared" si="0"/>
        <v>7:5</v>
      </c>
      <c r="V11" s="5">
        <f t="shared" ref="V11" si="8">V10 +1</f>
        <v>44294</v>
      </c>
      <c r="W11">
        <v>24</v>
      </c>
    </row>
    <row r="12" spans="1:23" x14ac:dyDescent="0.25">
      <c r="Q12" s="5">
        <f>Q11 +1</f>
        <v>44295</v>
      </c>
      <c r="R12" s="9">
        <v>0.5</v>
      </c>
      <c r="S12" s="9">
        <v>0.4</v>
      </c>
      <c r="T12" s="11" t="str">
        <f t="shared" si="0"/>
        <v>5:4</v>
      </c>
      <c r="V12" s="5">
        <f>V11 +1</f>
        <v>44295</v>
      </c>
      <c r="W12">
        <v>26</v>
      </c>
    </row>
    <row r="13" spans="1:23" x14ac:dyDescent="0.25">
      <c r="Q13" s="5">
        <f>Q12+1</f>
        <v>44296</v>
      </c>
      <c r="R13" s="9">
        <v>0.7</v>
      </c>
      <c r="S13" s="9">
        <v>0.35</v>
      </c>
      <c r="T13" s="11" t="str">
        <f t="shared" si="0"/>
        <v>2:1</v>
      </c>
      <c r="V13" s="5">
        <f>V12+1</f>
        <v>44296</v>
      </c>
      <c r="W13">
        <v>27</v>
      </c>
    </row>
    <row r="14" spans="1:23" x14ac:dyDescent="0.25">
      <c r="Q14" s="5">
        <f t="shared" ref="Q14" si="9">Q13 +1</f>
        <v>44297</v>
      </c>
      <c r="R14" s="9">
        <v>0.72</v>
      </c>
      <c r="S14" s="9">
        <v>0.6</v>
      </c>
      <c r="T14" s="11" t="str">
        <f t="shared" si="0"/>
        <v>6:5</v>
      </c>
      <c r="V14" s="5">
        <f t="shared" ref="V14" si="10">V13 +1</f>
        <v>44297</v>
      </c>
      <c r="W14">
        <v>29</v>
      </c>
    </row>
    <row r="15" spans="1:23" x14ac:dyDescent="0.25">
      <c r="Q15" s="5">
        <f t="shared" ref="Q15" si="11">Q14+1</f>
        <v>44298</v>
      </c>
      <c r="R15" s="9">
        <v>0.49</v>
      </c>
      <c r="S15" s="9">
        <v>0.21</v>
      </c>
      <c r="T15" s="11" t="str">
        <f t="shared" si="0"/>
        <v>7:3</v>
      </c>
      <c r="V15" s="5">
        <f t="shared" ref="V15" si="12">V14+1</f>
        <v>44298</v>
      </c>
      <c r="W15">
        <v>25</v>
      </c>
    </row>
    <row r="16" spans="1:23" x14ac:dyDescent="0.25">
      <c r="Q16" s="5">
        <f t="shared" ref="Q16" si="13">Q15 +1</f>
        <v>44299</v>
      </c>
      <c r="R16" s="9">
        <v>0.54</v>
      </c>
      <c r="S16" s="9">
        <v>0.42</v>
      </c>
      <c r="T16" s="11" t="str">
        <f t="shared" si="0"/>
        <v>9:7</v>
      </c>
      <c r="V16" s="5">
        <f t="shared" ref="V16" si="14">V15 +1</f>
        <v>44299</v>
      </c>
      <c r="W16">
        <v>30</v>
      </c>
    </row>
    <row r="17" spans="17:23" x14ac:dyDescent="0.25">
      <c r="Q17" s="5">
        <f>Q16 +1</f>
        <v>44300</v>
      </c>
      <c r="R17" s="9">
        <v>0.82</v>
      </c>
      <c r="S17" s="9">
        <v>0.62</v>
      </c>
      <c r="T17" s="11" t="str">
        <f t="shared" si="0"/>
        <v>41:31</v>
      </c>
      <c r="V17" s="5">
        <f>V16 +1</f>
        <v>44300</v>
      </c>
      <c r="W17">
        <v>25</v>
      </c>
    </row>
    <row r="18" spans="17:23" x14ac:dyDescent="0.25">
      <c r="Q18" s="5">
        <f>Q17+1</f>
        <v>44301</v>
      </c>
      <c r="R18" s="9">
        <v>0.65</v>
      </c>
      <c r="S18" s="9">
        <v>0.4</v>
      </c>
      <c r="T18" s="11" t="str">
        <f t="shared" si="0"/>
        <v>13:8</v>
      </c>
      <c r="V18" s="5">
        <f>V17+1</f>
        <v>44301</v>
      </c>
      <c r="W18">
        <v>26</v>
      </c>
    </row>
    <row r="19" spans="17:23" x14ac:dyDescent="0.25">
      <c r="Q19" s="5">
        <f t="shared" ref="Q19" si="15">Q18 +1</f>
        <v>44302</v>
      </c>
      <c r="R19" s="9">
        <v>0.5</v>
      </c>
      <c r="S19" s="9">
        <v>0.3</v>
      </c>
      <c r="T19" s="11" t="str">
        <f t="shared" si="0"/>
        <v>5:3</v>
      </c>
      <c r="V19" s="5">
        <f t="shared" ref="V19" si="16">V18 +1</f>
        <v>44302</v>
      </c>
      <c r="W19">
        <v>28</v>
      </c>
    </row>
    <row r="20" spans="17:23" x14ac:dyDescent="0.25">
      <c r="Q20" s="5">
        <f t="shared" ref="Q20" si="17">Q19+1</f>
        <v>44303</v>
      </c>
      <c r="R20" s="9">
        <v>0.85</v>
      </c>
      <c r="S20" s="9">
        <v>0.75</v>
      </c>
      <c r="T20" s="11" t="str">
        <f t="shared" si="0"/>
        <v>17:15</v>
      </c>
      <c r="V20" s="5">
        <f t="shared" ref="V20" si="18">V19+1</f>
        <v>44303</v>
      </c>
      <c r="W20">
        <v>27</v>
      </c>
    </row>
    <row r="21" spans="17:23" x14ac:dyDescent="0.25">
      <c r="Q21" s="5">
        <f t="shared" ref="Q21" si="19">Q20 +1</f>
        <v>44304</v>
      </c>
      <c r="R21" s="9">
        <v>0.48</v>
      </c>
      <c r="S21" s="9">
        <v>0.42</v>
      </c>
      <c r="T21" s="11" t="str">
        <f t="shared" si="0"/>
        <v>8:7</v>
      </c>
      <c r="V21" s="5">
        <f t="shared" ref="V21" si="20">V20 +1</f>
        <v>44304</v>
      </c>
      <c r="W21">
        <v>30</v>
      </c>
    </row>
    <row r="22" spans="17:23" x14ac:dyDescent="0.25">
      <c r="Q22" s="5">
        <f t="shared" ref="Q22" si="21">Q21+1</f>
        <v>44305</v>
      </c>
      <c r="R22" s="9">
        <v>0.54</v>
      </c>
      <c r="S22" s="9">
        <v>0.42</v>
      </c>
      <c r="T22" s="11" t="str">
        <f t="shared" si="0"/>
        <v>9:7</v>
      </c>
      <c r="V22" s="5">
        <f t="shared" ref="V22" si="22">V21+1</f>
        <v>44305</v>
      </c>
      <c r="W22">
        <v>25</v>
      </c>
    </row>
    <row r="23" spans="17:23" x14ac:dyDescent="0.25">
      <c r="Q23" s="5">
        <f>Q22 +1</f>
        <v>44306</v>
      </c>
      <c r="R23" s="9">
        <v>0.72</v>
      </c>
      <c r="S23" s="9">
        <v>0.68</v>
      </c>
      <c r="T23" s="11" t="str">
        <f t="shared" si="0"/>
        <v>18:17</v>
      </c>
      <c r="V23" s="5">
        <f>V22 +1</f>
        <v>44306</v>
      </c>
      <c r="W23">
        <v>24</v>
      </c>
    </row>
    <row r="24" spans="17:23" x14ac:dyDescent="0.25">
      <c r="Q24" s="5">
        <f>Q23+1</f>
        <v>44307</v>
      </c>
      <c r="R24" s="9">
        <v>0.88</v>
      </c>
      <c r="S24" s="9">
        <v>0.42</v>
      </c>
      <c r="T24" s="11" t="str">
        <f t="shared" si="0"/>
        <v>44:21</v>
      </c>
      <c r="V24" s="5">
        <f>V23+1</f>
        <v>44307</v>
      </c>
      <c r="W24">
        <v>25</v>
      </c>
    </row>
    <row r="25" spans="17:23" x14ac:dyDescent="0.25">
      <c r="Q25" s="5">
        <f t="shared" ref="Q25" si="23">Q24 +1</f>
        <v>44308</v>
      </c>
      <c r="R25" s="9">
        <v>0.46</v>
      </c>
      <c r="S25" s="9">
        <v>0.32</v>
      </c>
      <c r="T25" s="11" t="str">
        <f t="shared" si="0"/>
        <v>23:16</v>
      </c>
      <c r="V25" s="5">
        <f t="shared" ref="V25" si="24">V24 +1</f>
        <v>44308</v>
      </c>
      <c r="W25">
        <v>28</v>
      </c>
    </row>
    <row r="26" spans="17:23" x14ac:dyDescent="0.25">
      <c r="Q26" s="5">
        <f t="shared" ref="Q26" si="25">Q25+1</f>
        <v>44309</v>
      </c>
      <c r="R26" s="9">
        <v>0.56000000000000005</v>
      </c>
      <c r="S26" s="9">
        <v>0.32</v>
      </c>
      <c r="T26" s="11" t="str">
        <f t="shared" si="0"/>
        <v>7:4</v>
      </c>
      <c r="V26" s="5">
        <f t="shared" ref="V26" si="26">V25+1</f>
        <v>44309</v>
      </c>
      <c r="W26">
        <v>27</v>
      </c>
    </row>
    <row r="27" spans="17:23" x14ac:dyDescent="0.25">
      <c r="Q27" s="5">
        <f t="shared" ref="Q27" si="27">Q26 +1</f>
        <v>44310</v>
      </c>
      <c r="R27" s="9">
        <v>0.48</v>
      </c>
      <c r="S27" s="9">
        <v>0.42</v>
      </c>
      <c r="T27" s="11" t="str">
        <f t="shared" si="0"/>
        <v>8:7</v>
      </c>
      <c r="V27" s="5">
        <f t="shared" ref="V27" si="28">V26 +1</f>
        <v>44310</v>
      </c>
      <c r="W27">
        <v>29</v>
      </c>
    </row>
    <row r="28" spans="17:23" x14ac:dyDescent="0.25">
      <c r="Q28" s="5">
        <f>Q27 +1</f>
        <v>44311</v>
      </c>
      <c r="R28" s="9">
        <v>0.42</v>
      </c>
      <c r="S28" s="9">
        <v>0.32</v>
      </c>
      <c r="T28" s="11" t="str">
        <f t="shared" si="0"/>
        <v>21:16</v>
      </c>
      <c r="V28" s="5">
        <f>V27 +1</f>
        <v>44311</v>
      </c>
      <c r="W28">
        <v>30</v>
      </c>
    </row>
    <row r="29" spans="17:23" x14ac:dyDescent="0.25">
      <c r="Q29" s="5">
        <f>Q28+1</f>
        <v>44312</v>
      </c>
      <c r="R29" s="9">
        <v>0.64</v>
      </c>
      <c r="S29" s="9">
        <v>0.52</v>
      </c>
      <c r="T29" s="11" t="str">
        <f t="shared" si="0"/>
        <v>16:13</v>
      </c>
      <c r="V29" s="5">
        <f>V28+1</f>
        <v>44312</v>
      </c>
      <c r="W29">
        <v>25</v>
      </c>
    </row>
    <row r="30" spans="17:23" x14ac:dyDescent="0.25">
      <c r="Q30" s="5">
        <f>Q29 +1</f>
        <v>44313</v>
      </c>
      <c r="R30" s="9">
        <v>0.79</v>
      </c>
      <c r="S30" s="9">
        <v>0.33</v>
      </c>
      <c r="T30" s="11" t="str">
        <f t="shared" si="0"/>
        <v>79:33</v>
      </c>
      <c r="V30" s="5">
        <f>V29 +1</f>
        <v>44313</v>
      </c>
      <c r="W30">
        <v>26</v>
      </c>
    </row>
    <row r="31" spans="17:23" x14ac:dyDescent="0.25">
      <c r="Q31" s="5">
        <f>Q30+1</f>
        <v>44314</v>
      </c>
      <c r="R31" s="9">
        <v>0.98</v>
      </c>
      <c r="S31" s="9">
        <v>0.68</v>
      </c>
      <c r="T31" s="11" t="str">
        <f t="shared" si="0"/>
        <v>49:34</v>
      </c>
      <c r="V31" s="5">
        <f>V30+1</f>
        <v>44314</v>
      </c>
      <c r="W31">
        <v>28</v>
      </c>
    </row>
  </sheetData>
  <mergeCells count="20">
    <mergeCell ref="O4:O6"/>
    <mergeCell ref="N4:N6"/>
    <mergeCell ref="I4:I6"/>
    <mergeCell ref="A4:A6"/>
    <mergeCell ref="B4:B6"/>
    <mergeCell ref="V2:V3"/>
    <mergeCell ref="E2:E3"/>
    <mergeCell ref="G2:G3"/>
    <mergeCell ref="D2:D3"/>
    <mergeCell ref="C2:C3"/>
    <mergeCell ref="B2:B3"/>
    <mergeCell ref="A2:A3"/>
    <mergeCell ref="N2:N3"/>
    <mergeCell ref="R2:T2"/>
    <mergeCell ref="O2:O3"/>
    <mergeCell ref="L2:L3"/>
    <mergeCell ref="K2:K3"/>
    <mergeCell ref="J2:J3"/>
    <mergeCell ref="I2:I3"/>
    <mergeCell ref="Q2:Q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2021-04-01T03:24:53Z</dcterms:created>
  <dcterms:modified xsi:type="dcterms:W3CDTF">2021-04-16T06:57:38Z</dcterms:modified>
</cp:coreProperties>
</file>