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Project Windesheim\Windesheim\"/>
    </mc:Choice>
  </mc:AlternateContent>
  <bookViews>
    <workbookView xWindow="-15" yWindow="-15" windowWidth="14940" windowHeight="12120" firstSheet="3" activeTab="12"/>
  </bookViews>
  <sheets>
    <sheet name="instructie" sheetId="9" r:id="rId1"/>
    <sheet name="voorbereiding" sheetId="15" r:id="rId2"/>
    <sheet name="invulblad" sheetId="3" r:id="rId3"/>
    <sheet name="uitslag-categorie-H" sheetId="18" r:id="rId4"/>
    <sheet name="uitslag-categorie-V" sheetId="17" r:id="rId5"/>
    <sheet name="Overzicht-voor-uitvoer" sheetId="19" r:id="rId6"/>
    <sheet name="schema" sheetId="12" r:id="rId7"/>
    <sheet name="formules" sheetId="8" r:id="rId8"/>
    <sheet name="uitslag-uitgebreid-H" sheetId="5" r:id="rId9"/>
    <sheet name="uitslag-uitgebreid-V" sheetId="16" r:id="rId10"/>
    <sheet name="Berekening" sheetId="20" r:id="rId11"/>
    <sheet name="Uitslag" sheetId="21" r:id="rId12"/>
    <sheet name="Verdeling" sheetId="22" r:id="rId13"/>
  </sheets>
  <externalReferences>
    <externalReference r:id="rId14"/>
    <externalReference r:id="rId15"/>
    <externalReference r:id="rId16"/>
    <externalReference r:id="rId17"/>
  </externalReferences>
  <definedNames>
    <definedName name="lengte">Berekening!$C$2</definedName>
    <definedName name="Nterm">Berekening!$C$3</definedName>
    <definedName name="soort_correctie" localSheetId="3">#REF!</definedName>
    <definedName name="soort_correctie" localSheetId="4">#REF!</definedName>
    <definedName name="soort_correctie" localSheetId="9">#REF!</definedName>
    <definedName name="soort_correctie">#REF!</definedName>
  </definedNames>
  <calcPr calcId="162913"/>
</workbook>
</file>

<file path=xl/calcChain.xml><?xml version="1.0" encoding="utf-8"?>
<calcChain xmlns="http://schemas.openxmlformats.org/spreadsheetml/2006/main">
  <c r="G54" i="8" l="1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F54" i="8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G16" i="3"/>
  <c r="B14" i="22" l="1"/>
  <c r="B6" i="22"/>
  <c r="B7" i="22"/>
  <c r="B8" i="22"/>
  <c r="B9" i="22"/>
  <c r="B10" i="22"/>
  <c r="B11" i="22"/>
  <c r="B16" i="22"/>
  <c r="B13" i="22"/>
  <c r="B5" i="22"/>
  <c r="D6" i="22" l="1"/>
  <c r="D7" i="22"/>
  <c r="D8" i="22"/>
  <c r="D9" i="22"/>
  <c r="D10" i="22"/>
  <c r="D11" i="22"/>
  <c r="D13" i="22"/>
  <c r="D14" i="22"/>
  <c r="D16" i="22"/>
  <c r="D5" i="22"/>
  <c r="D3" i="22" l="1"/>
  <c r="B3" i="22"/>
  <c r="B3" i="21"/>
  <c r="C3" i="20" s="1"/>
  <c r="F98" i="15"/>
  <c r="B2" i="21" s="1"/>
  <c r="A6" i="21" s="1"/>
  <c r="C2" i="17" l="1"/>
  <c r="C17" i="3"/>
  <c r="C17" i="8" s="1"/>
  <c r="C2" i="5"/>
  <c r="C2" i="18"/>
  <c r="C2" i="16"/>
  <c r="C2" i="20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14" i="15"/>
  <c r="F7" i="20" l="1"/>
  <c r="D7" i="20"/>
  <c r="C7" i="20"/>
  <c r="G7" i="20"/>
  <c r="E7" i="20"/>
  <c r="B8" i="20"/>
  <c r="A7" i="21" s="1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H7" i="20" l="1"/>
  <c r="B6" i="21" s="1"/>
  <c r="B9" i="20"/>
  <c r="A8" i="21" s="1"/>
  <c r="C8" i="20"/>
  <c r="F8" i="20"/>
  <c r="D8" i="20"/>
  <c r="E8" i="20"/>
  <c r="G8" i="20"/>
  <c r="A4" i="17"/>
  <c r="H8" i="20" l="1"/>
  <c r="B7" i="21" s="1"/>
  <c r="F9" i="20"/>
  <c r="D9" i="20"/>
  <c r="C9" i="20"/>
  <c r="B10" i="20"/>
  <c r="A9" i="21" s="1"/>
  <c r="E9" i="20"/>
  <c r="G9" i="20"/>
  <c r="A6" i="16"/>
  <c r="A7" i="16"/>
  <c r="A5" i="16"/>
  <c r="A4" i="16"/>
  <c r="A2" i="16"/>
  <c r="A3" i="16"/>
  <c r="A1" i="16"/>
  <c r="A6" i="5"/>
  <c r="A7" i="5"/>
  <c r="A5" i="5"/>
  <c r="A4" i="5"/>
  <c r="A2" i="5"/>
  <c r="A3" i="5"/>
  <c r="A1" i="5"/>
  <c r="B5" i="8"/>
  <c r="B6" i="8"/>
  <c r="B7" i="8"/>
  <c r="B8" i="8"/>
  <c r="B9" i="8"/>
  <c r="B10" i="8"/>
  <c r="B11" i="8"/>
  <c r="B4" i="8"/>
  <c r="B7" i="12"/>
  <c r="B5" i="12"/>
  <c r="B6" i="12"/>
  <c r="B8" i="12"/>
  <c r="B9" i="12"/>
  <c r="B10" i="12"/>
  <c r="B11" i="12"/>
  <c r="B4" i="12"/>
  <c r="A6" i="17"/>
  <c r="A7" i="17"/>
  <c r="A5" i="17"/>
  <c r="A2" i="17"/>
  <c r="A3" i="17"/>
  <c r="A1" i="17"/>
  <c r="A7" i="18"/>
  <c r="A6" i="18"/>
  <c r="A5" i="18"/>
  <c r="A4" i="18"/>
  <c r="A2" i="18"/>
  <c r="A3" i="18"/>
  <c r="A1" i="18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C21" i="16"/>
  <c r="C20" i="16"/>
  <c r="B21" i="16"/>
  <c r="B20" i="16"/>
  <c r="A21" i="16"/>
  <c r="A20" i="16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C20" i="17"/>
  <c r="B20" i="17"/>
  <c r="A20" i="17"/>
  <c r="H9" i="20" l="1"/>
  <c r="B8" i="21" s="1"/>
  <c r="B11" i="20"/>
  <c r="A10" i="21" s="1"/>
  <c r="C10" i="20"/>
  <c r="D10" i="20"/>
  <c r="F10" i="20"/>
  <c r="G10" i="20"/>
  <c r="E10" i="20"/>
  <c r="AH17" i="17"/>
  <c r="AI17" i="17"/>
  <c r="AJ17" i="17"/>
  <c r="AK17" i="17"/>
  <c r="AL17" i="17"/>
  <c r="AM17" i="17"/>
  <c r="H10" i="20" l="1"/>
  <c r="B9" i="21" s="1"/>
  <c r="F11" i="20"/>
  <c r="D11" i="20"/>
  <c r="B12" i="20"/>
  <c r="A11" i="21" s="1"/>
  <c r="C11" i="20"/>
  <c r="G11" i="20"/>
  <c r="E11" i="20"/>
  <c r="AG14" i="12"/>
  <c r="AH14" i="12"/>
  <c r="AI14" i="12"/>
  <c r="AJ14" i="12"/>
  <c r="AK14" i="12"/>
  <c r="AL14" i="12"/>
  <c r="AM14" i="12"/>
  <c r="AN14" i="12"/>
  <c r="H11" i="20" l="1"/>
  <c r="B10" i="21" s="1"/>
  <c r="B13" i="20"/>
  <c r="A12" i="21" s="1"/>
  <c r="C12" i="20"/>
  <c r="F12" i="20"/>
  <c r="D12" i="20"/>
  <c r="G12" i="20"/>
  <c r="E12" i="20"/>
  <c r="AE16" i="19"/>
  <c r="AF16" i="19"/>
  <c r="AG16" i="19"/>
  <c r="AH16" i="19"/>
  <c r="AI16" i="19"/>
  <c r="AJ16" i="19"/>
  <c r="H12" i="20" l="1"/>
  <c r="B11" i="21" s="1"/>
  <c r="F13" i="20"/>
  <c r="D13" i="20"/>
  <c r="C13" i="20"/>
  <c r="B14" i="20"/>
  <c r="A13" i="21" s="1"/>
  <c r="E13" i="20"/>
  <c r="G13" i="20"/>
  <c r="AI19" i="8"/>
  <c r="AJ19" i="8"/>
  <c r="AK19" i="8"/>
  <c r="AL19" i="8"/>
  <c r="AM19" i="8"/>
  <c r="AN19" i="8"/>
  <c r="AI20" i="8"/>
  <c r="AJ20" i="8"/>
  <c r="AK20" i="8"/>
  <c r="AL20" i="8"/>
  <c r="AM20" i="8"/>
  <c r="AN20" i="8"/>
  <c r="AI21" i="8"/>
  <c r="AJ21" i="8"/>
  <c r="AK21" i="8"/>
  <c r="AL21" i="8"/>
  <c r="AM21" i="8"/>
  <c r="AN21" i="8"/>
  <c r="AI22" i="8"/>
  <c r="AJ22" i="8"/>
  <c r="AK22" i="8"/>
  <c r="AL22" i="8"/>
  <c r="AM22" i="8"/>
  <c r="AN22" i="8"/>
  <c r="AI23" i="8"/>
  <c r="AJ23" i="8"/>
  <c r="AK23" i="8"/>
  <c r="AL23" i="8"/>
  <c r="AM23" i="8"/>
  <c r="AN23" i="8"/>
  <c r="AI24" i="8"/>
  <c r="AJ24" i="8"/>
  <c r="AK24" i="8"/>
  <c r="AL24" i="8"/>
  <c r="AM24" i="8"/>
  <c r="AN24" i="8"/>
  <c r="AI25" i="8"/>
  <c r="AJ25" i="8"/>
  <c r="AK25" i="8"/>
  <c r="AL25" i="8"/>
  <c r="AM25" i="8"/>
  <c r="AN25" i="8"/>
  <c r="AI26" i="8"/>
  <c r="AJ26" i="8"/>
  <c r="AK26" i="8"/>
  <c r="AL26" i="8"/>
  <c r="AM26" i="8"/>
  <c r="AN26" i="8"/>
  <c r="AI27" i="8"/>
  <c r="AJ27" i="8"/>
  <c r="AK27" i="8"/>
  <c r="AL27" i="8"/>
  <c r="AM27" i="8"/>
  <c r="AN27" i="8"/>
  <c r="AI28" i="8"/>
  <c r="AJ28" i="8"/>
  <c r="AK28" i="8"/>
  <c r="AL28" i="8"/>
  <c r="AM28" i="8"/>
  <c r="AN28" i="8"/>
  <c r="AI29" i="8"/>
  <c r="AJ29" i="8"/>
  <c r="AK29" i="8"/>
  <c r="AL29" i="8"/>
  <c r="AM29" i="8"/>
  <c r="AN29" i="8"/>
  <c r="AI30" i="8"/>
  <c r="AJ30" i="8"/>
  <c r="AK30" i="8"/>
  <c r="AL30" i="8"/>
  <c r="AM30" i="8"/>
  <c r="AN30" i="8"/>
  <c r="AI31" i="8"/>
  <c r="AJ31" i="8"/>
  <c r="AK31" i="8"/>
  <c r="AL31" i="8"/>
  <c r="AM31" i="8"/>
  <c r="AN31" i="8"/>
  <c r="AI32" i="8"/>
  <c r="AJ32" i="8"/>
  <c r="AK32" i="8"/>
  <c r="AL32" i="8"/>
  <c r="AM32" i="8"/>
  <c r="AN32" i="8"/>
  <c r="AI33" i="8"/>
  <c r="AJ33" i="8"/>
  <c r="AK33" i="8"/>
  <c r="AL33" i="8"/>
  <c r="AM33" i="8"/>
  <c r="AN33" i="8"/>
  <c r="AI34" i="8"/>
  <c r="AJ34" i="8"/>
  <c r="AK34" i="8"/>
  <c r="AL34" i="8"/>
  <c r="AM34" i="8"/>
  <c r="AN34" i="8"/>
  <c r="AI35" i="8"/>
  <c r="AJ35" i="8"/>
  <c r="AK35" i="8"/>
  <c r="AL35" i="8"/>
  <c r="AM35" i="8"/>
  <c r="AN35" i="8"/>
  <c r="AI36" i="8"/>
  <c r="AJ36" i="8"/>
  <c r="AK36" i="8"/>
  <c r="AL36" i="8"/>
  <c r="AM36" i="8"/>
  <c r="AN36" i="8"/>
  <c r="AI37" i="8"/>
  <c r="AJ37" i="8"/>
  <c r="AK37" i="8"/>
  <c r="AL37" i="8"/>
  <c r="AM37" i="8"/>
  <c r="AN37" i="8"/>
  <c r="AI38" i="8"/>
  <c r="AJ38" i="8"/>
  <c r="AK38" i="8"/>
  <c r="AL38" i="8"/>
  <c r="AM38" i="8"/>
  <c r="AN38" i="8"/>
  <c r="AI39" i="8"/>
  <c r="AJ39" i="8"/>
  <c r="AK39" i="8"/>
  <c r="AL39" i="8"/>
  <c r="AM39" i="8"/>
  <c r="AN39" i="8"/>
  <c r="AI40" i="8"/>
  <c r="AJ40" i="8"/>
  <c r="AK40" i="8"/>
  <c r="AL40" i="8"/>
  <c r="AM40" i="8"/>
  <c r="AN40" i="8"/>
  <c r="AI41" i="8"/>
  <c r="AJ41" i="8"/>
  <c r="AK41" i="8"/>
  <c r="AL41" i="8"/>
  <c r="AM41" i="8"/>
  <c r="AN41" i="8"/>
  <c r="AI42" i="8"/>
  <c r="AJ42" i="8"/>
  <c r="AK42" i="8"/>
  <c r="AL42" i="8"/>
  <c r="AM42" i="8"/>
  <c r="AN42" i="8"/>
  <c r="AI43" i="8"/>
  <c r="AJ43" i="8"/>
  <c r="AK43" i="8"/>
  <c r="AL43" i="8"/>
  <c r="AM43" i="8"/>
  <c r="AN43" i="8"/>
  <c r="AI44" i="8"/>
  <c r="AJ44" i="8"/>
  <c r="AK44" i="8"/>
  <c r="AL44" i="8"/>
  <c r="AM44" i="8"/>
  <c r="AN44" i="8"/>
  <c r="AI45" i="8"/>
  <c r="AJ45" i="8"/>
  <c r="AK45" i="8"/>
  <c r="AL45" i="8"/>
  <c r="AM45" i="8"/>
  <c r="AN45" i="8"/>
  <c r="AI46" i="8"/>
  <c r="AJ46" i="8"/>
  <c r="AK46" i="8"/>
  <c r="AL46" i="8"/>
  <c r="AM46" i="8"/>
  <c r="AN46" i="8"/>
  <c r="AI47" i="8"/>
  <c r="AJ47" i="8"/>
  <c r="AK47" i="8"/>
  <c r="AL47" i="8"/>
  <c r="AM47" i="8"/>
  <c r="AN47" i="8"/>
  <c r="AI48" i="8"/>
  <c r="AJ48" i="8"/>
  <c r="AK48" i="8"/>
  <c r="AL48" i="8"/>
  <c r="AM48" i="8"/>
  <c r="AN48" i="8"/>
  <c r="AI49" i="8"/>
  <c r="AJ49" i="8"/>
  <c r="AK49" i="8"/>
  <c r="AL49" i="8"/>
  <c r="AM49" i="8"/>
  <c r="AN49" i="8"/>
  <c r="AI50" i="8"/>
  <c r="AJ50" i="8"/>
  <c r="AK50" i="8"/>
  <c r="AL50" i="8"/>
  <c r="AM50" i="8"/>
  <c r="AN50" i="8"/>
  <c r="AI51" i="8"/>
  <c r="AJ51" i="8"/>
  <c r="AK51" i="8"/>
  <c r="AL51" i="8"/>
  <c r="AM51" i="8"/>
  <c r="AN51" i="8"/>
  <c r="AI52" i="8"/>
  <c r="AJ52" i="8"/>
  <c r="AK52" i="8"/>
  <c r="AL52" i="8"/>
  <c r="AM52" i="8"/>
  <c r="AN52" i="8"/>
  <c r="AI53" i="8"/>
  <c r="AJ53" i="8"/>
  <c r="AK53" i="8"/>
  <c r="AL53" i="8"/>
  <c r="AM53" i="8"/>
  <c r="AN53" i="8"/>
  <c r="AI18" i="8"/>
  <c r="AJ18" i="8"/>
  <c r="AK18" i="8"/>
  <c r="AL18" i="8"/>
  <c r="AM18" i="8"/>
  <c r="AN18" i="8"/>
  <c r="AI14" i="8"/>
  <c r="AJ14" i="8"/>
  <c r="AK14" i="8"/>
  <c r="AL14" i="8"/>
  <c r="AM14" i="8"/>
  <c r="AN14" i="8"/>
  <c r="AO15" i="3"/>
  <c r="AM15" i="17" s="1"/>
  <c r="AM13" i="3"/>
  <c r="AK15" i="3"/>
  <c r="AI15" i="17" s="1"/>
  <c r="AL15" i="3"/>
  <c r="AL56" i="3" s="1"/>
  <c r="AM15" i="3"/>
  <c r="AM56" i="3" s="1"/>
  <c r="AN15" i="3"/>
  <c r="AL15" i="17" s="1"/>
  <c r="AK3" i="3"/>
  <c r="AJ3" i="12" s="1"/>
  <c r="AK13" i="3"/>
  <c r="AJ13" i="12" s="1"/>
  <c r="E40" i="18"/>
  <c r="AL3" i="3"/>
  <c r="AL13" i="3"/>
  <c r="AK13" i="12" s="1"/>
  <c r="E41" i="5"/>
  <c r="AM3" i="3"/>
  <c r="AL3" i="12" s="1"/>
  <c r="AK17" i="16"/>
  <c r="AN3" i="3"/>
  <c r="AM3" i="12" s="1"/>
  <c r="AN13" i="3"/>
  <c r="AM13" i="12" s="1"/>
  <c r="E43" i="18"/>
  <c r="AO3" i="3"/>
  <c r="AN3" i="12" s="1"/>
  <c r="AO13" i="3"/>
  <c r="AN13" i="12" s="1"/>
  <c r="AM17" i="16"/>
  <c r="AJ3" i="3"/>
  <c r="AI3" i="12" s="1"/>
  <c r="AJ13" i="3"/>
  <c r="E39" i="5"/>
  <c r="AN16" i="8" l="1"/>
  <c r="AN56" i="8"/>
  <c r="AJ16" i="8"/>
  <c r="AJ56" i="8"/>
  <c r="AJ15" i="8" s="1"/>
  <c r="AJ15" i="12" s="1"/>
  <c r="AJ29" i="12" s="1"/>
  <c r="AK56" i="8"/>
  <c r="AK16" i="8"/>
  <c r="AM56" i="8"/>
  <c r="AM15" i="8" s="1"/>
  <c r="AM15" i="12" s="1"/>
  <c r="AM29" i="12" s="1"/>
  <c r="AM16" i="8"/>
  <c r="AI56" i="8"/>
  <c r="AI16" i="8"/>
  <c r="AL16" i="8"/>
  <c r="AL56" i="8"/>
  <c r="AL15" i="8" s="1"/>
  <c r="AL15" i="12" s="1"/>
  <c r="AL29" i="12" s="1"/>
  <c r="AI15" i="8"/>
  <c r="AI15" i="12" s="1"/>
  <c r="AK15" i="8"/>
  <c r="AK15" i="12" s="1"/>
  <c r="AK29" i="12" s="1"/>
  <c r="AK15" i="16"/>
  <c r="AM15" i="16"/>
  <c r="H13" i="20"/>
  <c r="B12" i="21" s="1"/>
  <c r="B15" i="20"/>
  <c r="A14" i="21" s="1"/>
  <c r="C14" i="20"/>
  <c r="D14" i="20"/>
  <c r="F14" i="20"/>
  <c r="G14" i="20"/>
  <c r="E14" i="20"/>
  <c r="AF14" i="19"/>
  <c r="AJ15" i="16"/>
  <c r="AI14" i="19"/>
  <c r="AI15" i="16"/>
  <c r="AJ14" i="19"/>
  <c r="AL15" i="16"/>
  <c r="AK3" i="8"/>
  <c r="AK3" i="12"/>
  <c r="AH13" i="16"/>
  <c r="AI13" i="12"/>
  <c r="AL13" i="8"/>
  <c r="AL13" i="12"/>
  <c r="E41" i="18"/>
  <c r="AK1" i="16"/>
  <c r="AK1" i="17"/>
  <c r="AL3" i="8"/>
  <c r="AN13" i="8"/>
  <c r="AM13" i="17"/>
  <c r="AM13" i="16"/>
  <c r="AN3" i="8"/>
  <c r="AM1" i="16"/>
  <c r="AM1" i="17"/>
  <c r="AK13" i="8"/>
  <c r="AJ13" i="17"/>
  <c r="AJ13" i="16"/>
  <c r="AI1" i="17"/>
  <c r="AJ3" i="8"/>
  <c r="AI1" i="16"/>
  <c r="AL13" i="16"/>
  <c r="AL13" i="17"/>
  <c r="AM13" i="8"/>
  <c r="AM3" i="8"/>
  <c r="AL1" i="16"/>
  <c r="AL1" i="17"/>
  <c r="AJ13" i="8"/>
  <c r="AI13" i="16"/>
  <c r="AI13" i="17"/>
  <c r="E44" i="18"/>
  <c r="E42" i="18"/>
  <c r="E39" i="18"/>
  <c r="AH1" i="17"/>
  <c r="AK13" i="17"/>
  <c r="AI13" i="8"/>
  <c r="E44" i="5"/>
  <c r="E40" i="5"/>
  <c r="AH1" i="16"/>
  <c r="AK13" i="16"/>
  <c r="AH17" i="16"/>
  <c r="AL17" i="16"/>
  <c r="AI3" i="8"/>
  <c r="E43" i="5"/>
  <c r="AI17" i="16"/>
  <c r="AJ1" i="17"/>
  <c r="E42" i="5"/>
  <c r="AJ1" i="16"/>
  <c r="AJ17" i="16"/>
  <c r="AH13" i="17"/>
  <c r="AK56" i="3"/>
  <c r="AO56" i="3"/>
  <c r="AJ15" i="17"/>
  <c r="AK15" i="17"/>
  <c r="AN56" i="3"/>
  <c r="C58" i="18"/>
  <c r="B58" i="18"/>
  <c r="P1" i="18" s="1"/>
  <c r="C57" i="18"/>
  <c r="B57" i="18"/>
  <c r="O1" i="18" s="1"/>
  <c r="C56" i="18"/>
  <c r="B56" i="18"/>
  <c r="N1" i="18" s="1"/>
  <c r="C55" i="18"/>
  <c r="B55" i="18"/>
  <c r="M1" i="18" s="1"/>
  <c r="C54" i="18"/>
  <c r="B54" i="18"/>
  <c r="L1" i="18" s="1"/>
  <c r="C53" i="18"/>
  <c r="B53" i="18"/>
  <c r="K1" i="18" s="1"/>
  <c r="C52" i="18"/>
  <c r="B52" i="18"/>
  <c r="J1" i="18" s="1"/>
  <c r="C51" i="18"/>
  <c r="B51" i="18"/>
  <c r="I1" i="18" s="1"/>
  <c r="C50" i="18"/>
  <c r="B50" i="18"/>
  <c r="H1" i="18" s="1"/>
  <c r="C49" i="18"/>
  <c r="B49" i="18"/>
  <c r="G1" i="18" s="1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C4" i="18"/>
  <c r="AG17" i="17"/>
  <c r="AD16" i="19" s="1"/>
  <c r="AF17" i="17"/>
  <c r="AC16" i="19" s="1"/>
  <c r="AE17" i="17"/>
  <c r="AB16" i="19" s="1"/>
  <c r="AD17" i="17"/>
  <c r="AA16" i="19" s="1"/>
  <c r="AC17" i="17"/>
  <c r="Z16" i="19" s="1"/>
  <c r="AB17" i="17"/>
  <c r="Y16" i="19" s="1"/>
  <c r="AA17" i="17"/>
  <c r="X16" i="19" s="1"/>
  <c r="Z17" i="17"/>
  <c r="W16" i="19" s="1"/>
  <c r="Y17" i="17"/>
  <c r="V16" i="19" s="1"/>
  <c r="X17" i="17"/>
  <c r="U16" i="19" s="1"/>
  <c r="W17" i="17"/>
  <c r="T16" i="19" s="1"/>
  <c r="V17" i="17"/>
  <c r="S16" i="19" s="1"/>
  <c r="U17" i="17"/>
  <c r="R16" i="19" s="1"/>
  <c r="T17" i="17"/>
  <c r="Q16" i="19" s="1"/>
  <c r="S17" i="17"/>
  <c r="P16" i="19" s="1"/>
  <c r="R17" i="17"/>
  <c r="O16" i="19" s="1"/>
  <c r="Q17" i="17"/>
  <c r="N16" i="19" s="1"/>
  <c r="P17" i="17"/>
  <c r="M16" i="19" s="1"/>
  <c r="O17" i="17"/>
  <c r="L16" i="19" s="1"/>
  <c r="N17" i="17"/>
  <c r="K16" i="19" s="1"/>
  <c r="M17" i="17"/>
  <c r="J16" i="19" s="1"/>
  <c r="L17" i="17"/>
  <c r="I16" i="19" s="1"/>
  <c r="K17" i="17"/>
  <c r="H16" i="19" s="1"/>
  <c r="J17" i="17"/>
  <c r="G16" i="19" s="1"/>
  <c r="I17" i="17"/>
  <c r="F16" i="19" s="1"/>
  <c r="H17" i="17"/>
  <c r="E16" i="19" s="1"/>
  <c r="G17" i="17"/>
  <c r="D16" i="19" s="1"/>
  <c r="F17" i="17"/>
  <c r="C16" i="19" s="1"/>
  <c r="E17" i="17"/>
  <c r="B16" i="19" s="1"/>
  <c r="C4" i="17"/>
  <c r="H14" i="20" l="1"/>
  <c r="B13" i="21" s="1"/>
  <c r="F15" i="20"/>
  <c r="D15" i="20"/>
  <c r="B16" i="20"/>
  <c r="A15" i="21" s="1"/>
  <c r="C15" i="20"/>
  <c r="G15" i="20"/>
  <c r="E15" i="20"/>
  <c r="AG14" i="19"/>
  <c r="B43" i="18"/>
  <c r="AI2" i="19" s="1"/>
  <c r="C43" i="18"/>
  <c r="C44" i="18"/>
  <c r="B44" i="18"/>
  <c r="AJ2" i="19" s="1"/>
  <c r="C42" i="18"/>
  <c r="B42" i="18"/>
  <c r="AH2" i="19" s="1"/>
  <c r="A39" i="5"/>
  <c r="A39" i="18"/>
  <c r="A40" i="5"/>
  <c r="A40" i="18"/>
  <c r="A43" i="5"/>
  <c r="A43" i="18"/>
  <c r="C40" i="18"/>
  <c r="B40" i="18"/>
  <c r="AF2" i="19" s="1"/>
  <c r="A41" i="5"/>
  <c r="A41" i="18"/>
  <c r="A42" i="5"/>
  <c r="A42" i="18"/>
  <c r="C41" i="5"/>
  <c r="C41" i="18"/>
  <c r="B41" i="18"/>
  <c r="AG2" i="19" s="1"/>
  <c r="B39" i="18"/>
  <c r="C39" i="18"/>
  <c r="AH14" i="19"/>
  <c r="A44" i="5"/>
  <c r="A44" i="18"/>
  <c r="B41" i="5"/>
  <c r="C42" i="5"/>
  <c r="B42" i="5"/>
  <c r="B40" i="5"/>
  <c r="C40" i="5"/>
  <c r="B39" i="5"/>
  <c r="C39" i="5"/>
  <c r="B43" i="5"/>
  <c r="C43" i="5"/>
  <c r="B44" i="5"/>
  <c r="C44" i="5"/>
  <c r="E46" i="18"/>
  <c r="H15" i="20" l="1"/>
  <c r="B14" i="21" s="1"/>
  <c r="B17" i="20"/>
  <c r="A16" i="21" s="1"/>
  <c r="C16" i="20"/>
  <c r="F16" i="20"/>
  <c r="D16" i="20"/>
  <c r="G16" i="20"/>
  <c r="E16" i="20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H16" i="20" l="1"/>
  <c r="B15" i="21" s="1"/>
  <c r="F17" i="20"/>
  <c r="D17" i="20"/>
  <c r="C17" i="20"/>
  <c r="B18" i="20"/>
  <c r="A17" i="21" s="1"/>
  <c r="E17" i="20"/>
  <c r="G17" i="20"/>
  <c r="C4" i="16"/>
  <c r="H17" i="20" l="1"/>
  <c r="B16" i="21" s="1"/>
  <c r="B19" i="20"/>
  <c r="A18" i="21" s="1"/>
  <c r="C18" i="20"/>
  <c r="D18" i="20"/>
  <c r="F18" i="20"/>
  <c r="G18" i="20"/>
  <c r="E18" i="20"/>
  <c r="G3" i="3"/>
  <c r="AI13" i="3"/>
  <c r="AH13" i="12" s="1"/>
  <c r="AI3" i="3"/>
  <c r="AH3" i="12" s="1"/>
  <c r="AH3" i="3"/>
  <c r="AG3" i="12" s="1"/>
  <c r="AH13" i="3"/>
  <c r="AG13" i="12" s="1"/>
  <c r="AG13" i="3"/>
  <c r="AG3" i="3"/>
  <c r="AF3" i="3"/>
  <c r="AF13" i="3"/>
  <c r="AE13" i="3"/>
  <c r="AE3" i="3"/>
  <c r="AD3" i="3"/>
  <c r="AD13" i="3"/>
  <c r="AC13" i="3"/>
  <c r="AC3" i="3"/>
  <c r="AB3" i="3"/>
  <c r="AB13" i="3"/>
  <c r="AA13" i="3"/>
  <c r="AA3" i="3"/>
  <c r="Z3" i="3"/>
  <c r="Z13" i="3"/>
  <c r="Y13" i="3"/>
  <c r="Y3" i="3"/>
  <c r="X3" i="3"/>
  <c r="X13" i="3"/>
  <c r="W3" i="3"/>
  <c r="W13" i="3"/>
  <c r="V13" i="3"/>
  <c r="V3" i="3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10" i="5"/>
  <c r="U13" i="3"/>
  <c r="U3" i="3"/>
  <c r="T3" i="3"/>
  <c r="T13" i="3"/>
  <c r="S13" i="3"/>
  <c r="S3" i="3"/>
  <c r="R3" i="3"/>
  <c r="R13" i="3"/>
  <c r="Q13" i="3"/>
  <c r="Q3" i="3"/>
  <c r="P3" i="3"/>
  <c r="P13" i="3"/>
  <c r="O13" i="3"/>
  <c r="O3" i="3"/>
  <c r="N3" i="3"/>
  <c r="N13" i="3"/>
  <c r="M13" i="3"/>
  <c r="M3" i="3"/>
  <c r="L3" i="3"/>
  <c r="L13" i="3"/>
  <c r="K13" i="3"/>
  <c r="K3" i="3"/>
  <c r="J13" i="3"/>
  <c r="J3" i="3"/>
  <c r="I3" i="3"/>
  <c r="I13" i="3"/>
  <c r="H13" i="3"/>
  <c r="H3" i="3"/>
  <c r="G13" i="3"/>
  <c r="H18" i="20" l="1"/>
  <c r="B17" i="21" s="1"/>
  <c r="F19" i="20"/>
  <c r="D19" i="20"/>
  <c r="B20" i="20"/>
  <c r="A19" i="21" s="1"/>
  <c r="C19" i="20"/>
  <c r="G19" i="20"/>
  <c r="E19" i="20"/>
  <c r="E46" i="5"/>
  <c r="N1" i="17"/>
  <c r="N1" i="16"/>
  <c r="U1" i="17"/>
  <c r="U1" i="16"/>
  <c r="AE13" i="17"/>
  <c r="AE13" i="16"/>
  <c r="G13" i="17"/>
  <c r="G13" i="16"/>
  <c r="M1" i="17"/>
  <c r="M1" i="16"/>
  <c r="O1" i="17"/>
  <c r="O1" i="16"/>
  <c r="Q1" i="17"/>
  <c r="Q1" i="16"/>
  <c r="S1" i="17"/>
  <c r="S1" i="16"/>
  <c r="T1" i="17"/>
  <c r="T1" i="16"/>
  <c r="V13" i="17"/>
  <c r="V13" i="16"/>
  <c r="X13" i="17"/>
  <c r="X13" i="16"/>
  <c r="Z13" i="17"/>
  <c r="Z13" i="16"/>
  <c r="AB13" i="17"/>
  <c r="AB13" i="16"/>
  <c r="AD13" i="17"/>
  <c r="AD13" i="16"/>
  <c r="AF13" i="17"/>
  <c r="AF13" i="16"/>
  <c r="F13" i="17"/>
  <c r="F13" i="16"/>
  <c r="J1" i="17"/>
  <c r="J1" i="16"/>
  <c r="P1" i="17"/>
  <c r="P1" i="16"/>
  <c r="AC13" i="17"/>
  <c r="AC13" i="16"/>
  <c r="I1" i="17"/>
  <c r="I1" i="16"/>
  <c r="E13" i="17"/>
  <c r="E13" i="16"/>
  <c r="G1" i="17"/>
  <c r="G1" i="16"/>
  <c r="I13" i="17"/>
  <c r="I13" i="16"/>
  <c r="K13" i="17"/>
  <c r="K13" i="16"/>
  <c r="M13" i="17"/>
  <c r="M13" i="16"/>
  <c r="O13" i="17"/>
  <c r="O13" i="16"/>
  <c r="Q13" i="17"/>
  <c r="Q13" i="16"/>
  <c r="S13" i="17"/>
  <c r="S13" i="16"/>
  <c r="T13" i="17"/>
  <c r="T13" i="16"/>
  <c r="V1" i="17"/>
  <c r="V1" i="16"/>
  <c r="X1" i="17"/>
  <c r="X1" i="16"/>
  <c r="Z1" i="17"/>
  <c r="Z1" i="16"/>
  <c r="AB1" i="17"/>
  <c r="AB1" i="16"/>
  <c r="AD1" i="17"/>
  <c r="AD1" i="16"/>
  <c r="AF1" i="17"/>
  <c r="AF1" i="16"/>
  <c r="H13" i="17"/>
  <c r="H13" i="16"/>
  <c r="L1" i="17"/>
  <c r="L1" i="16"/>
  <c r="R1" i="17"/>
  <c r="R1" i="16"/>
  <c r="W13" i="17"/>
  <c r="W13" i="16"/>
  <c r="Y13" i="17"/>
  <c r="Y13" i="16"/>
  <c r="AA13" i="17"/>
  <c r="AA13" i="16"/>
  <c r="AG13" i="17"/>
  <c r="AG13" i="16"/>
  <c r="K1" i="17"/>
  <c r="K1" i="16"/>
  <c r="F1" i="17"/>
  <c r="F1" i="16"/>
  <c r="H1" i="17"/>
  <c r="H1" i="16"/>
  <c r="J13" i="17"/>
  <c r="J13" i="16"/>
  <c r="L13" i="17"/>
  <c r="L13" i="16"/>
  <c r="N13" i="17"/>
  <c r="N13" i="16"/>
  <c r="P13" i="17"/>
  <c r="P13" i="16"/>
  <c r="R13" i="17"/>
  <c r="R13" i="16"/>
  <c r="U13" i="17"/>
  <c r="U13" i="16"/>
  <c r="W1" i="17"/>
  <c r="W1" i="16"/>
  <c r="Y1" i="17"/>
  <c r="Y1" i="16"/>
  <c r="AA1" i="17"/>
  <c r="AA1" i="16"/>
  <c r="AC1" i="17"/>
  <c r="AC1" i="16"/>
  <c r="AE1" i="17"/>
  <c r="AE1" i="16"/>
  <c r="AG1" i="17"/>
  <c r="AG1" i="16"/>
  <c r="E1" i="17"/>
  <c r="E1" i="16"/>
  <c r="F18" i="3"/>
  <c r="F19" i="3"/>
  <c r="F20" i="3"/>
  <c r="F21" i="3"/>
  <c r="F22" i="3"/>
  <c r="F23" i="3"/>
  <c r="H19" i="20" l="1"/>
  <c r="B18" i="21" s="1"/>
  <c r="B21" i="20"/>
  <c r="A20" i="21" s="1"/>
  <c r="C20" i="20"/>
  <c r="F20" i="20"/>
  <c r="D20" i="20"/>
  <c r="G20" i="20"/>
  <c r="E20" i="20"/>
  <c r="B72" i="8"/>
  <c r="H20" i="20" l="1"/>
  <c r="B19" i="21" s="1"/>
  <c r="F21" i="20"/>
  <c r="D21" i="20"/>
  <c r="C21" i="20"/>
  <c r="B22" i="20"/>
  <c r="A21" i="21" s="1"/>
  <c r="E21" i="20"/>
  <c r="G21" i="20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61" i="15"/>
  <c r="H21" i="20" l="1"/>
  <c r="B20" i="21" s="1"/>
  <c r="B23" i="20"/>
  <c r="A22" i="21" s="1"/>
  <c r="C22" i="20"/>
  <c r="D22" i="20"/>
  <c r="F22" i="20"/>
  <c r="G22" i="20"/>
  <c r="E22" i="20"/>
  <c r="B50" i="5"/>
  <c r="B51" i="5"/>
  <c r="B52" i="5"/>
  <c r="B53" i="5"/>
  <c r="B54" i="5"/>
  <c r="B55" i="5"/>
  <c r="B56" i="5"/>
  <c r="B57" i="5"/>
  <c r="B58" i="5"/>
  <c r="B49" i="5"/>
  <c r="H22" i="20" l="1"/>
  <c r="B21" i="21" s="1"/>
  <c r="F23" i="20"/>
  <c r="D23" i="20"/>
  <c r="B24" i="20"/>
  <c r="A23" i="21" s="1"/>
  <c r="C23" i="20"/>
  <c r="G23" i="20"/>
  <c r="E23" i="20"/>
  <c r="D19" i="12"/>
  <c r="D20" i="12"/>
  <c r="D21" i="12"/>
  <c r="D22" i="12"/>
  <c r="D23" i="12"/>
  <c r="D24" i="12"/>
  <c r="D25" i="12"/>
  <c r="D26" i="12"/>
  <c r="D27" i="12"/>
  <c r="B61" i="8"/>
  <c r="B62" i="8"/>
  <c r="B63" i="8"/>
  <c r="B64" i="8"/>
  <c r="B65" i="8"/>
  <c r="B66" i="8"/>
  <c r="B67" i="8"/>
  <c r="B68" i="8"/>
  <c r="B69" i="8"/>
  <c r="Y1" i="5"/>
  <c r="Z1" i="5" s="1"/>
  <c r="W1" i="5"/>
  <c r="X1" i="5" s="1"/>
  <c r="U1" i="5"/>
  <c r="V1" i="5" s="1"/>
  <c r="S1" i="5"/>
  <c r="T1" i="5" s="1"/>
  <c r="Q1" i="5"/>
  <c r="R1" i="5" s="1"/>
  <c r="O1" i="5"/>
  <c r="P1" i="5" s="1"/>
  <c r="M1" i="5"/>
  <c r="N1" i="5" s="1"/>
  <c r="K1" i="5"/>
  <c r="L1" i="5" s="1"/>
  <c r="I1" i="5"/>
  <c r="J1" i="5" s="1"/>
  <c r="G1" i="5"/>
  <c r="H1" i="5" s="1"/>
  <c r="C50" i="5"/>
  <c r="C51" i="5"/>
  <c r="C52" i="5"/>
  <c r="C53" i="5"/>
  <c r="C54" i="5"/>
  <c r="C55" i="5"/>
  <c r="C56" i="5"/>
  <c r="C57" i="5"/>
  <c r="C58" i="5"/>
  <c r="H23" i="20" l="1"/>
  <c r="B22" i="21" s="1"/>
  <c r="B25" i="20"/>
  <c r="A24" i="21" s="1"/>
  <c r="C24" i="20"/>
  <c r="F24" i="20"/>
  <c r="D24" i="20"/>
  <c r="G24" i="20"/>
  <c r="E24" i="20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18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18" i="3"/>
  <c r="H24" i="20" l="1"/>
  <c r="B23" i="21" s="1"/>
  <c r="F25" i="20"/>
  <c r="D25" i="20"/>
  <c r="C25" i="20"/>
  <c r="B26" i="20"/>
  <c r="A25" i="21" s="1"/>
  <c r="E25" i="20"/>
  <c r="G25" i="20"/>
  <c r="B60" i="8"/>
  <c r="D18" i="12"/>
  <c r="C49" i="5"/>
  <c r="H25" i="20" l="1"/>
  <c r="B24" i="21" s="1"/>
  <c r="B27" i="20"/>
  <c r="A26" i="21" s="1"/>
  <c r="C26" i="20"/>
  <c r="D26" i="20"/>
  <c r="F26" i="20"/>
  <c r="G26" i="20"/>
  <c r="E26" i="20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F14" i="12"/>
  <c r="H26" i="20" l="1"/>
  <c r="B25" i="21" s="1"/>
  <c r="F27" i="20"/>
  <c r="D27" i="20"/>
  <c r="B28" i="20"/>
  <c r="A27" i="21" s="1"/>
  <c r="C27" i="20"/>
  <c r="G27" i="20"/>
  <c r="E27" i="20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18" i="8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18" i="3"/>
  <c r="C7" i="3"/>
  <c r="C8" i="3"/>
  <c r="C9" i="3"/>
  <c r="C10" i="3"/>
  <c r="C11" i="3"/>
  <c r="C6" i="3"/>
  <c r="C5" i="3"/>
  <c r="C4" i="3"/>
  <c r="C4" i="5"/>
  <c r="H27" i="20" l="1"/>
  <c r="B26" i="21" s="1"/>
  <c r="B29" i="20"/>
  <c r="A28" i="21" s="1"/>
  <c r="C28" i="20"/>
  <c r="F28" i="20"/>
  <c r="D28" i="20"/>
  <c r="G28" i="20"/>
  <c r="E28" i="20"/>
  <c r="B3" i="17"/>
  <c r="B3" i="18"/>
  <c r="B3" i="16"/>
  <c r="B7" i="18"/>
  <c r="B7" i="17"/>
  <c r="B7" i="16"/>
  <c r="B4" i="18"/>
  <c r="B4" i="17"/>
  <c r="B4" i="16"/>
  <c r="B1" i="17"/>
  <c r="B1" i="18"/>
  <c r="B1" i="16"/>
  <c r="B6" i="18"/>
  <c r="B6" i="17"/>
  <c r="B6" i="16"/>
  <c r="B2" i="17"/>
  <c r="B2" i="18"/>
  <c r="B2" i="16"/>
  <c r="B5" i="17"/>
  <c r="B5" i="18"/>
  <c r="B5" i="16"/>
  <c r="H28" i="20" l="1"/>
  <c r="B27" i="21" s="1"/>
  <c r="F29" i="20"/>
  <c r="D29" i="20"/>
  <c r="C29" i="20"/>
  <c r="B30" i="20"/>
  <c r="A29" i="21" s="1"/>
  <c r="E29" i="20"/>
  <c r="G29" i="20"/>
  <c r="C8" i="12"/>
  <c r="C9" i="12"/>
  <c r="C10" i="12"/>
  <c r="C11" i="12"/>
  <c r="C7" i="12"/>
  <c r="C5" i="12"/>
  <c r="C6" i="12"/>
  <c r="C4" i="12"/>
  <c r="H29" i="20" l="1"/>
  <c r="B28" i="21" s="1"/>
  <c r="B31" i="20"/>
  <c r="A30" i="21" s="1"/>
  <c r="C30" i="20"/>
  <c r="D30" i="20"/>
  <c r="F30" i="20"/>
  <c r="G30" i="20"/>
  <c r="E30" i="20"/>
  <c r="AP19" i="3"/>
  <c r="H30" i="20" l="1"/>
  <c r="B29" i="21" s="1"/>
  <c r="F31" i="20"/>
  <c r="D31" i="20"/>
  <c r="B32" i="20"/>
  <c r="A31" i="21" s="1"/>
  <c r="C31" i="20"/>
  <c r="G31" i="20"/>
  <c r="E31" i="20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C4" i="8"/>
  <c r="C5" i="8"/>
  <c r="C6" i="8"/>
  <c r="C7" i="8"/>
  <c r="C8" i="8"/>
  <c r="C9" i="8"/>
  <c r="C10" i="8"/>
  <c r="C11" i="8"/>
  <c r="C3" i="8"/>
  <c r="B3" i="8"/>
  <c r="B19" i="8"/>
  <c r="B18" i="8"/>
  <c r="H31" i="20" l="1"/>
  <c r="B30" i="21" s="1"/>
  <c r="B33" i="20"/>
  <c r="A32" i="21" s="1"/>
  <c r="C32" i="20"/>
  <c r="F32" i="20"/>
  <c r="D32" i="20"/>
  <c r="G32" i="20"/>
  <c r="E32" i="20"/>
  <c r="AJ26" i="12"/>
  <c r="AI22" i="12"/>
  <c r="AK22" i="12"/>
  <c r="AK25" i="12"/>
  <c r="AJ25" i="12"/>
  <c r="AI21" i="12"/>
  <c r="AI24" i="12"/>
  <c r="AK24" i="12"/>
  <c r="AJ20" i="12"/>
  <c r="AI27" i="12"/>
  <c r="AK23" i="12"/>
  <c r="AJ23" i="12"/>
  <c r="AI19" i="12"/>
  <c r="AN26" i="12"/>
  <c r="AM22" i="12"/>
  <c r="AL22" i="12"/>
  <c r="AL25" i="12"/>
  <c r="AN25" i="12"/>
  <c r="AM21" i="12"/>
  <c r="AM24" i="12"/>
  <c r="AL24" i="12"/>
  <c r="AN20" i="12"/>
  <c r="AM27" i="12"/>
  <c r="AL23" i="12"/>
  <c r="AN23" i="12"/>
  <c r="AM19" i="12"/>
  <c r="AI26" i="12"/>
  <c r="AK21" i="12"/>
  <c r="AI20" i="12"/>
  <c r="AJ27" i="12"/>
  <c r="AK19" i="12"/>
  <c r="AM26" i="12"/>
  <c r="AN22" i="12"/>
  <c r="AM25" i="12"/>
  <c r="AN21" i="12"/>
  <c r="AM20" i="12"/>
  <c r="AN27" i="12"/>
  <c r="AL19" i="12"/>
  <c r="AK26" i="12"/>
  <c r="AJ22" i="12"/>
  <c r="AI25" i="12"/>
  <c r="AJ21" i="12"/>
  <c r="AJ24" i="12"/>
  <c r="AK20" i="12"/>
  <c r="AK27" i="12"/>
  <c r="AI23" i="12"/>
  <c r="AJ19" i="12"/>
  <c r="AL26" i="12"/>
  <c r="AL21" i="12"/>
  <c r="AN24" i="12"/>
  <c r="AL20" i="12"/>
  <c r="AL27" i="12"/>
  <c r="AM23" i="12"/>
  <c r="AN19" i="12"/>
  <c r="AI18" i="12"/>
  <c r="AK18" i="12"/>
  <c r="AJ18" i="12"/>
  <c r="AM18" i="12"/>
  <c r="AL18" i="12"/>
  <c r="AN18" i="12"/>
  <c r="I20" i="12"/>
  <c r="M20" i="12"/>
  <c r="Q20" i="12"/>
  <c r="U20" i="12"/>
  <c r="Y20" i="12"/>
  <c r="AC20" i="12"/>
  <c r="AG20" i="12"/>
  <c r="H21" i="12"/>
  <c r="L21" i="12"/>
  <c r="P21" i="12"/>
  <c r="T21" i="12"/>
  <c r="X21" i="12"/>
  <c r="AB21" i="12"/>
  <c r="AF21" i="12"/>
  <c r="G22" i="12"/>
  <c r="K22" i="12"/>
  <c r="O22" i="12"/>
  <c r="S22" i="12"/>
  <c r="W22" i="12"/>
  <c r="AA22" i="12"/>
  <c r="AE22" i="12"/>
  <c r="J23" i="12"/>
  <c r="N23" i="12"/>
  <c r="R23" i="12"/>
  <c r="V23" i="12"/>
  <c r="Z23" i="12"/>
  <c r="AD23" i="12"/>
  <c r="AH23" i="12"/>
  <c r="I24" i="12"/>
  <c r="M24" i="12"/>
  <c r="Q24" i="12"/>
  <c r="U24" i="12"/>
  <c r="Y24" i="12"/>
  <c r="AC24" i="12"/>
  <c r="AG24" i="12"/>
  <c r="H25" i="12"/>
  <c r="L25" i="12"/>
  <c r="P25" i="12"/>
  <c r="T25" i="12"/>
  <c r="X25" i="12"/>
  <c r="AB25" i="12"/>
  <c r="AF25" i="12"/>
  <c r="G26" i="12"/>
  <c r="K26" i="12"/>
  <c r="O26" i="12"/>
  <c r="S26" i="12"/>
  <c r="W26" i="12"/>
  <c r="AA26" i="12"/>
  <c r="AE26" i="12"/>
  <c r="J27" i="12"/>
  <c r="N27" i="12"/>
  <c r="R27" i="12"/>
  <c r="V27" i="12"/>
  <c r="Z27" i="12"/>
  <c r="AD27" i="12"/>
  <c r="AH27" i="12"/>
  <c r="J20" i="12"/>
  <c r="N20" i="12"/>
  <c r="R20" i="12"/>
  <c r="V20" i="12"/>
  <c r="Z20" i="12"/>
  <c r="AD20" i="12"/>
  <c r="AH20" i="12"/>
  <c r="I21" i="12"/>
  <c r="M21" i="12"/>
  <c r="Q21" i="12"/>
  <c r="U21" i="12"/>
  <c r="Y21" i="12"/>
  <c r="AC21" i="12"/>
  <c r="AG21" i="12"/>
  <c r="H22" i="12"/>
  <c r="L22" i="12"/>
  <c r="P22" i="12"/>
  <c r="T22" i="12"/>
  <c r="X22" i="12"/>
  <c r="AB22" i="12"/>
  <c r="AF22" i="12"/>
  <c r="G23" i="12"/>
  <c r="K23" i="12"/>
  <c r="O23" i="12"/>
  <c r="S23" i="12"/>
  <c r="W23" i="12"/>
  <c r="AA23" i="12"/>
  <c r="AE23" i="12"/>
  <c r="J24" i="12"/>
  <c r="N24" i="12"/>
  <c r="R24" i="12"/>
  <c r="V24" i="12"/>
  <c r="Z24" i="12"/>
  <c r="AD24" i="12"/>
  <c r="AH24" i="12"/>
  <c r="I25" i="12"/>
  <c r="M25" i="12"/>
  <c r="Q25" i="12"/>
  <c r="U25" i="12"/>
  <c r="Y25" i="12"/>
  <c r="AC25" i="12"/>
  <c r="AG25" i="12"/>
  <c r="H26" i="12"/>
  <c r="L26" i="12"/>
  <c r="P26" i="12"/>
  <c r="T26" i="12"/>
  <c r="X26" i="12"/>
  <c r="AB26" i="12"/>
  <c r="AF26" i="12"/>
  <c r="G27" i="12"/>
  <c r="K27" i="12"/>
  <c r="O27" i="12"/>
  <c r="S27" i="12"/>
  <c r="W27" i="12"/>
  <c r="AA27" i="12"/>
  <c r="AE27" i="12"/>
  <c r="G20" i="12"/>
  <c r="O20" i="12"/>
  <c r="W20" i="12"/>
  <c r="AE20" i="12"/>
  <c r="J21" i="12"/>
  <c r="R21" i="12"/>
  <c r="Z21" i="12"/>
  <c r="AH21" i="12"/>
  <c r="M22" i="12"/>
  <c r="U22" i="12"/>
  <c r="AC22" i="12"/>
  <c r="H23" i="12"/>
  <c r="P23" i="12"/>
  <c r="X23" i="12"/>
  <c r="AF23" i="12"/>
  <c r="K24" i="12"/>
  <c r="S24" i="12"/>
  <c r="AA24" i="12"/>
  <c r="N25" i="12"/>
  <c r="V25" i="12"/>
  <c r="AD25" i="12"/>
  <c r="I26" i="12"/>
  <c r="Q26" i="12"/>
  <c r="Y26" i="12"/>
  <c r="AG26" i="12"/>
  <c r="L27" i="12"/>
  <c r="T27" i="12"/>
  <c r="AB27" i="12"/>
  <c r="F22" i="12"/>
  <c r="F26" i="12"/>
  <c r="S20" i="12"/>
  <c r="V21" i="12"/>
  <c r="I22" i="12"/>
  <c r="Y22" i="12"/>
  <c r="L23" i="12"/>
  <c r="AB23" i="12"/>
  <c r="O24" i="12"/>
  <c r="AE24" i="12"/>
  <c r="R25" i="12"/>
  <c r="AH25" i="12"/>
  <c r="H20" i="12"/>
  <c r="P20" i="12"/>
  <c r="X20" i="12"/>
  <c r="AF20" i="12"/>
  <c r="K21" i="12"/>
  <c r="S21" i="12"/>
  <c r="AA21" i="12"/>
  <c r="N22" i="12"/>
  <c r="V22" i="12"/>
  <c r="AD22" i="12"/>
  <c r="I23" i="12"/>
  <c r="Q23" i="12"/>
  <c r="Y23" i="12"/>
  <c r="AG23" i="12"/>
  <c r="L24" i="12"/>
  <c r="T24" i="12"/>
  <c r="AB24" i="12"/>
  <c r="G25" i="12"/>
  <c r="O25" i="12"/>
  <c r="W25" i="12"/>
  <c r="AE25" i="12"/>
  <c r="J26" i="12"/>
  <c r="R26" i="12"/>
  <c r="Z26" i="12"/>
  <c r="AH26" i="12"/>
  <c r="M27" i="12"/>
  <c r="U27" i="12"/>
  <c r="AC27" i="12"/>
  <c r="F23" i="12"/>
  <c r="F27" i="12"/>
  <c r="K20" i="12"/>
  <c r="AA20" i="12"/>
  <c r="N21" i="12"/>
  <c r="AD21" i="12"/>
  <c r="Q22" i="12"/>
  <c r="AG22" i="12"/>
  <c r="T23" i="12"/>
  <c r="G24" i="12"/>
  <c r="W24" i="12"/>
  <c r="J25" i="12"/>
  <c r="Z25" i="12"/>
  <c r="T20" i="12"/>
  <c r="W21" i="12"/>
  <c r="Z22" i="12"/>
  <c r="AC23" i="12"/>
  <c r="AF24" i="12"/>
  <c r="V26" i="12"/>
  <c r="I27" i="12"/>
  <c r="Y27" i="12"/>
  <c r="F21" i="12"/>
  <c r="G21" i="12"/>
  <c r="P24" i="12"/>
  <c r="N26" i="12"/>
  <c r="Q27" i="12"/>
  <c r="F25" i="12"/>
  <c r="O21" i="12"/>
  <c r="X24" i="12"/>
  <c r="U26" i="12"/>
  <c r="X27" i="12"/>
  <c r="F20" i="12"/>
  <c r="AB20" i="12"/>
  <c r="AE21" i="12"/>
  <c r="AH22" i="12"/>
  <c r="H24" i="12"/>
  <c r="K25" i="12"/>
  <c r="M26" i="12"/>
  <c r="AC26" i="12"/>
  <c r="P27" i="12"/>
  <c r="AF27" i="12"/>
  <c r="F24" i="12"/>
  <c r="J22" i="12"/>
  <c r="M23" i="12"/>
  <c r="S25" i="12"/>
  <c r="AD26" i="12"/>
  <c r="AG27" i="12"/>
  <c r="L20" i="12"/>
  <c r="R22" i="12"/>
  <c r="U23" i="12"/>
  <c r="AA25" i="12"/>
  <c r="H27" i="12"/>
  <c r="B3" i="5"/>
  <c r="B4" i="5"/>
  <c r="B5" i="5"/>
  <c r="B6" i="5"/>
  <c r="B7" i="5"/>
  <c r="H32" i="20" l="1"/>
  <c r="B31" i="21" s="1"/>
  <c r="F33" i="20"/>
  <c r="D33" i="20"/>
  <c r="C33" i="20"/>
  <c r="B34" i="20"/>
  <c r="A33" i="21" s="1"/>
  <c r="E33" i="20"/>
  <c r="G33" i="20"/>
  <c r="AM16" i="12"/>
  <c r="AN16" i="12"/>
  <c r="AK16" i="12"/>
  <c r="AJ16" i="12"/>
  <c r="AL16" i="12"/>
  <c r="AI16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H33" i="20" l="1"/>
  <c r="B32" i="21" s="1"/>
  <c r="B35" i="20"/>
  <c r="A34" i="21" s="1"/>
  <c r="C34" i="20"/>
  <c r="D34" i="20"/>
  <c r="F34" i="20"/>
  <c r="G34" i="20"/>
  <c r="E34" i="20"/>
  <c r="E26" i="12"/>
  <c r="C14" i="22" s="1"/>
  <c r="E25" i="12"/>
  <c r="C13" i="22" s="1"/>
  <c r="E24" i="12"/>
  <c r="C11" i="22" s="1"/>
  <c r="H34" i="20" l="1"/>
  <c r="B33" i="21" s="1"/>
  <c r="F35" i="20"/>
  <c r="D35" i="20"/>
  <c r="B36" i="20"/>
  <c r="A35" i="21" s="1"/>
  <c r="C35" i="20"/>
  <c r="G35" i="20"/>
  <c r="E35" i="20"/>
  <c r="AL28" i="17"/>
  <c r="AI11" i="19" s="1"/>
  <c r="AM28" i="17"/>
  <c r="AJ11" i="19" s="1"/>
  <c r="AL27" i="17"/>
  <c r="AI10" i="19" s="1"/>
  <c r="AM27" i="17"/>
  <c r="AJ10" i="19" s="1"/>
  <c r="AL26" i="17"/>
  <c r="AI9" i="19" s="1"/>
  <c r="AM26" i="17"/>
  <c r="AJ9" i="19" s="1"/>
  <c r="AJ26" i="17"/>
  <c r="AG9" i="19" s="1"/>
  <c r="AK26" i="17"/>
  <c r="AH9" i="19" s="1"/>
  <c r="AJ27" i="17"/>
  <c r="AG10" i="19" s="1"/>
  <c r="AK27" i="17"/>
  <c r="AH10" i="19" s="1"/>
  <c r="AJ28" i="17"/>
  <c r="AG11" i="19" s="1"/>
  <c r="AK28" i="17"/>
  <c r="AH11" i="19" s="1"/>
  <c r="AI26" i="17"/>
  <c r="AF9" i="19" s="1"/>
  <c r="AI27" i="17"/>
  <c r="AF10" i="19" s="1"/>
  <c r="AI28" i="17"/>
  <c r="AF11" i="19" s="1"/>
  <c r="AL34" i="16"/>
  <c r="AJ35" i="16"/>
  <c r="AI34" i="16"/>
  <c r="AM34" i="16"/>
  <c r="AK35" i="16"/>
  <c r="AJ34" i="16"/>
  <c r="AL35" i="16"/>
  <c r="AK34" i="16"/>
  <c r="AI35" i="16"/>
  <c r="AM35" i="16"/>
  <c r="AL32" i="16"/>
  <c r="AI32" i="16"/>
  <c r="AM32" i="16"/>
  <c r="AJ32" i="16"/>
  <c r="AK32" i="16"/>
  <c r="AL36" i="16"/>
  <c r="AI36" i="16"/>
  <c r="AM36" i="16"/>
  <c r="AJ36" i="16"/>
  <c r="AK36" i="16"/>
  <c r="U39" i="5"/>
  <c r="U40" i="5"/>
  <c r="U41" i="5"/>
  <c r="U42" i="5"/>
  <c r="U43" i="5"/>
  <c r="U44" i="5"/>
  <c r="V39" i="5"/>
  <c r="V40" i="5"/>
  <c r="V41" i="5"/>
  <c r="V42" i="5"/>
  <c r="V43" i="5"/>
  <c r="V44" i="5"/>
  <c r="S39" i="5"/>
  <c r="S40" i="5"/>
  <c r="S41" i="5"/>
  <c r="S42" i="5"/>
  <c r="S43" i="5"/>
  <c r="S44" i="5"/>
  <c r="W39" i="5"/>
  <c r="W40" i="5"/>
  <c r="W41" i="5"/>
  <c r="W42" i="5"/>
  <c r="W43" i="5"/>
  <c r="W44" i="5"/>
  <c r="N42" i="18"/>
  <c r="N41" i="18"/>
  <c r="N43" i="18"/>
  <c r="N40" i="18"/>
  <c r="M41" i="18"/>
  <c r="M40" i="18"/>
  <c r="M43" i="18"/>
  <c r="M42" i="18"/>
  <c r="O43" i="18"/>
  <c r="O42" i="18"/>
  <c r="O41" i="18"/>
  <c r="O40" i="1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H35" i="20" l="1"/>
  <c r="B34" i="21" s="1"/>
  <c r="B37" i="20"/>
  <c r="A36" i="21" s="1"/>
  <c r="C36" i="20"/>
  <c r="F36" i="20"/>
  <c r="D36" i="20"/>
  <c r="G36" i="20"/>
  <c r="E36" i="20"/>
  <c r="H36" i="20" l="1"/>
  <c r="B35" i="21" s="1"/>
  <c r="F37" i="20"/>
  <c r="D37" i="20"/>
  <c r="C37" i="20"/>
  <c r="B38" i="20"/>
  <c r="A37" i="21" s="1"/>
  <c r="E37" i="20"/>
  <c r="G37" i="20"/>
  <c r="E22" i="12"/>
  <c r="C9" i="22" s="1"/>
  <c r="H37" i="20" l="1"/>
  <c r="B36" i="21" s="1"/>
  <c r="B39" i="20"/>
  <c r="A38" i="21" s="1"/>
  <c r="C38" i="20"/>
  <c r="D38" i="20"/>
  <c r="F38" i="20"/>
  <c r="G38" i="20"/>
  <c r="E38" i="20"/>
  <c r="AL24" i="17"/>
  <c r="AI7" i="19" s="1"/>
  <c r="AM24" i="17"/>
  <c r="AJ7" i="19" s="1"/>
  <c r="AJ24" i="17"/>
  <c r="AG7" i="19" s="1"/>
  <c r="AK24" i="17"/>
  <c r="AH7" i="19" s="1"/>
  <c r="AI24" i="17"/>
  <c r="AF7" i="19" s="1"/>
  <c r="AL28" i="16"/>
  <c r="AI28" i="16"/>
  <c r="AM28" i="16"/>
  <c r="AJ28" i="16"/>
  <c r="AK28" i="16"/>
  <c r="O39" i="5"/>
  <c r="O40" i="5"/>
  <c r="O41" i="5"/>
  <c r="O42" i="5"/>
  <c r="O43" i="5"/>
  <c r="O44" i="5"/>
  <c r="K43" i="18"/>
  <c r="K42" i="18"/>
  <c r="K41" i="18"/>
  <c r="K40" i="18"/>
  <c r="E21" i="12"/>
  <c r="C8" i="22" s="1"/>
  <c r="E27" i="12"/>
  <c r="C16" i="22" s="1"/>
  <c r="E20" i="12"/>
  <c r="C7" i="22" s="1"/>
  <c r="E18" i="12"/>
  <c r="E23" i="12"/>
  <c r="C10" i="22" s="1"/>
  <c r="E19" i="12"/>
  <c r="C6" i="22" s="1"/>
  <c r="AH13" i="8"/>
  <c r="A38" i="18" s="1"/>
  <c r="AH3" i="8"/>
  <c r="AH18" i="8"/>
  <c r="AG18" i="8"/>
  <c r="AG13" i="8"/>
  <c r="AG3" i="8"/>
  <c r="AF13" i="8"/>
  <c r="AF3" i="8"/>
  <c r="AF18" i="8"/>
  <c r="AE18" i="8"/>
  <c r="AE13" i="8"/>
  <c r="AE3" i="8"/>
  <c r="AD13" i="8"/>
  <c r="AD3" i="8"/>
  <c r="AD18" i="8"/>
  <c r="AC18" i="8"/>
  <c r="AC13" i="8"/>
  <c r="AC3" i="8"/>
  <c r="AB3" i="8"/>
  <c r="AB13" i="8"/>
  <c r="AB18" i="8"/>
  <c r="AA18" i="8"/>
  <c r="AA13" i="8"/>
  <c r="AA3" i="8"/>
  <c r="Z18" i="8"/>
  <c r="Z13" i="8"/>
  <c r="Z3" i="8"/>
  <c r="Y18" i="8"/>
  <c r="Y13" i="8"/>
  <c r="Y3" i="8"/>
  <c r="X18" i="8"/>
  <c r="X13" i="8"/>
  <c r="X3" i="8"/>
  <c r="W18" i="8"/>
  <c r="W13" i="8"/>
  <c r="W3" i="8"/>
  <c r="V18" i="8"/>
  <c r="V13" i="8"/>
  <c r="V3" i="8"/>
  <c r="U18" i="8"/>
  <c r="U13" i="8"/>
  <c r="U3" i="8"/>
  <c r="T18" i="8"/>
  <c r="T13" i="8"/>
  <c r="T3" i="8"/>
  <c r="S18" i="8"/>
  <c r="S13" i="8"/>
  <c r="S3" i="8"/>
  <c r="R18" i="8"/>
  <c r="R13" i="8"/>
  <c r="R3" i="8"/>
  <c r="Q18" i="8"/>
  <c r="Q13" i="8"/>
  <c r="Q3" i="8"/>
  <c r="P18" i="8"/>
  <c r="P13" i="8"/>
  <c r="P3" i="8"/>
  <c r="O18" i="8"/>
  <c r="O13" i="8"/>
  <c r="O3" i="8"/>
  <c r="N18" i="8"/>
  <c r="N13" i="8"/>
  <c r="N3" i="8"/>
  <c r="M18" i="8"/>
  <c r="M13" i="8"/>
  <c r="M3" i="8"/>
  <c r="L18" i="8"/>
  <c r="L13" i="8"/>
  <c r="L3" i="8"/>
  <c r="K18" i="8"/>
  <c r="K13" i="8"/>
  <c r="K3" i="8"/>
  <c r="J18" i="8"/>
  <c r="J13" i="8"/>
  <c r="J3" i="8"/>
  <c r="I18" i="8"/>
  <c r="I13" i="8"/>
  <c r="I3" i="8"/>
  <c r="H18" i="8"/>
  <c r="G18" i="8"/>
  <c r="F18" i="8"/>
  <c r="H13" i="8"/>
  <c r="H3" i="8"/>
  <c r="G13" i="8"/>
  <c r="G3" i="8"/>
  <c r="F13" i="8"/>
  <c r="F3" i="8"/>
  <c r="K56" i="8" l="1"/>
  <c r="K16" i="8"/>
  <c r="O56" i="8"/>
  <c r="O16" i="8"/>
  <c r="S16" i="8"/>
  <c r="S56" i="8"/>
  <c r="W19" i="12"/>
  <c r="W56" i="8"/>
  <c r="W15" i="8" s="1"/>
  <c r="C27" i="18" s="1"/>
  <c r="W16" i="8"/>
  <c r="AA56" i="8"/>
  <c r="AA16" i="8"/>
  <c r="AE56" i="8"/>
  <c r="AE15" i="8" s="1"/>
  <c r="C35" i="18" s="1"/>
  <c r="AE16" i="8"/>
  <c r="J56" i="8"/>
  <c r="J16" i="8"/>
  <c r="N16" i="8"/>
  <c r="N56" i="8"/>
  <c r="R16" i="8"/>
  <c r="R56" i="8"/>
  <c r="V16" i="8"/>
  <c r="V56" i="8"/>
  <c r="Z16" i="8"/>
  <c r="Z56" i="8"/>
  <c r="AB19" i="12"/>
  <c r="AB16" i="8"/>
  <c r="AB56" i="8"/>
  <c r="AF16" i="8"/>
  <c r="AF56" i="8"/>
  <c r="AF15" i="8" s="1"/>
  <c r="C36" i="18" s="1"/>
  <c r="H16" i="8"/>
  <c r="H56" i="8"/>
  <c r="L19" i="12"/>
  <c r="L16" i="8"/>
  <c r="L56" i="8"/>
  <c r="P19" i="12"/>
  <c r="P16" i="8"/>
  <c r="P56" i="8"/>
  <c r="P15" i="8" s="1"/>
  <c r="C20" i="18" s="1"/>
  <c r="T19" i="12"/>
  <c r="T16" i="8"/>
  <c r="T56" i="8"/>
  <c r="X16" i="8"/>
  <c r="X56" i="8"/>
  <c r="AD16" i="8"/>
  <c r="AD56" i="8"/>
  <c r="AH19" i="12"/>
  <c r="I42" i="5" s="1"/>
  <c r="AH16" i="8"/>
  <c r="AH56" i="8"/>
  <c r="G16" i="8"/>
  <c r="G56" i="8"/>
  <c r="I16" i="8"/>
  <c r="I56" i="8"/>
  <c r="M16" i="8"/>
  <c r="M56" i="8"/>
  <c r="M15" i="8" s="1"/>
  <c r="C17" i="18" s="1"/>
  <c r="Q16" i="8"/>
  <c r="Q56" i="8"/>
  <c r="U16" i="8"/>
  <c r="U56" i="8"/>
  <c r="U15" i="8" s="1"/>
  <c r="C25" i="18" s="1"/>
  <c r="Y56" i="8"/>
  <c r="Y16" i="8"/>
  <c r="AC16" i="8"/>
  <c r="AC56" i="8"/>
  <c r="AC15" i="8" s="1"/>
  <c r="C33" i="18" s="1"/>
  <c r="AG56" i="8"/>
  <c r="AG16" i="8"/>
  <c r="F56" i="8"/>
  <c r="F16" i="8"/>
  <c r="H18" i="12"/>
  <c r="H19" i="12"/>
  <c r="J18" i="12"/>
  <c r="J19" i="12"/>
  <c r="R18" i="12"/>
  <c r="R19" i="12"/>
  <c r="AD18" i="12"/>
  <c r="AD19" i="12"/>
  <c r="AF18" i="12"/>
  <c r="AF19" i="12"/>
  <c r="N18" i="12"/>
  <c r="N19" i="12"/>
  <c r="V18" i="12"/>
  <c r="V19" i="12"/>
  <c r="X18" i="12"/>
  <c r="X19" i="12"/>
  <c r="Z18" i="12"/>
  <c r="Z19" i="12"/>
  <c r="G18" i="12"/>
  <c r="G19" i="12"/>
  <c r="I18" i="12"/>
  <c r="I19" i="12"/>
  <c r="K18" i="12"/>
  <c r="K19" i="12"/>
  <c r="M18" i="12"/>
  <c r="M19" i="12"/>
  <c r="O18" i="12"/>
  <c r="O19" i="12"/>
  <c r="Q18" i="12"/>
  <c r="Q19" i="12"/>
  <c r="S18" i="12"/>
  <c r="S19" i="12"/>
  <c r="U18" i="12"/>
  <c r="U19" i="12"/>
  <c r="Y18" i="12"/>
  <c r="Y19" i="12"/>
  <c r="AA18" i="12"/>
  <c r="AA19" i="12"/>
  <c r="AC18" i="12"/>
  <c r="AC19" i="12"/>
  <c r="AE18" i="12"/>
  <c r="AE19" i="12"/>
  <c r="AG18" i="12"/>
  <c r="AG19" i="12"/>
  <c r="AM20" i="17"/>
  <c r="AJ3" i="19" s="1"/>
  <c r="C5" i="22"/>
  <c r="C3" i="22" s="1"/>
  <c r="H38" i="20"/>
  <c r="B37" i="21" s="1"/>
  <c r="F39" i="20"/>
  <c r="D39" i="20"/>
  <c r="B40" i="20"/>
  <c r="A39" i="21" s="1"/>
  <c r="C39" i="20"/>
  <c r="G39" i="20"/>
  <c r="E39" i="20"/>
  <c r="AL29" i="17"/>
  <c r="AI12" i="19" s="1"/>
  <c r="AM29" i="17"/>
  <c r="AJ12" i="19" s="1"/>
  <c r="AL25" i="17"/>
  <c r="AI8" i="19" s="1"/>
  <c r="AM25" i="17"/>
  <c r="AJ8" i="19" s="1"/>
  <c r="AL23" i="17"/>
  <c r="AI6" i="19" s="1"/>
  <c r="AM23" i="17"/>
  <c r="AJ6" i="19" s="1"/>
  <c r="AL22" i="17"/>
  <c r="AI5" i="19" s="1"/>
  <c r="AM22" i="17"/>
  <c r="AJ5" i="19" s="1"/>
  <c r="AL21" i="17"/>
  <c r="AI4" i="19" s="1"/>
  <c r="AM21" i="17"/>
  <c r="AJ4" i="19" s="1"/>
  <c r="AL20" i="17"/>
  <c r="AI3" i="19" s="1"/>
  <c r="AJ21" i="17"/>
  <c r="AG4" i="19" s="1"/>
  <c r="AK21" i="17"/>
  <c r="AH4" i="19" s="1"/>
  <c r="AJ29" i="17"/>
  <c r="AG12" i="19" s="1"/>
  <c r="AK29" i="17"/>
  <c r="AH12" i="19" s="1"/>
  <c r="AJ25" i="17"/>
  <c r="AG8" i="19" s="1"/>
  <c r="AK25" i="17"/>
  <c r="AH8" i="19" s="1"/>
  <c r="AJ20" i="17"/>
  <c r="AG3" i="19" s="1"/>
  <c r="AK20" i="17"/>
  <c r="AH3" i="19" s="1"/>
  <c r="AJ23" i="17"/>
  <c r="AG6" i="19" s="1"/>
  <c r="AK23" i="17"/>
  <c r="AH6" i="19" s="1"/>
  <c r="AJ22" i="17"/>
  <c r="AG5" i="19" s="1"/>
  <c r="AK22" i="17"/>
  <c r="AH5" i="19" s="1"/>
  <c r="AI20" i="17"/>
  <c r="AF3" i="19" s="1"/>
  <c r="AI23" i="17"/>
  <c r="AF6" i="19" s="1"/>
  <c r="AI25" i="17"/>
  <c r="AF8" i="19" s="1"/>
  <c r="AI22" i="17"/>
  <c r="AF5" i="19" s="1"/>
  <c r="AI21" i="17"/>
  <c r="AF4" i="19" s="1"/>
  <c r="AI29" i="17"/>
  <c r="AF12" i="19" s="1"/>
  <c r="AL30" i="16"/>
  <c r="AJ31" i="16"/>
  <c r="AI30" i="16"/>
  <c r="AM30" i="16"/>
  <c r="AK31" i="16"/>
  <c r="AJ30" i="16"/>
  <c r="AL31" i="16"/>
  <c r="AK30" i="16"/>
  <c r="AI31" i="16"/>
  <c r="AM31" i="16"/>
  <c r="AL20" i="16"/>
  <c r="AI20" i="16"/>
  <c r="AM20" i="16"/>
  <c r="AJ20" i="16"/>
  <c r="AK20" i="16"/>
  <c r="AL26" i="16"/>
  <c r="AI26" i="16"/>
  <c r="AM26" i="16"/>
  <c r="AJ26" i="16"/>
  <c r="AK26" i="16"/>
  <c r="AL24" i="16"/>
  <c r="AI24" i="16"/>
  <c r="AM24" i="16"/>
  <c r="AJ24" i="16"/>
  <c r="AK24" i="16"/>
  <c r="AL22" i="16"/>
  <c r="AI22" i="16"/>
  <c r="AM22" i="16"/>
  <c r="AJ22" i="16"/>
  <c r="AK22" i="16"/>
  <c r="AL38" i="16"/>
  <c r="AI38" i="16"/>
  <c r="AM38" i="16"/>
  <c r="AJ38" i="16"/>
  <c r="AK38" i="16"/>
  <c r="M39" i="5"/>
  <c r="M40" i="5"/>
  <c r="M41" i="5"/>
  <c r="M42" i="5"/>
  <c r="M43" i="5"/>
  <c r="M44" i="5"/>
  <c r="Q39" i="5"/>
  <c r="Q40" i="5"/>
  <c r="Q41" i="5"/>
  <c r="Q42" i="5"/>
  <c r="Q43" i="5"/>
  <c r="Q44" i="5"/>
  <c r="R39" i="5"/>
  <c r="R40" i="5"/>
  <c r="R41" i="5"/>
  <c r="R42" i="5"/>
  <c r="R43" i="5"/>
  <c r="R44" i="5"/>
  <c r="K39" i="5"/>
  <c r="K40" i="5"/>
  <c r="K41" i="5"/>
  <c r="K42" i="5"/>
  <c r="K43" i="5"/>
  <c r="K44" i="5"/>
  <c r="Y39" i="5"/>
  <c r="Y40" i="5"/>
  <c r="Y41" i="5"/>
  <c r="Y42" i="5"/>
  <c r="Y43" i="5"/>
  <c r="Y44" i="5"/>
  <c r="AE2" i="19"/>
  <c r="L40" i="18"/>
  <c r="L43" i="18"/>
  <c r="L41" i="18"/>
  <c r="L39" i="18"/>
  <c r="L42" i="18"/>
  <c r="J42" i="18"/>
  <c r="J41" i="18"/>
  <c r="J40" i="18"/>
  <c r="J39" i="18"/>
  <c r="J43" i="18"/>
  <c r="I41" i="18"/>
  <c r="I42" i="18"/>
  <c r="I40" i="18"/>
  <c r="I39" i="18"/>
  <c r="I43" i="18"/>
  <c r="P40" i="18"/>
  <c r="P39" i="18"/>
  <c r="P43" i="18"/>
  <c r="P42" i="18"/>
  <c r="P41" i="18"/>
  <c r="L44" i="18"/>
  <c r="B17" i="18"/>
  <c r="I2" i="19" s="1"/>
  <c r="A18" i="5"/>
  <c r="A18" i="18"/>
  <c r="B21" i="18"/>
  <c r="M2" i="19" s="1"/>
  <c r="A22" i="5"/>
  <c r="A22" i="18"/>
  <c r="B25" i="18"/>
  <c r="Q2" i="19" s="1"/>
  <c r="A26" i="5"/>
  <c r="A26" i="18"/>
  <c r="B29" i="18"/>
  <c r="U2" i="19" s="1"/>
  <c r="A30" i="5"/>
  <c r="A30" i="18"/>
  <c r="B33" i="18"/>
  <c r="Y2" i="19" s="1"/>
  <c r="B34" i="18"/>
  <c r="Z2" i="19" s="1"/>
  <c r="B37" i="18"/>
  <c r="AC2" i="19" s="1"/>
  <c r="A38" i="5"/>
  <c r="B16" i="18"/>
  <c r="H2" i="19" s="1"/>
  <c r="A17" i="5"/>
  <c r="A17" i="18"/>
  <c r="B20" i="18"/>
  <c r="L2" i="19" s="1"/>
  <c r="A21" i="5"/>
  <c r="A21" i="18"/>
  <c r="B24" i="18"/>
  <c r="P2" i="19" s="1"/>
  <c r="A25" i="5"/>
  <c r="A25" i="18"/>
  <c r="B28" i="18"/>
  <c r="T2" i="19" s="1"/>
  <c r="A29" i="5"/>
  <c r="A29" i="18"/>
  <c r="A33" i="5"/>
  <c r="A33" i="18"/>
  <c r="A34" i="5"/>
  <c r="A34" i="18"/>
  <c r="A37" i="5"/>
  <c r="A37" i="18"/>
  <c r="A10" i="5"/>
  <c r="A10" i="18"/>
  <c r="A12" i="5"/>
  <c r="A12" i="18"/>
  <c r="B13" i="18"/>
  <c r="E2" i="19" s="1"/>
  <c r="A14" i="5"/>
  <c r="A14" i="18"/>
  <c r="B11" i="18"/>
  <c r="C2" i="19" s="1"/>
  <c r="A13" i="5"/>
  <c r="A13" i="18"/>
  <c r="A11" i="5"/>
  <c r="A11" i="18"/>
  <c r="B15" i="18"/>
  <c r="G2" i="19" s="1"/>
  <c r="A16" i="5"/>
  <c r="A16" i="18"/>
  <c r="B23" i="18"/>
  <c r="O2" i="19" s="1"/>
  <c r="A24" i="5"/>
  <c r="A24" i="18"/>
  <c r="B31" i="18"/>
  <c r="W2" i="19" s="1"/>
  <c r="A32" i="5"/>
  <c r="A32" i="18"/>
  <c r="B35" i="18"/>
  <c r="AA2" i="19" s="1"/>
  <c r="B36" i="18"/>
  <c r="AB2" i="19" s="1"/>
  <c r="B19" i="18"/>
  <c r="K2" i="19" s="1"/>
  <c r="A20" i="5"/>
  <c r="A20" i="18"/>
  <c r="B27" i="18"/>
  <c r="S2" i="19" s="1"/>
  <c r="A28" i="5"/>
  <c r="A28" i="18"/>
  <c r="B10" i="18"/>
  <c r="B2" i="19" s="1"/>
  <c r="B12" i="18"/>
  <c r="D2" i="19" s="1"/>
  <c r="B14" i="18"/>
  <c r="F2" i="19" s="1"/>
  <c r="A15" i="5"/>
  <c r="A15" i="18"/>
  <c r="B18" i="18"/>
  <c r="J2" i="19" s="1"/>
  <c r="A19" i="5"/>
  <c r="A19" i="18"/>
  <c r="B22" i="18"/>
  <c r="N2" i="19" s="1"/>
  <c r="A23" i="5"/>
  <c r="A23" i="18"/>
  <c r="B26" i="18"/>
  <c r="R2" i="19" s="1"/>
  <c r="A27" i="5"/>
  <c r="A27" i="18"/>
  <c r="B30" i="18"/>
  <c r="V2" i="19" s="1"/>
  <c r="A31" i="5"/>
  <c r="A31" i="18"/>
  <c r="B32" i="18"/>
  <c r="X2" i="19" s="1"/>
  <c r="A35" i="5"/>
  <c r="A35" i="18"/>
  <c r="A36" i="5"/>
  <c r="A36" i="18"/>
  <c r="B38" i="18"/>
  <c r="AD2" i="19" s="1"/>
  <c r="F18" i="12"/>
  <c r="F19" i="12"/>
  <c r="W18" i="12"/>
  <c r="AB15" i="8"/>
  <c r="C32" i="18" s="1"/>
  <c r="AB18" i="12"/>
  <c r="L15" i="8"/>
  <c r="C16" i="18" s="1"/>
  <c r="L18" i="12"/>
  <c r="P18" i="12"/>
  <c r="T15" i="8"/>
  <c r="C24" i="5" s="1"/>
  <c r="T18" i="12"/>
  <c r="AH15" i="8"/>
  <c r="AH18" i="12"/>
  <c r="H15" i="8"/>
  <c r="C12" i="18" s="1"/>
  <c r="I15" i="8"/>
  <c r="C13" i="18" s="1"/>
  <c r="J15" i="8"/>
  <c r="C14" i="18" s="1"/>
  <c r="K15" i="8"/>
  <c r="C15" i="18" s="1"/>
  <c r="X15" i="8"/>
  <c r="C28" i="18" s="1"/>
  <c r="B30" i="5"/>
  <c r="B32" i="5"/>
  <c r="AD15" i="8"/>
  <c r="C34" i="18" s="1"/>
  <c r="F15" i="8"/>
  <c r="C10" i="18" s="1"/>
  <c r="N15" i="8"/>
  <c r="C18" i="18" s="1"/>
  <c r="O15" i="8"/>
  <c r="C19" i="18" s="1"/>
  <c r="B27" i="5"/>
  <c r="AA15" i="8"/>
  <c r="C31" i="18" s="1"/>
  <c r="G15" i="8"/>
  <c r="C11" i="18" s="1"/>
  <c r="Q15" i="8"/>
  <c r="C21" i="18" s="1"/>
  <c r="R15" i="8"/>
  <c r="C22" i="18" s="1"/>
  <c r="S15" i="8"/>
  <c r="C23" i="18" s="1"/>
  <c r="Z15" i="8"/>
  <c r="C30" i="18" s="1"/>
  <c r="B19" i="5"/>
  <c r="V15" i="8"/>
  <c r="C26" i="18" s="1"/>
  <c r="Y15" i="8"/>
  <c r="C29" i="18" s="1"/>
  <c r="AG15" i="8"/>
  <c r="AN15" i="8"/>
  <c r="AN15" i="12" s="1"/>
  <c r="AN29" i="12" s="1"/>
  <c r="C17" i="12"/>
  <c r="Z40" i="5" s="1"/>
  <c r="C32" i="5"/>
  <c r="B12" i="5"/>
  <c r="B14" i="5"/>
  <c r="C14" i="5"/>
  <c r="Y14" i="5" s="1"/>
  <c r="B16" i="5"/>
  <c r="C16" i="5"/>
  <c r="B18" i="5"/>
  <c r="C18" i="5"/>
  <c r="G18" i="5" s="1"/>
  <c r="B20" i="5"/>
  <c r="C20" i="5"/>
  <c r="B22" i="5"/>
  <c r="B24" i="5"/>
  <c r="B26" i="5"/>
  <c r="B28" i="5"/>
  <c r="B31" i="5"/>
  <c r="B35" i="5"/>
  <c r="C35" i="5"/>
  <c r="K35" i="5" s="1"/>
  <c r="B36" i="5"/>
  <c r="B13" i="5"/>
  <c r="B15" i="5"/>
  <c r="B17" i="5"/>
  <c r="B21" i="5"/>
  <c r="B23" i="5"/>
  <c r="C23" i="5"/>
  <c r="M23" i="5" s="1"/>
  <c r="B25" i="5"/>
  <c r="B38" i="5"/>
  <c r="C38" i="5"/>
  <c r="M38" i="5" s="1"/>
  <c r="B29" i="5"/>
  <c r="B33" i="5"/>
  <c r="B34" i="5"/>
  <c r="B37" i="5"/>
  <c r="B10" i="5"/>
  <c r="B11" i="5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I41" i="5" l="1"/>
  <c r="AH16" i="12"/>
  <c r="H43" i="18"/>
  <c r="H39" i="18"/>
  <c r="I44" i="5"/>
  <c r="I40" i="5"/>
  <c r="H42" i="18"/>
  <c r="H40" i="18"/>
  <c r="I43" i="5"/>
  <c r="I39" i="5"/>
  <c r="H41" i="18"/>
  <c r="AG16" i="12"/>
  <c r="AJ21" i="16"/>
  <c r="AM21" i="16"/>
  <c r="G41" i="18"/>
  <c r="R41" i="18" s="1"/>
  <c r="H44" i="5"/>
  <c r="H43" i="5"/>
  <c r="G41" i="5"/>
  <c r="G10" i="18"/>
  <c r="G42" i="18"/>
  <c r="G44" i="5"/>
  <c r="H41" i="5"/>
  <c r="G39" i="5"/>
  <c r="AL21" i="16"/>
  <c r="G43" i="18"/>
  <c r="H42" i="5"/>
  <c r="G42" i="5"/>
  <c r="H39" i="5"/>
  <c r="G40" i="18"/>
  <c r="G39" i="18"/>
  <c r="H40" i="5"/>
  <c r="G40" i="5"/>
  <c r="G43" i="5"/>
  <c r="AI21" i="16"/>
  <c r="AK21" i="16"/>
  <c r="Z24" i="5"/>
  <c r="Z41" i="5"/>
  <c r="AI39" i="16"/>
  <c r="AK39" i="16"/>
  <c r="Z16" i="5"/>
  <c r="Z43" i="5"/>
  <c r="Z39" i="5"/>
  <c r="AL39" i="16"/>
  <c r="Z42" i="5"/>
  <c r="AM39" i="16"/>
  <c r="AJ39" i="16"/>
  <c r="Z44" i="5"/>
  <c r="AJ25" i="16"/>
  <c r="X44" i="5"/>
  <c r="AK37" i="16"/>
  <c r="AI37" i="16"/>
  <c r="X42" i="5"/>
  <c r="AJ37" i="16"/>
  <c r="AM37" i="16"/>
  <c r="X39" i="5"/>
  <c r="X40" i="5"/>
  <c r="AL37" i="16"/>
  <c r="X41" i="5"/>
  <c r="X43" i="5"/>
  <c r="N42" i="5"/>
  <c r="AK25" i="16"/>
  <c r="AM27" i="16"/>
  <c r="AJ27" i="16"/>
  <c r="N41" i="5"/>
  <c r="AI25" i="16"/>
  <c r="AI27" i="16"/>
  <c r="AK27" i="16"/>
  <c r="N44" i="5"/>
  <c r="N40" i="5"/>
  <c r="N32" i="5"/>
  <c r="L44" i="5"/>
  <c r="N43" i="5"/>
  <c r="N39" i="5"/>
  <c r="AL27" i="16"/>
  <c r="L43" i="5"/>
  <c r="L41" i="5"/>
  <c r="L39" i="5"/>
  <c r="L40" i="5"/>
  <c r="AL25" i="16"/>
  <c r="L42" i="5"/>
  <c r="AM25" i="16"/>
  <c r="AL33" i="16"/>
  <c r="T43" i="5"/>
  <c r="T42" i="5"/>
  <c r="T41" i="5"/>
  <c r="AK33" i="16"/>
  <c r="AI33" i="16"/>
  <c r="T39" i="5"/>
  <c r="T44" i="5"/>
  <c r="AJ33" i="16"/>
  <c r="AM33" i="16"/>
  <c r="T40" i="5"/>
  <c r="J40" i="5"/>
  <c r="AL23" i="16"/>
  <c r="AK29" i="16"/>
  <c r="AI29" i="16"/>
  <c r="P39" i="5"/>
  <c r="P40" i="5"/>
  <c r="AJ29" i="16"/>
  <c r="AM29" i="16"/>
  <c r="P43" i="5"/>
  <c r="P42" i="5"/>
  <c r="AL29" i="16"/>
  <c r="P41" i="5"/>
  <c r="P44" i="5"/>
  <c r="AM23" i="16"/>
  <c r="J44" i="5"/>
  <c r="AJ23" i="16"/>
  <c r="J42" i="5"/>
  <c r="J41" i="5"/>
  <c r="AI23" i="16"/>
  <c r="AK23" i="16"/>
  <c r="J43" i="5"/>
  <c r="J39" i="5"/>
  <c r="E3" i="22"/>
  <c r="H39" i="20"/>
  <c r="B38" i="21" s="1"/>
  <c r="B41" i="20"/>
  <c r="A40" i="21" s="1"/>
  <c r="C40" i="20"/>
  <c r="F40" i="20"/>
  <c r="D40" i="20"/>
  <c r="G40" i="20"/>
  <c r="E40" i="20"/>
  <c r="C37" i="18"/>
  <c r="H37" i="18" s="1"/>
  <c r="AG15" i="12"/>
  <c r="C38" i="18"/>
  <c r="P38" i="18" s="1"/>
  <c r="AH15" i="12"/>
  <c r="AB43" i="5"/>
  <c r="AB40" i="5"/>
  <c r="AB41" i="5"/>
  <c r="AB44" i="5"/>
  <c r="AB39" i="5"/>
  <c r="AB42" i="5"/>
  <c r="C37" i="5"/>
  <c r="Z37" i="5" s="1"/>
  <c r="C29" i="5"/>
  <c r="C25" i="5"/>
  <c r="G25" i="5" s="1"/>
  <c r="C21" i="5"/>
  <c r="I21" i="5" s="1"/>
  <c r="C28" i="5"/>
  <c r="AI29" i="12"/>
  <c r="AJ15" i="3"/>
  <c r="AH15" i="16" s="1"/>
  <c r="O39" i="18"/>
  <c r="M39" i="18"/>
  <c r="N39" i="18"/>
  <c r="K39" i="18"/>
  <c r="AM31" i="17"/>
  <c r="AJ31" i="17"/>
  <c r="AL31" i="17"/>
  <c r="AI31" i="17"/>
  <c r="AK31" i="17"/>
  <c r="H44" i="18"/>
  <c r="C22" i="5"/>
  <c r="V22" i="5" s="1"/>
  <c r="C33" i="5"/>
  <c r="Z33" i="5" s="1"/>
  <c r="C17" i="5"/>
  <c r="C36" i="5"/>
  <c r="C31" i="5"/>
  <c r="M31" i="5" s="1"/>
  <c r="C27" i="5"/>
  <c r="M27" i="5" s="1"/>
  <c r="M44" i="18"/>
  <c r="N44" i="18"/>
  <c r="O44" i="18"/>
  <c r="K44" i="18"/>
  <c r="J44" i="18"/>
  <c r="I44" i="18"/>
  <c r="G44" i="18"/>
  <c r="P44" i="18"/>
  <c r="C19" i="5"/>
  <c r="N19" i="5" s="1"/>
  <c r="C26" i="5"/>
  <c r="C34" i="5"/>
  <c r="I34" i="5" s="1"/>
  <c r="C15" i="5"/>
  <c r="V15" i="5" s="1"/>
  <c r="C30" i="5"/>
  <c r="H25" i="18"/>
  <c r="I25" i="18"/>
  <c r="L25" i="18"/>
  <c r="P25" i="18"/>
  <c r="G25" i="18"/>
  <c r="J25" i="18"/>
  <c r="G23" i="18"/>
  <c r="P23" i="18"/>
  <c r="L18" i="18"/>
  <c r="L23" i="18"/>
  <c r="H23" i="18"/>
  <c r="I23" i="18"/>
  <c r="J23" i="18"/>
  <c r="P35" i="18"/>
  <c r="L35" i="18"/>
  <c r="G35" i="18"/>
  <c r="J35" i="18"/>
  <c r="H35" i="18"/>
  <c r="I35" i="18"/>
  <c r="G18" i="18"/>
  <c r="H14" i="18"/>
  <c r="I14" i="18"/>
  <c r="L14" i="18"/>
  <c r="P14" i="18"/>
  <c r="G14" i="18"/>
  <c r="J14" i="18"/>
  <c r="G20" i="18"/>
  <c r="P20" i="18"/>
  <c r="I18" i="18"/>
  <c r="H20" i="18"/>
  <c r="I20" i="18"/>
  <c r="L20" i="18"/>
  <c r="J20" i="18"/>
  <c r="I32" i="18"/>
  <c r="L32" i="18"/>
  <c r="J32" i="18"/>
  <c r="H32" i="18"/>
  <c r="G32" i="18"/>
  <c r="AF15" i="12"/>
  <c r="AA15" i="12"/>
  <c r="K15" i="12"/>
  <c r="X15" i="12"/>
  <c r="P15" i="12"/>
  <c r="Y15" i="12"/>
  <c r="Q15" i="12"/>
  <c r="R15" i="12"/>
  <c r="J15" i="12"/>
  <c r="H33" i="18"/>
  <c r="P33" i="18"/>
  <c r="G33" i="18"/>
  <c r="I33" i="18"/>
  <c r="L33" i="18"/>
  <c r="J33" i="18"/>
  <c r="P22" i="18"/>
  <c r="J22" i="18"/>
  <c r="L22" i="18"/>
  <c r="G22" i="18"/>
  <c r="I22" i="18"/>
  <c r="P31" i="18"/>
  <c r="I31" i="18"/>
  <c r="G31" i="18"/>
  <c r="L31" i="18"/>
  <c r="H31" i="18"/>
  <c r="J31" i="18"/>
  <c r="H17" i="18"/>
  <c r="I17" i="18"/>
  <c r="J17" i="18"/>
  <c r="P17" i="18"/>
  <c r="L17" i="18"/>
  <c r="G17" i="18"/>
  <c r="G13" i="18"/>
  <c r="P13" i="18"/>
  <c r="H13" i="18"/>
  <c r="I13" i="18"/>
  <c r="L13" i="18"/>
  <c r="J13" i="18"/>
  <c r="AG15" i="3"/>
  <c r="AG56" i="3" s="1"/>
  <c r="AB15" i="3"/>
  <c r="L15" i="3"/>
  <c r="Y15" i="3"/>
  <c r="Q15" i="3"/>
  <c r="AH15" i="3"/>
  <c r="Z15" i="3"/>
  <c r="R15" i="3"/>
  <c r="AI15" i="3"/>
  <c r="AI56" i="3" s="1"/>
  <c r="S15" i="3"/>
  <c r="K15" i="3"/>
  <c r="H29" i="18"/>
  <c r="P29" i="18"/>
  <c r="J29" i="18"/>
  <c r="I29" i="18"/>
  <c r="L29" i="18"/>
  <c r="G29" i="18"/>
  <c r="H36" i="18"/>
  <c r="P36" i="18"/>
  <c r="I36" i="18"/>
  <c r="J36" i="18"/>
  <c r="L36" i="18"/>
  <c r="G36" i="18"/>
  <c r="L21" i="18"/>
  <c r="G21" i="18"/>
  <c r="J18" i="18"/>
  <c r="P21" i="18"/>
  <c r="J21" i="18"/>
  <c r="H21" i="18"/>
  <c r="I21" i="18"/>
  <c r="L10" i="18"/>
  <c r="J10" i="18"/>
  <c r="H10" i="18"/>
  <c r="P10" i="18"/>
  <c r="I10" i="18"/>
  <c r="G28" i="18"/>
  <c r="H28" i="18"/>
  <c r="I28" i="18"/>
  <c r="J28" i="18"/>
  <c r="P28" i="18"/>
  <c r="L28" i="18"/>
  <c r="I12" i="18"/>
  <c r="H12" i="18"/>
  <c r="P12" i="18"/>
  <c r="L12" i="18"/>
  <c r="G12" i="18"/>
  <c r="J12" i="18"/>
  <c r="C24" i="18"/>
  <c r="C30" i="17"/>
  <c r="C40" i="16"/>
  <c r="I16" i="18"/>
  <c r="H16" i="18"/>
  <c r="L16" i="18"/>
  <c r="J16" i="18"/>
  <c r="P16" i="18"/>
  <c r="G16" i="18"/>
  <c r="P27" i="18"/>
  <c r="P18" i="18"/>
  <c r="L27" i="18"/>
  <c r="G27" i="18"/>
  <c r="I27" i="18"/>
  <c r="H27" i="18"/>
  <c r="J27" i="18"/>
  <c r="AE15" i="12"/>
  <c r="S15" i="12"/>
  <c r="AD15" i="12"/>
  <c r="T15" i="12"/>
  <c r="L15" i="12"/>
  <c r="AC15" i="12"/>
  <c r="U15" i="12"/>
  <c r="M15" i="12"/>
  <c r="V15" i="12"/>
  <c r="N15" i="12"/>
  <c r="G26" i="18"/>
  <c r="P26" i="18"/>
  <c r="I26" i="18"/>
  <c r="J26" i="18"/>
  <c r="H26" i="18"/>
  <c r="L26" i="18"/>
  <c r="P30" i="18"/>
  <c r="H30" i="18"/>
  <c r="G30" i="18"/>
  <c r="J30" i="18"/>
  <c r="L30" i="18"/>
  <c r="H11" i="18"/>
  <c r="I11" i="18"/>
  <c r="J11" i="18"/>
  <c r="P11" i="18"/>
  <c r="L11" i="18"/>
  <c r="G11" i="18"/>
  <c r="H19" i="18"/>
  <c r="L19" i="18"/>
  <c r="H18" i="18"/>
  <c r="P19" i="18"/>
  <c r="G19" i="18"/>
  <c r="I19" i="18"/>
  <c r="J19" i="18"/>
  <c r="H34" i="18"/>
  <c r="G34" i="18"/>
  <c r="I34" i="18"/>
  <c r="L34" i="18"/>
  <c r="J34" i="18"/>
  <c r="P34" i="18"/>
  <c r="P15" i="18"/>
  <c r="L15" i="18"/>
  <c r="J15" i="18"/>
  <c r="I15" i="18"/>
  <c r="H15" i="18"/>
  <c r="G15" i="18"/>
  <c r="N38" i="5"/>
  <c r="AF15" i="3"/>
  <c r="T15" i="3"/>
  <c r="AE15" i="3"/>
  <c r="U15" i="3"/>
  <c r="M15" i="3"/>
  <c r="AD15" i="3"/>
  <c r="V15" i="3"/>
  <c r="N15" i="3"/>
  <c r="W15" i="3"/>
  <c r="O15" i="3"/>
  <c r="M26" i="18"/>
  <c r="N26" i="18"/>
  <c r="O26" i="18"/>
  <c r="O18" i="18"/>
  <c r="K26" i="18"/>
  <c r="M14" i="18"/>
  <c r="N14" i="18"/>
  <c r="O14" i="18"/>
  <c r="K14" i="18"/>
  <c r="M10" i="18"/>
  <c r="N10" i="18"/>
  <c r="O10" i="18"/>
  <c r="K10" i="18"/>
  <c r="O27" i="18"/>
  <c r="M27" i="18"/>
  <c r="N27" i="18"/>
  <c r="K27" i="18"/>
  <c r="N19" i="18"/>
  <c r="O19" i="18"/>
  <c r="M19" i="18"/>
  <c r="K19" i="18"/>
  <c r="M15" i="18"/>
  <c r="O15" i="18"/>
  <c r="N15" i="18"/>
  <c r="K15" i="18"/>
  <c r="M28" i="18"/>
  <c r="O28" i="18"/>
  <c r="N28" i="18"/>
  <c r="K28" i="18"/>
  <c r="N32" i="18"/>
  <c r="O32" i="18"/>
  <c r="M32" i="18"/>
  <c r="K32" i="18"/>
  <c r="O30" i="18"/>
  <c r="M30" i="18"/>
  <c r="N30" i="18"/>
  <c r="K30" i="18"/>
  <c r="N22" i="18"/>
  <c r="O22" i="18"/>
  <c r="M22" i="18"/>
  <c r="K22" i="18"/>
  <c r="K18" i="18"/>
  <c r="M35" i="18"/>
  <c r="N35" i="18"/>
  <c r="O35" i="18"/>
  <c r="K35" i="18"/>
  <c r="N31" i="18"/>
  <c r="M31" i="18"/>
  <c r="O31" i="18"/>
  <c r="K31" i="18"/>
  <c r="O23" i="18"/>
  <c r="N23" i="18"/>
  <c r="M23" i="18"/>
  <c r="K23" i="18"/>
  <c r="N34" i="18"/>
  <c r="M34" i="18"/>
  <c r="O34" i="18"/>
  <c r="K34" i="18"/>
  <c r="H22" i="18"/>
  <c r="M20" i="18"/>
  <c r="N20" i="18"/>
  <c r="O20" i="18"/>
  <c r="K20" i="18"/>
  <c r="N16" i="18"/>
  <c r="O16" i="18"/>
  <c r="M16" i="18"/>
  <c r="K16" i="18"/>
  <c r="M29" i="18"/>
  <c r="O29" i="18"/>
  <c r="N29" i="18"/>
  <c r="K29" i="18"/>
  <c r="M17" i="18"/>
  <c r="N17" i="18"/>
  <c r="O17" i="18"/>
  <c r="K17" i="18"/>
  <c r="I30" i="18"/>
  <c r="P32" i="18"/>
  <c r="M12" i="18"/>
  <c r="O12" i="18"/>
  <c r="N12" i="18"/>
  <c r="K12" i="18"/>
  <c r="O36" i="18"/>
  <c r="M36" i="18"/>
  <c r="N36" i="18"/>
  <c r="K36" i="18"/>
  <c r="O11" i="18"/>
  <c r="M11" i="18"/>
  <c r="N11" i="18"/>
  <c r="K11" i="18"/>
  <c r="M13" i="18"/>
  <c r="N13" i="18"/>
  <c r="O13" i="18"/>
  <c r="K13" i="18"/>
  <c r="N33" i="18"/>
  <c r="O33" i="18"/>
  <c r="M33" i="18"/>
  <c r="K33" i="18"/>
  <c r="M25" i="18"/>
  <c r="N18" i="18"/>
  <c r="N25" i="18"/>
  <c r="O25" i="18"/>
  <c r="K25" i="18"/>
  <c r="N21" i="18"/>
  <c r="M21" i="18"/>
  <c r="O21" i="18"/>
  <c r="K21" i="18"/>
  <c r="M14" i="5"/>
  <c r="K32" i="5"/>
  <c r="G35" i="5"/>
  <c r="K38" i="5"/>
  <c r="Q32" i="5"/>
  <c r="Z32" i="5"/>
  <c r="M32" i="5"/>
  <c r="Y32" i="5"/>
  <c r="I32" i="5"/>
  <c r="Y38" i="5"/>
  <c r="K24" i="5"/>
  <c r="G23" i="5"/>
  <c r="I23" i="5"/>
  <c r="Q23" i="5"/>
  <c r="N23" i="5"/>
  <c r="Q18" i="5"/>
  <c r="Y23" i="5"/>
  <c r="M20" i="5"/>
  <c r="I16" i="5"/>
  <c r="M16" i="5"/>
  <c r="Q16" i="5"/>
  <c r="G14" i="5"/>
  <c r="K14" i="5"/>
  <c r="E5" i="8"/>
  <c r="C46" i="18" s="1"/>
  <c r="P15" i="3"/>
  <c r="O15" i="12"/>
  <c r="I15" i="12"/>
  <c r="J15" i="3"/>
  <c r="I24" i="5"/>
  <c r="Q24" i="5"/>
  <c r="X35" i="5"/>
  <c r="U35" i="5"/>
  <c r="S35" i="5"/>
  <c r="V35" i="5"/>
  <c r="W35" i="5"/>
  <c r="O35" i="5"/>
  <c r="Y35" i="5"/>
  <c r="Q35" i="5"/>
  <c r="I35" i="5"/>
  <c r="N35" i="5"/>
  <c r="Z35" i="5"/>
  <c r="S24" i="5"/>
  <c r="W24" i="5"/>
  <c r="X24" i="5"/>
  <c r="V24" i="5"/>
  <c r="S18" i="5"/>
  <c r="U24" i="5"/>
  <c r="O24" i="5"/>
  <c r="N24" i="5"/>
  <c r="M24" i="5"/>
  <c r="Y24" i="5"/>
  <c r="X20" i="5"/>
  <c r="V20" i="5"/>
  <c r="U20" i="5"/>
  <c r="W20" i="5"/>
  <c r="S20" i="5"/>
  <c r="O20" i="5"/>
  <c r="Y20" i="5"/>
  <c r="K20" i="5"/>
  <c r="Z20" i="5"/>
  <c r="Q20" i="5"/>
  <c r="K18" i="5"/>
  <c r="I20" i="5"/>
  <c r="N20" i="5"/>
  <c r="S16" i="5"/>
  <c r="X16" i="5"/>
  <c r="W16" i="5"/>
  <c r="V16" i="5"/>
  <c r="U16" i="5"/>
  <c r="O16" i="5"/>
  <c r="Y16" i="5"/>
  <c r="AC15" i="3"/>
  <c r="AB15" i="12"/>
  <c r="H15" i="12"/>
  <c r="I15" i="3"/>
  <c r="K16" i="5"/>
  <c r="M35" i="5"/>
  <c r="N16" i="5"/>
  <c r="K23" i="5"/>
  <c r="S38" i="5"/>
  <c r="W38" i="5"/>
  <c r="X38" i="5"/>
  <c r="V38" i="5"/>
  <c r="U38" i="5"/>
  <c r="O38" i="5"/>
  <c r="W23" i="5"/>
  <c r="V23" i="5"/>
  <c r="S23" i="5"/>
  <c r="X23" i="5"/>
  <c r="U23" i="5"/>
  <c r="O23" i="5"/>
  <c r="X15" i="3"/>
  <c r="W15" i="12"/>
  <c r="U14" i="5"/>
  <c r="S14" i="5"/>
  <c r="W14" i="5"/>
  <c r="X14" i="5"/>
  <c r="V14" i="5"/>
  <c r="O14" i="5"/>
  <c r="S32" i="5"/>
  <c r="X32" i="5"/>
  <c r="W32" i="5"/>
  <c r="V32" i="5"/>
  <c r="U32" i="5"/>
  <c r="O32" i="5"/>
  <c r="R20" i="5"/>
  <c r="G15" i="12"/>
  <c r="H15" i="3"/>
  <c r="F15" i="12"/>
  <c r="G15" i="3"/>
  <c r="AA15" i="3"/>
  <c r="Y15" i="17" s="1"/>
  <c r="V14" i="19" s="1"/>
  <c r="Z15" i="12"/>
  <c r="I14" i="5"/>
  <c r="I38" i="5"/>
  <c r="N14" i="5"/>
  <c r="Q14" i="5"/>
  <c r="Q38" i="5"/>
  <c r="Z14" i="5"/>
  <c r="Z38" i="5"/>
  <c r="Z23" i="5"/>
  <c r="T23" i="5"/>
  <c r="T18" i="5"/>
  <c r="T35" i="5"/>
  <c r="T14" i="5"/>
  <c r="T20" i="5"/>
  <c r="T32" i="5"/>
  <c r="T24" i="5"/>
  <c r="T16" i="5"/>
  <c r="T38" i="5"/>
  <c r="R14" i="5"/>
  <c r="R35" i="5"/>
  <c r="R16" i="5"/>
  <c r="R24" i="5"/>
  <c r="R32" i="5"/>
  <c r="L24" i="5"/>
  <c r="R38" i="5"/>
  <c r="R18" i="5"/>
  <c r="R23" i="5"/>
  <c r="P23" i="5"/>
  <c r="P20" i="5"/>
  <c r="P32" i="5"/>
  <c r="P24" i="5"/>
  <c r="P16" i="5"/>
  <c r="P35" i="5"/>
  <c r="P38" i="5"/>
  <c r="P14" i="5"/>
  <c r="L14" i="5"/>
  <c r="L16" i="5"/>
  <c r="L38" i="5"/>
  <c r="L20" i="5"/>
  <c r="L35" i="5"/>
  <c r="L32" i="5"/>
  <c r="L18" i="5"/>
  <c r="L23" i="5"/>
  <c r="J20" i="5"/>
  <c r="J23" i="5"/>
  <c r="J35" i="5"/>
  <c r="J32" i="5"/>
  <c r="J24" i="5"/>
  <c r="J16" i="5"/>
  <c r="J38" i="5"/>
  <c r="J14" i="5"/>
  <c r="G38" i="5"/>
  <c r="G32" i="5"/>
  <c r="G24" i="5"/>
  <c r="G20" i="5"/>
  <c r="G16" i="5"/>
  <c r="H14" i="5"/>
  <c r="H18" i="5"/>
  <c r="H38" i="5"/>
  <c r="H16" i="5"/>
  <c r="H20" i="5"/>
  <c r="H24" i="5"/>
  <c r="H23" i="5"/>
  <c r="H35" i="5"/>
  <c r="C11" i="5"/>
  <c r="C13" i="5"/>
  <c r="C12" i="5"/>
  <c r="T12" i="5" s="1"/>
  <c r="R40" i="18" l="1"/>
  <c r="R43" i="18"/>
  <c r="R42" i="18"/>
  <c r="AL41" i="16"/>
  <c r="AI41" i="16"/>
  <c r="AJ41" i="16"/>
  <c r="AK41" i="16"/>
  <c r="M22" i="5"/>
  <c r="I31" i="5"/>
  <c r="K22" i="5"/>
  <c r="E5" i="22"/>
  <c r="E6" i="22"/>
  <c r="E10" i="22"/>
  <c r="E16" i="22"/>
  <c r="F16" i="22" s="1"/>
  <c r="E7" i="22"/>
  <c r="E11" i="22"/>
  <c r="E8" i="22"/>
  <c r="E13" i="22"/>
  <c r="E9" i="22"/>
  <c r="E14" i="22"/>
  <c r="T25" i="5"/>
  <c r="W25" i="5"/>
  <c r="K27" i="5"/>
  <c r="O31" i="5"/>
  <c r="I25" i="5"/>
  <c r="M37" i="18"/>
  <c r="H31" i="5"/>
  <c r="P31" i="5"/>
  <c r="R25" i="5"/>
  <c r="Z25" i="5"/>
  <c r="M25" i="5"/>
  <c r="H22" i="5"/>
  <c r="J22" i="5"/>
  <c r="L25" i="5"/>
  <c r="Z22" i="5"/>
  <c r="V31" i="5"/>
  <c r="N22" i="5"/>
  <c r="X22" i="5"/>
  <c r="V18" i="5"/>
  <c r="I37" i="18"/>
  <c r="H25" i="5"/>
  <c r="P25" i="5"/>
  <c r="R31" i="5"/>
  <c r="R22" i="5"/>
  <c r="T22" i="5"/>
  <c r="Z31" i="5"/>
  <c r="G22" i="5"/>
  <c r="O18" i="5"/>
  <c r="W22" i="5"/>
  <c r="X31" i="5"/>
  <c r="W31" i="5"/>
  <c r="K31" i="5"/>
  <c r="Q25" i="5"/>
  <c r="O25" i="5"/>
  <c r="X25" i="5"/>
  <c r="Y22" i="5"/>
  <c r="Y31" i="5"/>
  <c r="K37" i="18"/>
  <c r="P37" i="18"/>
  <c r="J25" i="5"/>
  <c r="J31" i="5"/>
  <c r="L31" i="5"/>
  <c r="L22" i="5"/>
  <c r="P22" i="5"/>
  <c r="P18" i="5"/>
  <c r="O22" i="5"/>
  <c r="S22" i="5"/>
  <c r="U31" i="5"/>
  <c r="Y25" i="5"/>
  <c r="S25" i="5"/>
  <c r="U18" i="5"/>
  <c r="N31" i="5"/>
  <c r="O37" i="18"/>
  <c r="J37" i="18"/>
  <c r="G37" i="18"/>
  <c r="T31" i="5"/>
  <c r="Q22" i="5"/>
  <c r="I22" i="5"/>
  <c r="U22" i="5"/>
  <c r="S31" i="5"/>
  <c r="G31" i="5"/>
  <c r="N25" i="5"/>
  <c r="K25" i="5"/>
  <c r="U25" i="5"/>
  <c r="V25" i="5"/>
  <c r="Q31" i="5"/>
  <c r="N37" i="18"/>
  <c r="L37" i="18"/>
  <c r="H40" i="20"/>
  <c r="B39" i="21" s="1"/>
  <c r="F41" i="20"/>
  <c r="D41" i="20"/>
  <c r="B42" i="20"/>
  <c r="A41" i="21" s="1"/>
  <c r="C41" i="20"/>
  <c r="E41" i="20"/>
  <c r="G41" i="20"/>
  <c r="G29" i="5"/>
  <c r="P29" i="5"/>
  <c r="R29" i="5"/>
  <c r="T29" i="5"/>
  <c r="H34" i="5"/>
  <c r="Q29" i="5"/>
  <c r="T34" i="5"/>
  <c r="J29" i="5"/>
  <c r="U36" i="5"/>
  <c r="M34" i="5"/>
  <c r="I29" i="5"/>
  <c r="M29" i="5"/>
  <c r="O29" i="5"/>
  <c r="V29" i="5"/>
  <c r="U29" i="5"/>
  <c r="K29" i="5"/>
  <c r="Y29" i="5"/>
  <c r="K38" i="18"/>
  <c r="G38" i="18"/>
  <c r="L34" i="5"/>
  <c r="U34" i="5"/>
  <c r="N29" i="5"/>
  <c r="S29" i="5"/>
  <c r="H29" i="5"/>
  <c r="L29" i="5"/>
  <c r="J34" i="5"/>
  <c r="L36" i="5"/>
  <c r="Z29" i="5"/>
  <c r="W29" i="5"/>
  <c r="X29" i="5"/>
  <c r="O38" i="18"/>
  <c r="J38" i="18"/>
  <c r="G27" i="5"/>
  <c r="H38" i="18"/>
  <c r="L38" i="18"/>
  <c r="AH34" i="16"/>
  <c r="AH32" i="16"/>
  <c r="AH36" i="16"/>
  <c r="AH35" i="16"/>
  <c r="AH37" i="16"/>
  <c r="AH33" i="16"/>
  <c r="AH28" i="16"/>
  <c r="AH29" i="16"/>
  <c r="AH31" i="16"/>
  <c r="AH21" i="16"/>
  <c r="AH27" i="16"/>
  <c r="AH25" i="16"/>
  <c r="AH23" i="16"/>
  <c r="AH39" i="16"/>
  <c r="AH30" i="16"/>
  <c r="AH20" i="16"/>
  <c r="AH26" i="16"/>
  <c r="AH24" i="16"/>
  <c r="AH22" i="16"/>
  <c r="AH38" i="16"/>
  <c r="M38" i="18"/>
  <c r="N38" i="18"/>
  <c r="I38" i="18"/>
  <c r="S17" i="5"/>
  <c r="N37" i="5"/>
  <c r="L28" i="5"/>
  <c r="N28" i="5"/>
  <c r="U37" i="5"/>
  <c r="H17" i="5"/>
  <c r="T28" i="5"/>
  <c r="T37" i="5"/>
  <c r="X28" i="5"/>
  <c r="Q37" i="5"/>
  <c r="H28" i="5"/>
  <c r="H37" i="5"/>
  <c r="J37" i="5"/>
  <c r="R17" i="5"/>
  <c r="V37" i="5"/>
  <c r="X37" i="5"/>
  <c r="I28" i="5"/>
  <c r="G28" i="5"/>
  <c r="Y28" i="5"/>
  <c r="S28" i="5"/>
  <c r="J28" i="5"/>
  <c r="P28" i="5"/>
  <c r="T17" i="5"/>
  <c r="K17" i="5"/>
  <c r="G37" i="5"/>
  <c r="X26" i="5"/>
  <c r="O37" i="5"/>
  <c r="W37" i="5"/>
  <c r="Q28" i="5"/>
  <c r="K28" i="5"/>
  <c r="O28" i="5"/>
  <c r="U28" i="5"/>
  <c r="I37" i="5"/>
  <c r="Y37" i="5"/>
  <c r="L37" i="5"/>
  <c r="P37" i="5"/>
  <c r="R37" i="5"/>
  <c r="R28" i="5"/>
  <c r="S37" i="5"/>
  <c r="Y17" i="5"/>
  <c r="Z28" i="5"/>
  <c r="M28" i="5"/>
  <c r="W28" i="5"/>
  <c r="V28" i="5"/>
  <c r="M37" i="5"/>
  <c r="K37" i="5"/>
  <c r="Q27" i="5"/>
  <c r="K33" i="5"/>
  <c r="Y21" i="5"/>
  <c r="R30" i="5"/>
  <c r="H27" i="5"/>
  <c r="R27" i="5"/>
  <c r="U33" i="5"/>
  <c r="V27" i="5"/>
  <c r="K30" i="5"/>
  <c r="Q30" i="5"/>
  <c r="U21" i="5"/>
  <c r="T33" i="5"/>
  <c r="Y18" i="5"/>
  <c r="M18" i="5"/>
  <c r="R39" i="18"/>
  <c r="P27" i="5"/>
  <c r="R33" i="5"/>
  <c r="Q33" i="5"/>
  <c r="O33" i="5"/>
  <c r="V33" i="5"/>
  <c r="K21" i="5"/>
  <c r="Z18" i="5"/>
  <c r="Y27" i="5"/>
  <c r="O27" i="5"/>
  <c r="S27" i="5"/>
  <c r="Y30" i="5"/>
  <c r="O30" i="5"/>
  <c r="G21" i="5"/>
  <c r="O21" i="5"/>
  <c r="V21" i="5"/>
  <c r="X21" i="5"/>
  <c r="N18" i="5"/>
  <c r="N33" i="5"/>
  <c r="L27" i="5"/>
  <c r="H21" i="5"/>
  <c r="J21" i="5"/>
  <c r="P21" i="5"/>
  <c r="R21" i="5"/>
  <c r="T19" i="5"/>
  <c r="M33" i="5"/>
  <c r="G33" i="5"/>
  <c r="X33" i="5"/>
  <c r="W33" i="5"/>
  <c r="Z27" i="5"/>
  <c r="U27" i="5"/>
  <c r="Q21" i="5"/>
  <c r="Z21" i="5"/>
  <c r="W21" i="5"/>
  <c r="Z19" i="5"/>
  <c r="M21" i="5"/>
  <c r="H33" i="5"/>
  <c r="J27" i="5"/>
  <c r="J18" i="5"/>
  <c r="J33" i="5"/>
  <c r="L33" i="5"/>
  <c r="P33" i="5"/>
  <c r="L21" i="5"/>
  <c r="T27" i="5"/>
  <c r="T21" i="5"/>
  <c r="W19" i="5"/>
  <c r="Y33" i="5"/>
  <c r="I33" i="5"/>
  <c r="S33" i="5"/>
  <c r="N27" i="5"/>
  <c r="I27" i="5"/>
  <c r="W27" i="5"/>
  <c r="X27" i="5"/>
  <c r="W30" i="5"/>
  <c r="N21" i="5"/>
  <c r="S21" i="5"/>
  <c r="AH15" i="17"/>
  <c r="AJ56" i="3"/>
  <c r="R44" i="18"/>
  <c r="G36" i="5"/>
  <c r="Q36" i="5"/>
  <c r="H36" i="5"/>
  <c r="J36" i="5"/>
  <c r="T36" i="5"/>
  <c r="Y36" i="5"/>
  <c r="W26" i="5"/>
  <c r="W36" i="5"/>
  <c r="X36" i="5"/>
  <c r="P36" i="5"/>
  <c r="P26" i="5"/>
  <c r="R36" i="5"/>
  <c r="K36" i="5"/>
  <c r="V36" i="5"/>
  <c r="Z36" i="5"/>
  <c r="O36" i="5"/>
  <c r="S36" i="5"/>
  <c r="I36" i="5"/>
  <c r="M36" i="5"/>
  <c r="N36" i="5"/>
  <c r="Q26" i="5"/>
  <c r="P19" i="5"/>
  <c r="R19" i="5"/>
  <c r="T30" i="5"/>
  <c r="Q19" i="5"/>
  <c r="X19" i="5"/>
  <c r="Q17" i="5"/>
  <c r="I17" i="5"/>
  <c r="M30" i="5"/>
  <c r="N30" i="5"/>
  <c r="X30" i="5"/>
  <c r="U30" i="5"/>
  <c r="K19" i="5"/>
  <c r="Z17" i="5"/>
  <c r="J30" i="5"/>
  <c r="J19" i="5"/>
  <c r="L17" i="5"/>
  <c r="P30" i="5"/>
  <c r="L19" i="5"/>
  <c r="M17" i="5"/>
  <c r="G17" i="5"/>
  <c r="V19" i="5"/>
  <c r="O17" i="5"/>
  <c r="U17" i="5"/>
  <c r="V17" i="5"/>
  <c r="G30" i="5"/>
  <c r="Z30" i="5"/>
  <c r="S30" i="5"/>
  <c r="N17" i="5"/>
  <c r="M19" i="5"/>
  <c r="H19" i="5"/>
  <c r="H30" i="5"/>
  <c r="J17" i="5"/>
  <c r="L30" i="5"/>
  <c r="P17" i="5"/>
  <c r="Y19" i="5"/>
  <c r="I19" i="5"/>
  <c r="O19" i="5"/>
  <c r="U19" i="5"/>
  <c r="S19" i="5"/>
  <c r="X17" i="5"/>
  <c r="W17" i="5"/>
  <c r="I30" i="5"/>
  <c r="V30" i="5"/>
  <c r="G19" i="5"/>
  <c r="I18" i="5"/>
  <c r="P15" i="5"/>
  <c r="Q34" i="5"/>
  <c r="N34" i="5"/>
  <c r="U15" i="5"/>
  <c r="Z34" i="5"/>
  <c r="N26" i="5"/>
  <c r="K26" i="5"/>
  <c r="H26" i="5"/>
  <c r="S26" i="5"/>
  <c r="I26" i="5"/>
  <c r="L26" i="5"/>
  <c r="M26" i="5"/>
  <c r="X18" i="5"/>
  <c r="W18" i="5"/>
  <c r="Z26" i="5"/>
  <c r="J15" i="5"/>
  <c r="Y15" i="5"/>
  <c r="W15" i="5"/>
  <c r="R34" i="5"/>
  <c r="K34" i="5"/>
  <c r="O34" i="5"/>
  <c r="S34" i="5"/>
  <c r="V34" i="5"/>
  <c r="M15" i="5"/>
  <c r="J26" i="5"/>
  <c r="P34" i="5"/>
  <c r="R26" i="5"/>
  <c r="T26" i="5"/>
  <c r="O26" i="5"/>
  <c r="V26" i="5"/>
  <c r="U26" i="5"/>
  <c r="Y26" i="5"/>
  <c r="G26" i="5"/>
  <c r="Y34" i="5"/>
  <c r="X34" i="5"/>
  <c r="W34" i="5"/>
  <c r="G34" i="5"/>
  <c r="H15" i="5"/>
  <c r="N15" i="5"/>
  <c r="Z15" i="5"/>
  <c r="X15" i="5"/>
  <c r="R15" i="5"/>
  <c r="T15" i="5"/>
  <c r="I15" i="5"/>
  <c r="G15" i="5"/>
  <c r="L15" i="5"/>
  <c r="Q15" i="5"/>
  <c r="K15" i="5"/>
  <c r="O15" i="5"/>
  <c r="S15" i="5"/>
  <c r="O24" i="18"/>
  <c r="M24" i="18"/>
  <c r="K24" i="18"/>
  <c r="M18" i="18"/>
  <c r="R18" i="18" s="1"/>
  <c r="N24" i="18"/>
  <c r="E15" i="16"/>
  <c r="E37" i="16" s="1"/>
  <c r="E15" i="17"/>
  <c r="B14" i="19" s="1"/>
  <c r="AA15" i="16"/>
  <c r="AA15" i="17"/>
  <c r="X14" i="19" s="1"/>
  <c r="N15" i="16"/>
  <c r="N32" i="16" s="1"/>
  <c r="N15" i="17"/>
  <c r="K14" i="19" s="1"/>
  <c r="G15" i="16"/>
  <c r="G33" i="16" s="1"/>
  <c r="G15" i="17"/>
  <c r="D14" i="19" s="1"/>
  <c r="H15" i="16"/>
  <c r="H32" i="16" s="1"/>
  <c r="H15" i="17"/>
  <c r="E14" i="19" s="1"/>
  <c r="F15" i="16"/>
  <c r="F33" i="16" s="1"/>
  <c r="F15" i="17"/>
  <c r="C14" i="19" s="1"/>
  <c r="V15" i="16"/>
  <c r="V15" i="17"/>
  <c r="S14" i="19" s="1"/>
  <c r="Y28" i="17"/>
  <c r="V11" i="19" s="1"/>
  <c r="Y27" i="17"/>
  <c r="V10" i="19" s="1"/>
  <c r="Y26" i="17"/>
  <c r="V9" i="19" s="1"/>
  <c r="Y24" i="17"/>
  <c r="V7" i="19" s="1"/>
  <c r="Y21" i="17"/>
  <c r="V4" i="19" s="1"/>
  <c r="Y22" i="17"/>
  <c r="V5" i="19" s="1"/>
  <c r="Y29" i="17"/>
  <c r="V12" i="19" s="1"/>
  <c r="Y23" i="17"/>
  <c r="V6" i="19" s="1"/>
  <c r="Y25" i="17"/>
  <c r="V8" i="19" s="1"/>
  <c r="Y20" i="17"/>
  <c r="M15" i="16"/>
  <c r="M15" i="17"/>
  <c r="J14" i="19" s="1"/>
  <c r="AB15" i="16"/>
  <c r="AB15" i="17"/>
  <c r="Y14" i="19" s="1"/>
  <c r="R15" i="16"/>
  <c r="R15" i="17"/>
  <c r="O14" i="19" s="1"/>
  <c r="P24" i="18"/>
  <c r="L24" i="18"/>
  <c r="J24" i="18"/>
  <c r="G24" i="18"/>
  <c r="H24" i="18"/>
  <c r="I24" i="18"/>
  <c r="P15" i="16"/>
  <c r="P15" i="17"/>
  <c r="M14" i="19" s="1"/>
  <c r="W15" i="16"/>
  <c r="W15" i="17"/>
  <c r="T14" i="19" s="1"/>
  <c r="U15" i="16"/>
  <c r="U15" i="17"/>
  <c r="R14" i="19" s="1"/>
  <c r="K15" i="16"/>
  <c r="K15" i="17"/>
  <c r="H14" i="19" s="1"/>
  <c r="AD15" i="16"/>
  <c r="AD15" i="17"/>
  <c r="AA14" i="19" s="1"/>
  <c r="I15" i="16"/>
  <c r="I15" i="17"/>
  <c r="F14" i="19" s="1"/>
  <c r="X15" i="16"/>
  <c r="X15" i="17"/>
  <c r="U14" i="19" s="1"/>
  <c r="J15" i="16"/>
  <c r="J15" i="17"/>
  <c r="G14" i="19" s="1"/>
  <c r="L15" i="16"/>
  <c r="L15" i="17"/>
  <c r="I14" i="19" s="1"/>
  <c r="S15" i="16"/>
  <c r="S15" i="17"/>
  <c r="P14" i="19" s="1"/>
  <c r="Q15" i="16"/>
  <c r="Q15" i="17"/>
  <c r="N14" i="19" s="1"/>
  <c r="AF15" i="16"/>
  <c r="AF15" i="17"/>
  <c r="AC14" i="19" s="1"/>
  <c r="Z15" i="16"/>
  <c r="Z15" i="17"/>
  <c r="W14" i="19" s="1"/>
  <c r="T15" i="16"/>
  <c r="T15" i="17"/>
  <c r="Q14" i="19" s="1"/>
  <c r="AC15" i="16"/>
  <c r="AC15" i="17"/>
  <c r="Z14" i="19" s="1"/>
  <c r="AG15" i="16"/>
  <c r="AG15" i="17"/>
  <c r="AD14" i="19" s="1"/>
  <c r="O15" i="16"/>
  <c r="O15" i="17"/>
  <c r="L14" i="19" s="1"/>
  <c r="AE15" i="16"/>
  <c r="AE15" i="17"/>
  <c r="AB14" i="19" s="1"/>
  <c r="R36" i="18"/>
  <c r="R35" i="18"/>
  <c r="R27" i="18"/>
  <c r="R14" i="18"/>
  <c r="R28" i="18"/>
  <c r="R32" i="18"/>
  <c r="R33" i="18"/>
  <c r="R13" i="18"/>
  <c r="R11" i="18"/>
  <c r="R12" i="18"/>
  <c r="R17" i="18"/>
  <c r="R29" i="18"/>
  <c r="R16" i="18"/>
  <c r="R20" i="18"/>
  <c r="R34" i="18"/>
  <c r="R23" i="18"/>
  <c r="R31" i="18"/>
  <c r="R22" i="18"/>
  <c r="R30" i="18"/>
  <c r="R15" i="18"/>
  <c r="R19" i="18"/>
  <c r="R10" i="18"/>
  <c r="R26" i="18"/>
  <c r="R21" i="18"/>
  <c r="R25" i="18"/>
  <c r="F20" i="16"/>
  <c r="AA56" i="3"/>
  <c r="Y15" i="16"/>
  <c r="E38" i="16"/>
  <c r="C46" i="5"/>
  <c r="J12" i="5"/>
  <c r="R12" i="5"/>
  <c r="P11" i="5"/>
  <c r="R11" i="5"/>
  <c r="X11" i="5"/>
  <c r="U11" i="5"/>
  <c r="S11" i="5"/>
  <c r="W11" i="5"/>
  <c r="V11" i="5"/>
  <c r="O11" i="5"/>
  <c r="N11" i="5"/>
  <c r="G11" i="5"/>
  <c r="Z11" i="5"/>
  <c r="M11" i="5"/>
  <c r="I11" i="5"/>
  <c r="Y11" i="5"/>
  <c r="Q11" i="5"/>
  <c r="K11" i="5"/>
  <c r="J11" i="5"/>
  <c r="L11" i="5"/>
  <c r="X12" i="5"/>
  <c r="V12" i="5"/>
  <c r="U12" i="5"/>
  <c r="S12" i="5"/>
  <c r="W12" i="5"/>
  <c r="O12" i="5"/>
  <c r="Y12" i="5"/>
  <c r="N12" i="5"/>
  <c r="M12" i="5"/>
  <c r="K12" i="5"/>
  <c r="Z12" i="5"/>
  <c r="Q12" i="5"/>
  <c r="I12" i="5"/>
  <c r="G12" i="5"/>
  <c r="L12" i="5"/>
  <c r="P12" i="5"/>
  <c r="T11" i="5"/>
  <c r="W13" i="5"/>
  <c r="U13" i="5"/>
  <c r="X13" i="5"/>
  <c r="V13" i="5"/>
  <c r="S13" i="5"/>
  <c r="O13" i="5"/>
  <c r="Y13" i="5"/>
  <c r="N13" i="5"/>
  <c r="K13" i="5"/>
  <c r="Z13" i="5"/>
  <c r="Q13" i="5"/>
  <c r="M13" i="5"/>
  <c r="I13" i="5"/>
  <c r="G13" i="5"/>
  <c r="R13" i="5"/>
  <c r="T13" i="5"/>
  <c r="J13" i="5"/>
  <c r="P13" i="5"/>
  <c r="L13" i="5"/>
  <c r="H13" i="5"/>
  <c r="H12" i="5"/>
  <c r="H11" i="5"/>
  <c r="H32" i="5"/>
  <c r="AB31" i="5"/>
  <c r="AB38" i="5"/>
  <c r="AB23" i="5"/>
  <c r="K16" i="12"/>
  <c r="S16" i="12"/>
  <c r="AA16" i="12"/>
  <c r="F16" i="12"/>
  <c r="G16" i="12"/>
  <c r="J16" i="12"/>
  <c r="I16" i="12"/>
  <c r="U16" i="12"/>
  <c r="N16" i="12"/>
  <c r="R16" i="12"/>
  <c r="P16" i="12"/>
  <c r="O16" i="12"/>
  <c r="T16" i="12"/>
  <c r="X16" i="12"/>
  <c r="H16" i="12"/>
  <c r="AB16" i="12"/>
  <c r="Q16" i="12"/>
  <c r="L16" i="12"/>
  <c r="AE16" i="12"/>
  <c r="M16" i="12"/>
  <c r="W16" i="12"/>
  <c r="V16" i="12"/>
  <c r="Z16" i="12"/>
  <c r="AD16" i="12"/>
  <c r="Y16" i="12"/>
  <c r="AF16" i="12"/>
  <c r="AC16" i="12"/>
  <c r="AF56" i="3"/>
  <c r="V56" i="3"/>
  <c r="V29" i="12"/>
  <c r="M29" i="12"/>
  <c r="Y29" i="12"/>
  <c r="AA29" i="12"/>
  <c r="AD29" i="12"/>
  <c r="L29" i="12"/>
  <c r="Q29" i="12"/>
  <c r="X29" i="12"/>
  <c r="Z29" i="12"/>
  <c r="AC29" i="12"/>
  <c r="T29" i="12"/>
  <c r="AF29" i="12"/>
  <c r="W29" i="12"/>
  <c r="AG29" i="12"/>
  <c r="C10" i="5"/>
  <c r="G10" i="5" s="1"/>
  <c r="F29" i="12"/>
  <c r="R29" i="12"/>
  <c r="AB29" i="12"/>
  <c r="G29" i="12"/>
  <c r="AE29" i="12"/>
  <c r="U29" i="12"/>
  <c r="S29" i="12"/>
  <c r="P56" i="3"/>
  <c r="O29" i="12"/>
  <c r="J29" i="12"/>
  <c r="K29" i="12"/>
  <c r="H29" i="12"/>
  <c r="AH29" i="12"/>
  <c r="I29" i="12"/>
  <c r="P29" i="12"/>
  <c r="O56" i="3"/>
  <c r="N29" i="12"/>
  <c r="N56" i="3"/>
  <c r="X56" i="3"/>
  <c r="Z56" i="3"/>
  <c r="AH56" i="3"/>
  <c r="AB56" i="3"/>
  <c r="AE56" i="3"/>
  <c r="S56" i="3"/>
  <c r="M56" i="3"/>
  <c r="AC56" i="3"/>
  <c r="R56" i="3"/>
  <c r="Q56" i="3"/>
  <c r="K56" i="3"/>
  <c r="AD56" i="3"/>
  <c r="L56" i="3"/>
  <c r="T56" i="3"/>
  <c r="I56" i="3"/>
  <c r="W56" i="3"/>
  <c r="U56" i="3"/>
  <c r="J56" i="3"/>
  <c r="H56" i="3"/>
  <c r="Y56" i="3"/>
  <c r="G56" i="3"/>
  <c r="F5" i="22" l="1"/>
  <c r="F13" i="22"/>
  <c r="E18" i="22"/>
  <c r="P46" i="18"/>
  <c r="R37" i="18"/>
  <c r="H41" i="20"/>
  <c r="B40" i="21" s="1"/>
  <c r="B43" i="20"/>
  <c r="A42" i="21" s="1"/>
  <c r="C42" i="20"/>
  <c r="F42" i="20"/>
  <c r="D42" i="20"/>
  <c r="G42" i="20"/>
  <c r="E42" i="20"/>
  <c r="J46" i="18"/>
  <c r="H46" i="18"/>
  <c r="G46" i="18"/>
  <c r="K46" i="18"/>
  <c r="L46" i="18"/>
  <c r="O46" i="18"/>
  <c r="R38" i="18"/>
  <c r="I46" i="18"/>
  <c r="AE14" i="19"/>
  <c r="AH26" i="17"/>
  <c r="AE9" i="19" s="1"/>
  <c r="AH27" i="17"/>
  <c r="AE10" i="19" s="1"/>
  <c r="AH28" i="17"/>
  <c r="AE11" i="19" s="1"/>
  <c r="AH24" i="17"/>
  <c r="AE7" i="19" s="1"/>
  <c r="AH20" i="17"/>
  <c r="AH22" i="17"/>
  <c r="AE5" i="19" s="1"/>
  <c r="AH23" i="17"/>
  <c r="AE6" i="19" s="1"/>
  <c r="AH21" i="17"/>
  <c r="AE4" i="19" s="1"/>
  <c r="AH25" i="17"/>
  <c r="AE8" i="19" s="1"/>
  <c r="AH29" i="17"/>
  <c r="AE12" i="19" s="1"/>
  <c r="F36" i="16"/>
  <c r="AA38" i="16"/>
  <c r="AA35" i="16"/>
  <c r="G29" i="16"/>
  <c r="N46" i="18"/>
  <c r="AH41" i="16"/>
  <c r="AB28" i="5"/>
  <c r="AB37" i="5"/>
  <c r="V38" i="16"/>
  <c r="H28" i="16"/>
  <c r="N33" i="16"/>
  <c r="V33" i="16"/>
  <c r="AB21" i="5"/>
  <c r="AB27" i="5"/>
  <c r="AB33" i="5"/>
  <c r="F23" i="16"/>
  <c r="G24" i="16"/>
  <c r="AA30" i="16"/>
  <c r="G20" i="16"/>
  <c r="AA23" i="16"/>
  <c r="G23" i="16"/>
  <c r="AA39" i="16"/>
  <c r="AA34" i="16"/>
  <c r="F31" i="16"/>
  <c r="F25" i="16"/>
  <c r="F30" i="16"/>
  <c r="F28" i="16"/>
  <c r="F37" i="16"/>
  <c r="G26" i="16"/>
  <c r="G30" i="16"/>
  <c r="G22" i="16"/>
  <c r="G28" i="16"/>
  <c r="G36" i="16"/>
  <c r="AA24" i="16"/>
  <c r="AA22" i="16"/>
  <c r="AA26" i="16"/>
  <c r="F39" i="16"/>
  <c r="F38" i="16"/>
  <c r="F26" i="16"/>
  <c r="F24" i="16"/>
  <c r="F32" i="16"/>
  <c r="F35" i="16"/>
  <c r="G31" i="16"/>
  <c r="G27" i="16"/>
  <c r="G38" i="16"/>
  <c r="G32" i="16"/>
  <c r="G37" i="16"/>
  <c r="G34" i="16"/>
  <c r="AA21" i="16"/>
  <c r="AA25" i="16"/>
  <c r="AA27" i="16"/>
  <c r="AA28" i="16"/>
  <c r="AA32" i="16"/>
  <c r="AA36" i="16"/>
  <c r="F27" i="16"/>
  <c r="F22" i="16"/>
  <c r="F21" i="16"/>
  <c r="F29" i="16"/>
  <c r="F34" i="16"/>
  <c r="G25" i="16"/>
  <c r="G21" i="16"/>
  <c r="G39" i="16"/>
  <c r="G35" i="16"/>
  <c r="AA20" i="16"/>
  <c r="AA31" i="16"/>
  <c r="AA29" i="16"/>
  <c r="AA33" i="16"/>
  <c r="AA37" i="16"/>
  <c r="AB18" i="5"/>
  <c r="AB36" i="5"/>
  <c r="E36" i="16"/>
  <c r="V31" i="16"/>
  <c r="H27" i="16"/>
  <c r="H33" i="16"/>
  <c r="E21" i="16"/>
  <c r="V21" i="16"/>
  <c r="V36" i="16"/>
  <c r="N21" i="16"/>
  <c r="E39" i="16"/>
  <c r="V29" i="16"/>
  <c r="H25" i="16"/>
  <c r="H34" i="16"/>
  <c r="N26" i="16"/>
  <c r="AB17" i="5"/>
  <c r="AB15" i="5"/>
  <c r="E31" i="16"/>
  <c r="E23" i="16"/>
  <c r="E34" i="16"/>
  <c r="E35" i="16"/>
  <c r="E32" i="16"/>
  <c r="V30" i="16"/>
  <c r="V22" i="16"/>
  <c r="V27" i="16"/>
  <c r="V32" i="16"/>
  <c r="V34" i="16"/>
  <c r="V37" i="16"/>
  <c r="H23" i="16"/>
  <c r="H26" i="16"/>
  <c r="H38" i="16"/>
  <c r="H24" i="16"/>
  <c r="N39" i="16"/>
  <c r="N24" i="16"/>
  <c r="N38" i="16"/>
  <c r="N29" i="16"/>
  <c r="N37" i="16"/>
  <c r="E27" i="16"/>
  <c r="E25" i="16"/>
  <c r="E20" i="16"/>
  <c r="E28" i="16"/>
  <c r="V24" i="16"/>
  <c r="V39" i="16"/>
  <c r="V26" i="16"/>
  <c r="H31" i="16"/>
  <c r="H39" i="16"/>
  <c r="H20" i="16"/>
  <c r="H21" i="16"/>
  <c r="H29" i="16"/>
  <c r="H37" i="16"/>
  <c r="H36" i="16"/>
  <c r="H35" i="16"/>
  <c r="N22" i="16"/>
  <c r="N31" i="16"/>
  <c r="N27" i="16"/>
  <c r="N20" i="16"/>
  <c r="N34" i="16"/>
  <c r="N36" i="16"/>
  <c r="E22" i="16"/>
  <c r="E24" i="16"/>
  <c r="E26" i="16"/>
  <c r="E30" i="16"/>
  <c r="E29" i="16"/>
  <c r="E33" i="16"/>
  <c r="V23" i="16"/>
  <c r="V20" i="16"/>
  <c r="V25" i="16"/>
  <c r="V28" i="16"/>
  <c r="V35" i="16"/>
  <c r="H22" i="16"/>
  <c r="H30" i="16"/>
  <c r="N23" i="16"/>
  <c r="N25" i="16"/>
  <c r="N30" i="16"/>
  <c r="N28" i="16"/>
  <c r="N35" i="16"/>
  <c r="M46" i="18"/>
  <c r="R24" i="18"/>
  <c r="O37" i="16"/>
  <c r="O33" i="16"/>
  <c r="O29" i="16"/>
  <c r="O21" i="16"/>
  <c r="O34" i="16"/>
  <c r="O35" i="16"/>
  <c r="O28" i="16"/>
  <c r="O25" i="16"/>
  <c r="O36" i="16"/>
  <c r="O20" i="16"/>
  <c r="O38" i="16"/>
  <c r="O32" i="16"/>
  <c r="O24" i="16"/>
  <c r="O30" i="16"/>
  <c r="O39" i="16"/>
  <c r="O23" i="16"/>
  <c r="O26" i="16"/>
  <c r="O31" i="16"/>
  <c r="O27" i="16"/>
  <c r="O22" i="16"/>
  <c r="AC39" i="16"/>
  <c r="AC30" i="16"/>
  <c r="AC25" i="16"/>
  <c r="AC20" i="16"/>
  <c r="AC21" i="16"/>
  <c r="AC27" i="16"/>
  <c r="AC26" i="16"/>
  <c r="AC24" i="16"/>
  <c r="AC22" i="16"/>
  <c r="AC38" i="16"/>
  <c r="AC31" i="16"/>
  <c r="AC34" i="16"/>
  <c r="AC36" i="16"/>
  <c r="AC23" i="16"/>
  <c r="AC35" i="16"/>
  <c r="AC32" i="16"/>
  <c r="AC29" i="16"/>
  <c r="AC28" i="16"/>
  <c r="AC37" i="16"/>
  <c r="AC33" i="16"/>
  <c r="Z26" i="17"/>
  <c r="W9" i="19" s="1"/>
  <c r="Z28" i="17"/>
  <c r="W11" i="19" s="1"/>
  <c r="Z27" i="17"/>
  <c r="W10" i="19" s="1"/>
  <c r="Z24" i="17"/>
  <c r="W7" i="19" s="1"/>
  <c r="Z29" i="17"/>
  <c r="W12" i="19" s="1"/>
  <c r="Z21" i="17"/>
  <c r="W4" i="19" s="1"/>
  <c r="Z22" i="17"/>
  <c r="W5" i="19" s="1"/>
  <c r="Z25" i="17"/>
  <c r="W8" i="19" s="1"/>
  <c r="Z20" i="17"/>
  <c r="Z23" i="17"/>
  <c r="W6" i="19" s="1"/>
  <c r="Q27" i="17"/>
  <c r="N10" i="19" s="1"/>
  <c r="Q26" i="17"/>
  <c r="N9" i="19" s="1"/>
  <c r="Q28" i="17"/>
  <c r="N11" i="19" s="1"/>
  <c r="Q24" i="17"/>
  <c r="N7" i="19" s="1"/>
  <c r="Q21" i="17"/>
  <c r="N4" i="19" s="1"/>
  <c r="Q22" i="17"/>
  <c r="N5" i="19" s="1"/>
  <c r="Q25" i="17"/>
  <c r="N8" i="19" s="1"/>
  <c r="Q20" i="17"/>
  <c r="Q23" i="17"/>
  <c r="N6" i="19" s="1"/>
  <c r="Q29" i="17"/>
  <c r="N12" i="19" s="1"/>
  <c r="L28" i="17"/>
  <c r="I11" i="19" s="1"/>
  <c r="L27" i="17"/>
  <c r="I10" i="19" s="1"/>
  <c r="L26" i="17"/>
  <c r="I9" i="19" s="1"/>
  <c r="L24" i="17"/>
  <c r="I7" i="19" s="1"/>
  <c r="L21" i="17"/>
  <c r="I4" i="19" s="1"/>
  <c r="L29" i="17"/>
  <c r="I12" i="19" s="1"/>
  <c r="L25" i="17"/>
  <c r="I8" i="19" s="1"/>
  <c r="L22" i="17"/>
  <c r="I5" i="19" s="1"/>
  <c r="L20" i="17"/>
  <c r="L23" i="17"/>
  <c r="I6" i="19" s="1"/>
  <c r="X26" i="17"/>
  <c r="U9" i="19" s="1"/>
  <c r="X28" i="17"/>
  <c r="U11" i="19" s="1"/>
  <c r="X27" i="17"/>
  <c r="U10" i="19" s="1"/>
  <c r="X24" i="17"/>
  <c r="U7" i="19" s="1"/>
  <c r="X21" i="17"/>
  <c r="U4" i="19" s="1"/>
  <c r="X25" i="17"/>
  <c r="U8" i="19" s="1"/>
  <c r="X22" i="17"/>
  <c r="U5" i="19" s="1"/>
  <c r="X29" i="17"/>
  <c r="U12" i="19" s="1"/>
  <c r="X20" i="17"/>
  <c r="X23" i="17"/>
  <c r="U6" i="19" s="1"/>
  <c r="AD26" i="17"/>
  <c r="AA9" i="19" s="1"/>
  <c r="AD28" i="17"/>
  <c r="AA11" i="19" s="1"/>
  <c r="AD27" i="17"/>
  <c r="AA10" i="19" s="1"/>
  <c r="AD24" i="17"/>
  <c r="AA7" i="19" s="1"/>
  <c r="AD22" i="17"/>
  <c r="AA5" i="19" s="1"/>
  <c r="AD29" i="17"/>
  <c r="AA12" i="19" s="1"/>
  <c r="AD25" i="17"/>
  <c r="AA8" i="19" s="1"/>
  <c r="AD21" i="17"/>
  <c r="AA4" i="19" s="1"/>
  <c r="AD20" i="17"/>
  <c r="AD23" i="17"/>
  <c r="AA6" i="19" s="1"/>
  <c r="U27" i="17"/>
  <c r="R10" i="19" s="1"/>
  <c r="U28" i="17"/>
  <c r="R11" i="19" s="1"/>
  <c r="U26" i="17"/>
  <c r="R9" i="19" s="1"/>
  <c r="U24" i="17"/>
  <c r="R7" i="19" s="1"/>
  <c r="U22" i="17"/>
  <c r="R5" i="19" s="1"/>
  <c r="U29" i="17"/>
  <c r="R12" i="19" s="1"/>
  <c r="U21" i="17"/>
  <c r="R4" i="19" s="1"/>
  <c r="U25" i="17"/>
  <c r="R8" i="19" s="1"/>
  <c r="U20" i="17"/>
  <c r="U23" i="17"/>
  <c r="R6" i="19" s="1"/>
  <c r="W35" i="16"/>
  <c r="W39" i="16"/>
  <c r="W30" i="16"/>
  <c r="W33" i="16"/>
  <c r="W32" i="16"/>
  <c r="W29" i="16"/>
  <c r="W38" i="16"/>
  <c r="W36" i="16"/>
  <c r="W34" i="16"/>
  <c r="W37" i="16"/>
  <c r="W28" i="16"/>
  <c r="W26" i="16"/>
  <c r="W25" i="16"/>
  <c r="W31" i="16"/>
  <c r="W23" i="16"/>
  <c r="W27" i="16"/>
  <c r="W21" i="16"/>
  <c r="W22" i="16"/>
  <c r="W20" i="16"/>
  <c r="W24" i="16"/>
  <c r="AB26" i="17"/>
  <c r="Y9" i="19" s="1"/>
  <c r="AB28" i="17"/>
  <c r="Y11" i="19" s="1"/>
  <c r="AB27" i="17"/>
  <c r="Y10" i="19" s="1"/>
  <c r="AB24" i="17"/>
  <c r="Y7" i="19" s="1"/>
  <c r="AB21" i="17"/>
  <c r="Y4" i="19" s="1"/>
  <c r="AB22" i="17"/>
  <c r="Y5" i="19" s="1"/>
  <c r="AB29" i="17"/>
  <c r="Y12" i="19" s="1"/>
  <c r="AB20" i="17"/>
  <c r="AB25" i="17"/>
  <c r="Y8" i="19" s="1"/>
  <c r="AB23" i="17"/>
  <c r="Y6" i="19" s="1"/>
  <c r="V3" i="19"/>
  <c r="Y31" i="17"/>
  <c r="F27" i="17"/>
  <c r="C10" i="19" s="1"/>
  <c r="F26" i="17"/>
  <c r="C9" i="19" s="1"/>
  <c r="F28" i="17"/>
  <c r="C11" i="19" s="1"/>
  <c r="F24" i="17"/>
  <c r="C7" i="19" s="1"/>
  <c r="F22" i="17"/>
  <c r="C5" i="19" s="1"/>
  <c r="F21" i="17"/>
  <c r="C4" i="19" s="1"/>
  <c r="F29" i="17"/>
  <c r="C12" i="19" s="1"/>
  <c r="F20" i="17"/>
  <c r="F25" i="17"/>
  <c r="C8" i="19" s="1"/>
  <c r="F23" i="17"/>
  <c r="C6" i="19" s="1"/>
  <c r="G26" i="17"/>
  <c r="D9" i="19" s="1"/>
  <c r="G28" i="17"/>
  <c r="D11" i="19" s="1"/>
  <c r="G27" i="17"/>
  <c r="D10" i="19" s="1"/>
  <c r="G24" i="17"/>
  <c r="D7" i="19" s="1"/>
  <c r="G21" i="17"/>
  <c r="D4" i="19" s="1"/>
  <c r="G29" i="17"/>
  <c r="D12" i="19" s="1"/>
  <c r="G25" i="17"/>
  <c r="D8" i="19" s="1"/>
  <c r="G22" i="17"/>
  <c r="D5" i="19" s="1"/>
  <c r="G20" i="17"/>
  <c r="G23" i="17"/>
  <c r="D6" i="19" s="1"/>
  <c r="AA28" i="17"/>
  <c r="X11" i="19" s="1"/>
  <c r="AA27" i="17"/>
  <c r="X10" i="19" s="1"/>
  <c r="AA26" i="17"/>
  <c r="X9" i="19" s="1"/>
  <c r="AA24" i="17"/>
  <c r="X7" i="19" s="1"/>
  <c r="AA21" i="17"/>
  <c r="X4" i="19" s="1"/>
  <c r="AA22" i="17"/>
  <c r="X5" i="19" s="1"/>
  <c r="AA20" i="17"/>
  <c r="AA23" i="17"/>
  <c r="X6" i="19" s="1"/>
  <c r="AA29" i="17"/>
  <c r="X12" i="19" s="1"/>
  <c r="AA25" i="17"/>
  <c r="X8" i="19" s="1"/>
  <c r="AE28" i="17"/>
  <c r="AB11" i="19" s="1"/>
  <c r="AE27" i="17"/>
  <c r="AB10" i="19" s="1"/>
  <c r="AE26" i="17"/>
  <c r="AB9" i="19" s="1"/>
  <c r="AE24" i="17"/>
  <c r="AB7" i="19" s="1"/>
  <c r="AE21" i="17"/>
  <c r="AB4" i="19" s="1"/>
  <c r="AE22" i="17"/>
  <c r="AB5" i="19" s="1"/>
  <c r="AE20" i="17"/>
  <c r="AE29" i="17"/>
  <c r="AB12" i="19" s="1"/>
  <c r="AE25" i="17"/>
  <c r="AB8" i="19" s="1"/>
  <c r="AE23" i="17"/>
  <c r="AB6" i="19" s="1"/>
  <c r="AG26" i="17"/>
  <c r="AD9" i="19" s="1"/>
  <c r="AG28" i="17"/>
  <c r="AD11" i="19" s="1"/>
  <c r="AG27" i="17"/>
  <c r="AD10" i="19" s="1"/>
  <c r="AG24" i="17"/>
  <c r="AD7" i="19" s="1"/>
  <c r="AG21" i="17"/>
  <c r="AD4" i="19" s="1"/>
  <c r="AG29" i="17"/>
  <c r="AD12" i="19" s="1"/>
  <c r="AG25" i="17"/>
  <c r="AD8" i="19" s="1"/>
  <c r="AG22" i="17"/>
  <c r="AD5" i="19" s="1"/>
  <c r="AG20" i="17"/>
  <c r="AG23" i="17"/>
  <c r="AD6" i="19" s="1"/>
  <c r="T27" i="17"/>
  <c r="Q10" i="19" s="1"/>
  <c r="T26" i="17"/>
  <c r="Q9" i="19" s="1"/>
  <c r="T28" i="17"/>
  <c r="Q11" i="19" s="1"/>
  <c r="T24" i="17"/>
  <c r="Q7" i="19" s="1"/>
  <c r="T21" i="17"/>
  <c r="Q4" i="19" s="1"/>
  <c r="T22" i="17"/>
  <c r="Q5" i="19" s="1"/>
  <c r="T29" i="17"/>
  <c r="Q12" i="19" s="1"/>
  <c r="T20" i="17"/>
  <c r="T25" i="17"/>
  <c r="Q8" i="19" s="1"/>
  <c r="T23" i="17"/>
  <c r="Q6" i="19" s="1"/>
  <c r="Z34" i="16"/>
  <c r="Z33" i="16"/>
  <c r="Z37" i="16"/>
  <c r="Z28" i="16"/>
  <c r="Z36" i="16"/>
  <c r="Z29" i="16"/>
  <c r="Z27" i="16"/>
  <c r="Z32" i="16"/>
  <c r="Z24" i="16"/>
  <c r="Z35" i="16"/>
  <c r="Z26" i="16"/>
  <c r="Z21" i="16"/>
  <c r="Z25" i="16"/>
  <c r="Z30" i="16"/>
  <c r="Z38" i="16"/>
  <c r="Z31" i="16"/>
  <c r="Z23" i="16"/>
  <c r="Z39" i="16"/>
  <c r="Z22" i="16"/>
  <c r="Z20" i="16"/>
  <c r="Q32" i="16"/>
  <c r="Q28" i="16"/>
  <c r="Q36" i="16"/>
  <c r="Q33" i="16"/>
  <c r="Q39" i="16"/>
  <c r="Q21" i="16"/>
  <c r="Q31" i="16"/>
  <c r="Q35" i="16"/>
  <c r="Q29" i="16"/>
  <c r="Q27" i="16"/>
  <c r="Q37" i="16"/>
  <c r="Q20" i="16"/>
  <c r="Q22" i="16"/>
  <c r="Q26" i="16"/>
  <c r="Q24" i="16"/>
  <c r="Q30" i="16"/>
  <c r="Q34" i="16"/>
  <c r="Q25" i="16"/>
  <c r="Q23" i="16"/>
  <c r="Q38" i="16"/>
  <c r="L25" i="16"/>
  <c r="L38" i="16"/>
  <c r="L22" i="16"/>
  <c r="L39" i="16"/>
  <c r="L26" i="16"/>
  <c r="L37" i="16"/>
  <c r="L30" i="16"/>
  <c r="L20" i="16"/>
  <c r="L34" i="16"/>
  <c r="L28" i="16"/>
  <c r="L23" i="16"/>
  <c r="L27" i="16"/>
  <c r="L32" i="16"/>
  <c r="L31" i="16"/>
  <c r="L24" i="16"/>
  <c r="L36" i="16"/>
  <c r="L33" i="16"/>
  <c r="L35" i="16"/>
  <c r="L29" i="16"/>
  <c r="L21" i="16"/>
  <c r="X33" i="16"/>
  <c r="X20" i="16"/>
  <c r="X28" i="16"/>
  <c r="X38" i="16"/>
  <c r="X34" i="16"/>
  <c r="X32" i="16"/>
  <c r="X35" i="16"/>
  <c r="X36" i="16"/>
  <c r="X37" i="16"/>
  <c r="X29" i="16"/>
  <c r="X22" i="16"/>
  <c r="X21" i="16"/>
  <c r="X24" i="16"/>
  <c r="X39" i="16"/>
  <c r="X26" i="16"/>
  <c r="X27" i="16"/>
  <c r="X25" i="16"/>
  <c r="X30" i="16"/>
  <c r="X23" i="16"/>
  <c r="X31" i="16"/>
  <c r="AD26" i="16"/>
  <c r="AD20" i="16"/>
  <c r="AD27" i="16"/>
  <c r="AD25" i="16"/>
  <c r="AD22" i="16"/>
  <c r="AD31" i="16"/>
  <c r="AD30" i="16"/>
  <c r="AD21" i="16"/>
  <c r="AD24" i="16"/>
  <c r="AD35" i="16"/>
  <c r="AD34" i="16"/>
  <c r="AD39" i="16"/>
  <c r="AD32" i="16"/>
  <c r="AD33" i="16"/>
  <c r="AD38" i="16"/>
  <c r="AD36" i="16"/>
  <c r="AD28" i="16"/>
  <c r="AD37" i="16"/>
  <c r="AD29" i="16"/>
  <c r="AD23" i="16"/>
  <c r="U21" i="16"/>
  <c r="U25" i="16"/>
  <c r="U20" i="16"/>
  <c r="U26" i="16"/>
  <c r="U22" i="16"/>
  <c r="U23" i="16"/>
  <c r="U24" i="16"/>
  <c r="U39" i="16"/>
  <c r="U30" i="16"/>
  <c r="U36" i="16"/>
  <c r="U33" i="16"/>
  <c r="U29" i="16"/>
  <c r="U31" i="16"/>
  <c r="U27" i="16"/>
  <c r="U32" i="16"/>
  <c r="U34" i="16"/>
  <c r="U37" i="16"/>
  <c r="U35" i="16"/>
  <c r="U28" i="16"/>
  <c r="U38" i="16"/>
  <c r="P26" i="17"/>
  <c r="M9" i="19" s="1"/>
  <c r="P28" i="17"/>
  <c r="M11" i="19" s="1"/>
  <c r="P27" i="17"/>
  <c r="M10" i="19" s="1"/>
  <c r="P24" i="17"/>
  <c r="M7" i="19" s="1"/>
  <c r="P22" i="17"/>
  <c r="M5" i="19" s="1"/>
  <c r="P25" i="17"/>
  <c r="M8" i="19" s="1"/>
  <c r="P21" i="17"/>
  <c r="M4" i="19" s="1"/>
  <c r="P23" i="17"/>
  <c r="M6" i="19" s="1"/>
  <c r="P29" i="17"/>
  <c r="M12" i="19" s="1"/>
  <c r="P20" i="17"/>
  <c r="AB21" i="16"/>
  <c r="AB24" i="16"/>
  <c r="AB39" i="16"/>
  <c r="AB30" i="16"/>
  <c r="AB25" i="16"/>
  <c r="AB26" i="16"/>
  <c r="AB38" i="16"/>
  <c r="AB34" i="16"/>
  <c r="AB29" i="16"/>
  <c r="AB23" i="16"/>
  <c r="AB27" i="16"/>
  <c r="AB32" i="16"/>
  <c r="AB33" i="16"/>
  <c r="AB28" i="16"/>
  <c r="AB22" i="16"/>
  <c r="AB35" i="16"/>
  <c r="AB31" i="16"/>
  <c r="AB20" i="16"/>
  <c r="AB36" i="16"/>
  <c r="AB37" i="16"/>
  <c r="AE32" i="16"/>
  <c r="AE29" i="16"/>
  <c r="AE23" i="16"/>
  <c r="AE20" i="16"/>
  <c r="AE38" i="16"/>
  <c r="AE35" i="16"/>
  <c r="AE34" i="16"/>
  <c r="AE24" i="16"/>
  <c r="AE37" i="16"/>
  <c r="AE33" i="16"/>
  <c r="AE36" i="16"/>
  <c r="AE28" i="16"/>
  <c r="AE22" i="16"/>
  <c r="AE27" i="16"/>
  <c r="AE26" i="16"/>
  <c r="AE30" i="16"/>
  <c r="AE39" i="16"/>
  <c r="AE25" i="16"/>
  <c r="AE21" i="16"/>
  <c r="AE31" i="16"/>
  <c r="AG36" i="16"/>
  <c r="AG28" i="16"/>
  <c r="AG39" i="16"/>
  <c r="AG35" i="16"/>
  <c r="AG33" i="16"/>
  <c r="AG27" i="16"/>
  <c r="AG37" i="16"/>
  <c r="AG23" i="16"/>
  <c r="AG38" i="16"/>
  <c r="AG26" i="16"/>
  <c r="AG24" i="16"/>
  <c r="AG29" i="16"/>
  <c r="AG31" i="16"/>
  <c r="AG25" i="16"/>
  <c r="AG32" i="16"/>
  <c r="AG21" i="16"/>
  <c r="AG34" i="16"/>
  <c r="AG20" i="16"/>
  <c r="AG22" i="16"/>
  <c r="AG30" i="16"/>
  <c r="T27" i="16"/>
  <c r="T23" i="16"/>
  <c r="T22" i="16"/>
  <c r="T39" i="16"/>
  <c r="T38" i="16"/>
  <c r="T31" i="16"/>
  <c r="T24" i="16"/>
  <c r="T25" i="16"/>
  <c r="T20" i="16"/>
  <c r="T21" i="16"/>
  <c r="T30" i="16"/>
  <c r="T32" i="16"/>
  <c r="T37" i="16"/>
  <c r="T36" i="16"/>
  <c r="T29" i="16"/>
  <c r="T35" i="16"/>
  <c r="T33" i="16"/>
  <c r="T34" i="16"/>
  <c r="T28" i="16"/>
  <c r="T26" i="16"/>
  <c r="AF27" i="17"/>
  <c r="AC10" i="19" s="1"/>
  <c r="AF26" i="17"/>
  <c r="AC9" i="19" s="1"/>
  <c r="AF28" i="17"/>
  <c r="AC11" i="19" s="1"/>
  <c r="AF24" i="17"/>
  <c r="AC7" i="19" s="1"/>
  <c r="AF22" i="17"/>
  <c r="AC5" i="19" s="1"/>
  <c r="AF21" i="17"/>
  <c r="AC4" i="19" s="1"/>
  <c r="AF23" i="17"/>
  <c r="AC6" i="19" s="1"/>
  <c r="AF29" i="17"/>
  <c r="AC12" i="19" s="1"/>
  <c r="AF25" i="17"/>
  <c r="AC8" i="19" s="1"/>
  <c r="AF20" i="17"/>
  <c r="S27" i="17"/>
  <c r="P10" i="19" s="1"/>
  <c r="S28" i="17"/>
  <c r="P11" i="19" s="1"/>
  <c r="S26" i="17"/>
  <c r="P9" i="19" s="1"/>
  <c r="S24" i="17"/>
  <c r="P7" i="19" s="1"/>
  <c r="S22" i="17"/>
  <c r="P5" i="19" s="1"/>
  <c r="S29" i="17"/>
  <c r="P12" i="19" s="1"/>
  <c r="S21" i="17"/>
  <c r="P4" i="19" s="1"/>
  <c r="S20" i="17"/>
  <c r="S23" i="17"/>
  <c r="P6" i="19" s="1"/>
  <c r="S25" i="17"/>
  <c r="P8" i="19" s="1"/>
  <c r="J27" i="17"/>
  <c r="G10" i="19" s="1"/>
  <c r="J26" i="17"/>
  <c r="G9" i="19" s="1"/>
  <c r="J28" i="17"/>
  <c r="G11" i="19" s="1"/>
  <c r="J24" i="17"/>
  <c r="G7" i="19" s="1"/>
  <c r="J22" i="17"/>
  <c r="G5" i="19" s="1"/>
  <c r="J29" i="17"/>
  <c r="G12" i="19" s="1"/>
  <c r="J21" i="17"/>
  <c r="G4" i="19" s="1"/>
  <c r="J25" i="17"/>
  <c r="G8" i="19" s="1"/>
  <c r="J20" i="17"/>
  <c r="J23" i="17"/>
  <c r="G6" i="19" s="1"/>
  <c r="I27" i="17"/>
  <c r="F10" i="19" s="1"/>
  <c r="I26" i="17"/>
  <c r="F9" i="19" s="1"/>
  <c r="I28" i="17"/>
  <c r="F11" i="19" s="1"/>
  <c r="I24" i="17"/>
  <c r="F7" i="19" s="1"/>
  <c r="I21" i="17"/>
  <c r="F4" i="19" s="1"/>
  <c r="I22" i="17"/>
  <c r="F5" i="19" s="1"/>
  <c r="I25" i="17"/>
  <c r="F8" i="19" s="1"/>
  <c r="I20" i="17"/>
  <c r="I23" i="17"/>
  <c r="F6" i="19" s="1"/>
  <c r="I29" i="17"/>
  <c r="F12" i="19" s="1"/>
  <c r="K27" i="17"/>
  <c r="H10" i="19" s="1"/>
  <c r="K26" i="17"/>
  <c r="H9" i="19" s="1"/>
  <c r="K28" i="17"/>
  <c r="H11" i="19" s="1"/>
  <c r="K24" i="17"/>
  <c r="H7" i="19" s="1"/>
  <c r="K29" i="17"/>
  <c r="H12" i="19" s="1"/>
  <c r="K25" i="17"/>
  <c r="H8" i="19" s="1"/>
  <c r="K21" i="17"/>
  <c r="H4" i="19" s="1"/>
  <c r="K22" i="17"/>
  <c r="H5" i="19" s="1"/>
  <c r="K23" i="17"/>
  <c r="H6" i="19" s="1"/>
  <c r="K20" i="17"/>
  <c r="P28" i="16"/>
  <c r="P21" i="16"/>
  <c r="P27" i="16"/>
  <c r="P31" i="16"/>
  <c r="P37" i="16"/>
  <c r="P33" i="16"/>
  <c r="P36" i="16"/>
  <c r="P38" i="16"/>
  <c r="P25" i="16"/>
  <c r="P20" i="16"/>
  <c r="P23" i="16"/>
  <c r="P34" i="16"/>
  <c r="P24" i="16"/>
  <c r="P32" i="16"/>
  <c r="P30" i="16"/>
  <c r="P29" i="16"/>
  <c r="P22" i="16"/>
  <c r="P35" i="16"/>
  <c r="P39" i="16"/>
  <c r="P26" i="16"/>
  <c r="R26" i="17"/>
  <c r="O9" i="19" s="1"/>
  <c r="R27" i="17"/>
  <c r="O10" i="19" s="1"/>
  <c r="R28" i="17"/>
  <c r="O11" i="19" s="1"/>
  <c r="R24" i="17"/>
  <c r="O7" i="19" s="1"/>
  <c r="R22" i="17"/>
  <c r="O5" i="19" s="1"/>
  <c r="R29" i="17"/>
  <c r="O12" i="19" s="1"/>
  <c r="R21" i="17"/>
  <c r="O4" i="19" s="1"/>
  <c r="R23" i="17"/>
  <c r="O6" i="19" s="1"/>
  <c r="R20" i="17"/>
  <c r="R25" i="17"/>
  <c r="O8" i="19" s="1"/>
  <c r="M27" i="17"/>
  <c r="J10" i="19" s="1"/>
  <c r="M28" i="17"/>
  <c r="J11" i="19" s="1"/>
  <c r="M26" i="17"/>
  <c r="J9" i="19" s="1"/>
  <c r="M24" i="17"/>
  <c r="J7" i="19" s="1"/>
  <c r="M21" i="17"/>
  <c r="J4" i="19" s="1"/>
  <c r="M29" i="17"/>
  <c r="J12" i="19" s="1"/>
  <c r="M22" i="17"/>
  <c r="J5" i="19" s="1"/>
  <c r="M25" i="17"/>
  <c r="J8" i="19" s="1"/>
  <c r="M20" i="17"/>
  <c r="M23" i="17"/>
  <c r="J6" i="19" s="1"/>
  <c r="V27" i="17"/>
  <c r="S10" i="19" s="1"/>
  <c r="V26" i="17"/>
  <c r="S9" i="19" s="1"/>
  <c r="V28" i="17"/>
  <c r="S11" i="19" s="1"/>
  <c r="V24" i="17"/>
  <c r="S7" i="19" s="1"/>
  <c r="V22" i="17"/>
  <c r="S5" i="19" s="1"/>
  <c r="V29" i="17"/>
  <c r="S12" i="19" s="1"/>
  <c r="V25" i="17"/>
  <c r="S8" i="19" s="1"/>
  <c r="V21" i="17"/>
  <c r="S4" i="19" s="1"/>
  <c r="V20" i="17"/>
  <c r="V23" i="17"/>
  <c r="S6" i="19" s="1"/>
  <c r="H26" i="17"/>
  <c r="E9" i="19" s="1"/>
  <c r="H27" i="17"/>
  <c r="E10" i="19" s="1"/>
  <c r="H28" i="17"/>
  <c r="E11" i="19" s="1"/>
  <c r="H24" i="17"/>
  <c r="E7" i="19" s="1"/>
  <c r="H29" i="17"/>
  <c r="E12" i="19" s="1"/>
  <c r="H21" i="17"/>
  <c r="E4" i="19" s="1"/>
  <c r="H22" i="17"/>
  <c r="E5" i="19" s="1"/>
  <c r="H20" i="17"/>
  <c r="H25" i="17"/>
  <c r="E8" i="19" s="1"/>
  <c r="H23" i="17"/>
  <c r="E6" i="19" s="1"/>
  <c r="N27" i="17"/>
  <c r="K10" i="19" s="1"/>
  <c r="N28" i="17"/>
  <c r="K11" i="19" s="1"/>
  <c r="N26" i="17"/>
  <c r="K9" i="19" s="1"/>
  <c r="N24" i="17"/>
  <c r="K7" i="19" s="1"/>
  <c r="N22" i="17"/>
  <c r="K5" i="19" s="1"/>
  <c r="N21" i="17"/>
  <c r="K4" i="19" s="1"/>
  <c r="N25" i="17"/>
  <c r="K8" i="19" s="1"/>
  <c r="N23" i="17"/>
  <c r="K6" i="19" s="1"/>
  <c r="N20" i="17"/>
  <c r="N29" i="17"/>
  <c r="K12" i="19" s="1"/>
  <c r="E27" i="17"/>
  <c r="E26" i="17"/>
  <c r="E28" i="17"/>
  <c r="E24" i="17"/>
  <c r="E21" i="17"/>
  <c r="E22" i="17"/>
  <c r="E29" i="17"/>
  <c r="E25" i="17"/>
  <c r="E20" i="17"/>
  <c r="E23" i="17"/>
  <c r="O27" i="17"/>
  <c r="L10" i="19" s="1"/>
  <c r="O28" i="17"/>
  <c r="L11" i="19" s="1"/>
  <c r="O26" i="17"/>
  <c r="L9" i="19" s="1"/>
  <c r="O24" i="17"/>
  <c r="L7" i="19" s="1"/>
  <c r="O29" i="17"/>
  <c r="L12" i="19" s="1"/>
  <c r="O21" i="17"/>
  <c r="L4" i="19" s="1"/>
  <c r="O22" i="17"/>
  <c r="L5" i="19" s="1"/>
  <c r="O23" i="17"/>
  <c r="L6" i="19" s="1"/>
  <c r="O25" i="17"/>
  <c r="L8" i="19" s="1"/>
  <c r="O20" i="17"/>
  <c r="AC27" i="17"/>
  <c r="Z10" i="19" s="1"/>
  <c r="AC26" i="17"/>
  <c r="Z9" i="19" s="1"/>
  <c r="AC28" i="17"/>
  <c r="Z11" i="19" s="1"/>
  <c r="AC24" i="17"/>
  <c r="Z7" i="19" s="1"/>
  <c r="AC21" i="17"/>
  <c r="Z4" i="19" s="1"/>
  <c r="AC29" i="17"/>
  <c r="Z12" i="19" s="1"/>
  <c r="AC22" i="17"/>
  <c r="Z5" i="19" s="1"/>
  <c r="AC25" i="17"/>
  <c r="Z8" i="19" s="1"/>
  <c r="AC20" i="17"/>
  <c r="AC23" i="17"/>
  <c r="Z6" i="19" s="1"/>
  <c r="AF36" i="16"/>
  <c r="AF29" i="16"/>
  <c r="AF26" i="16"/>
  <c r="AF23" i="16"/>
  <c r="AF33" i="16"/>
  <c r="AF22" i="16"/>
  <c r="AF38" i="16"/>
  <c r="AF34" i="16"/>
  <c r="AF30" i="16"/>
  <c r="AF35" i="16"/>
  <c r="AF32" i="16"/>
  <c r="AF37" i="16"/>
  <c r="AF28" i="16"/>
  <c r="AF27" i="16"/>
  <c r="AF31" i="16"/>
  <c r="AF39" i="16"/>
  <c r="AF24" i="16"/>
  <c r="AF20" i="16"/>
  <c r="AF25" i="16"/>
  <c r="AF21" i="16"/>
  <c r="S21" i="16"/>
  <c r="S26" i="16"/>
  <c r="S24" i="16"/>
  <c r="S25" i="16"/>
  <c r="S20" i="16"/>
  <c r="S27" i="16"/>
  <c r="S38" i="16"/>
  <c r="S39" i="16"/>
  <c r="S30" i="16"/>
  <c r="S36" i="16"/>
  <c r="S37" i="16"/>
  <c r="S28" i="16"/>
  <c r="S31" i="16"/>
  <c r="S33" i="16"/>
  <c r="S34" i="16"/>
  <c r="S29" i="16"/>
  <c r="S23" i="16"/>
  <c r="S32" i="16"/>
  <c r="S35" i="16"/>
  <c r="S22" i="16"/>
  <c r="J33" i="16"/>
  <c r="J29" i="16"/>
  <c r="J20" i="16"/>
  <c r="J31" i="16"/>
  <c r="J32" i="16"/>
  <c r="J37" i="16"/>
  <c r="J24" i="16"/>
  <c r="J22" i="16"/>
  <c r="J34" i="16"/>
  <c r="J36" i="16"/>
  <c r="J39" i="16"/>
  <c r="J23" i="16"/>
  <c r="J35" i="16"/>
  <c r="J28" i="16"/>
  <c r="J30" i="16"/>
  <c r="J38" i="16"/>
  <c r="J21" i="16"/>
  <c r="J25" i="16"/>
  <c r="J26" i="16"/>
  <c r="J27" i="16"/>
  <c r="I33" i="16"/>
  <c r="I20" i="16"/>
  <c r="I22" i="16"/>
  <c r="I23" i="16"/>
  <c r="I36" i="16"/>
  <c r="I37" i="16"/>
  <c r="I21" i="16"/>
  <c r="I30" i="16"/>
  <c r="I27" i="16"/>
  <c r="I34" i="16"/>
  <c r="I29" i="16"/>
  <c r="I26" i="16"/>
  <c r="I24" i="16"/>
  <c r="I32" i="16"/>
  <c r="I25" i="16"/>
  <c r="I31" i="16"/>
  <c r="I35" i="16"/>
  <c r="I28" i="16"/>
  <c r="I38" i="16"/>
  <c r="I39" i="16"/>
  <c r="K39" i="16"/>
  <c r="K20" i="16"/>
  <c r="K27" i="16"/>
  <c r="K38" i="16"/>
  <c r="K26" i="16"/>
  <c r="K25" i="16"/>
  <c r="K30" i="16"/>
  <c r="K21" i="16"/>
  <c r="K24" i="16"/>
  <c r="K22" i="16"/>
  <c r="K37" i="16"/>
  <c r="K29" i="16"/>
  <c r="K34" i="16"/>
  <c r="K32" i="16"/>
  <c r="K36" i="16"/>
  <c r="K33" i="16"/>
  <c r="K23" i="16"/>
  <c r="K35" i="16"/>
  <c r="K28" i="16"/>
  <c r="K31" i="16"/>
  <c r="W27" i="17"/>
  <c r="T10" i="19" s="1"/>
  <c r="W28" i="17"/>
  <c r="T11" i="19" s="1"/>
  <c r="W26" i="17"/>
  <c r="T9" i="19" s="1"/>
  <c r="W24" i="17"/>
  <c r="T7" i="19" s="1"/>
  <c r="W21" i="17"/>
  <c r="T4" i="19" s="1"/>
  <c r="W29" i="17"/>
  <c r="T12" i="19" s="1"/>
  <c r="W22" i="17"/>
  <c r="T5" i="19" s="1"/>
  <c r="W25" i="17"/>
  <c r="T8" i="19" s="1"/>
  <c r="W23" i="17"/>
  <c r="T6" i="19" s="1"/>
  <c r="W20" i="17"/>
  <c r="R22" i="16"/>
  <c r="R30" i="16"/>
  <c r="R20" i="16"/>
  <c r="R27" i="16"/>
  <c r="R23" i="16"/>
  <c r="R38" i="16"/>
  <c r="R24" i="16"/>
  <c r="R39" i="16"/>
  <c r="R31" i="16"/>
  <c r="R35" i="16"/>
  <c r="R36" i="16"/>
  <c r="R28" i="16"/>
  <c r="R26" i="16"/>
  <c r="R32" i="16"/>
  <c r="R21" i="16"/>
  <c r="R33" i="16"/>
  <c r="R34" i="16"/>
  <c r="R37" i="16"/>
  <c r="R29" i="16"/>
  <c r="R25" i="16"/>
  <c r="M20" i="16"/>
  <c r="M21" i="16"/>
  <c r="M26" i="16"/>
  <c r="M25" i="16"/>
  <c r="M22" i="16"/>
  <c r="M38" i="16"/>
  <c r="M31" i="16"/>
  <c r="M24" i="16"/>
  <c r="M39" i="16"/>
  <c r="M30" i="16"/>
  <c r="M23" i="16"/>
  <c r="M37" i="16"/>
  <c r="M34" i="16"/>
  <c r="M33" i="16"/>
  <c r="M29" i="16"/>
  <c r="M27" i="16"/>
  <c r="M35" i="16"/>
  <c r="M32" i="16"/>
  <c r="M36" i="16"/>
  <c r="M28" i="16"/>
  <c r="Y33" i="16"/>
  <c r="Y34" i="16"/>
  <c r="Y36" i="16"/>
  <c r="Y35" i="16"/>
  <c r="Y32" i="16"/>
  <c r="Y37" i="16"/>
  <c r="Y28" i="16"/>
  <c r="Y29" i="16"/>
  <c r="Y26" i="16"/>
  <c r="Y24" i="16"/>
  <c r="Y22" i="16"/>
  <c r="Y30" i="16"/>
  <c r="Y25" i="16"/>
  <c r="Y31" i="16"/>
  <c r="Y23" i="16"/>
  <c r="Y38" i="16"/>
  <c r="Y20" i="16"/>
  <c r="Y21" i="16"/>
  <c r="Y27" i="16"/>
  <c r="Y39" i="16"/>
  <c r="AB11" i="5"/>
  <c r="W10" i="5"/>
  <c r="W46" i="5" s="1"/>
  <c r="X10" i="5"/>
  <c r="X46" i="5" s="1"/>
  <c r="V10" i="5"/>
  <c r="V46" i="5" s="1"/>
  <c r="S10" i="5"/>
  <c r="S46" i="5" s="1"/>
  <c r="U10" i="5"/>
  <c r="U46" i="5" s="1"/>
  <c r="O10" i="5"/>
  <c r="O46" i="5" s="1"/>
  <c r="M10" i="5"/>
  <c r="M46" i="5" s="1"/>
  <c r="Z10" i="5"/>
  <c r="Z46" i="5" s="1"/>
  <c r="Y10" i="5"/>
  <c r="Y46" i="5" s="1"/>
  <c r="N10" i="5"/>
  <c r="N46" i="5" s="1"/>
  <c r="K10" i="5"/>
  <c r="K46" i="5" s="1"/>
  <c r="G46" i="5"/>
  <c r="Q10" i="5"/>
  <c r="Q46" i="5" s="1"/>
  <c r="I10" i="5"/>
  <c r="I46" i="5" s="1"/>
  <c r="T10" i="5"/>
  <c r="T46" i="5" s="1"/>
  <c r="J10" i="5"/>
  <c r="J46" i="5" s="1"/>
  <c r="P10" i="5"/>
  <c r="P46" i="5" s="1"/>
  <c r="R10" i="5"/>
  <c r="R46" i="5" s="1"/>
  <c r="L10" i="5"/>
  <c r="L46" i="5" s="1"/>
  <c r="H10" i="5"/>
  <c r="AB16" i="5"/>
  <c r="AB13" i="5"/>
  <c r="AB19" i="5"/>
  <c r="AB30" i="5"/>
  <c r="AB32" i="5"/>
  <c r="AB12" i="5"/>
  <c r="AB26" i="5"/>
  <c r="AB14" i="5"/>
  <c r="AB35" i="5"/>
  <c r="AB34" i="5"/>
  <c r="AB25" i="5"/>
  <c r="AB22" i="5"/>
  <c r="AB24" i="5"/>
  <c r="AB20" i="5"/>
  <c r="AB29" i="5"/>
  <c r="AP18" i="3"/>
  <c r="AP20" i="3"/>
  <c r="AP21" i="3"/>
  <c r="AP22" i="3"/>
  <c r="AP23" i="3"/>
  <c r="AP16" i="3" l="1"/>
  <c r="R46" i="18"/>
  <c r="H42" i="20"/>
  <c r="B41" i="21" s="1"/>
  <c r="F43" i="20"/>
  <c r="D43" i="20"/>
  <c r="B44" i="20"/>
  <c r="A43" i="21" s="1"/>
  <c r="C43" i="20"/>
  <c r="E43" i="20"/>
  <c r="G43" i="20"/>
  <c r="AM41" i="16"/>
  <c r="G41" i="16"/>
  <c r="F41" i="16"/>
  <c r="AA41" i="16"/>
  <c r="AE3" i="19"/>
  <c r="AH31" i="17"/>
  <c r="AO29" i="17"/>
  <c r="AO25" i="17"/>
  <c r="AO24" i="17"/>
  <c r="AO26" i="17"/>
  <c r="AO23" i="17"/>
  <c r="AO22" i="17"/>
  <c r="AO21" i="17"/>
  <c r="AO28" i="17"/>
  <c r="AO27" i="17"/>
  <c r="H41" i="16"/>
  <c r="V41" i="16"/>
  <c r="N41" i="16"/>
  <c r="E41" i="16"/>
  <c r="AO27" i="16"/>
  <c r="AO23" i="16"/>
  <c r="AO30" i="16"/>
  <c r="AO29" i="16"/>
  <c r="AO37" i="16"/>
  <c r="AO21" i="16"/>
  <c r="AO31" i="16"/>
  <c r="AO22" i="16"/>
  <c r="AO28" i="16"/>
  <c r="AO32" i="16"/>
  <c r="AO36" i="16"/>
  <c r="Z41" i="16"/>
  <c r="AO20" i="16"/>
  <c r="AO24" i="16"/>
  <c r="AO35" i="16"/>
  <c r="AO39" i="16"/>
  <c r="AO38" i="16"/>
  <c r="AO26" i="16"/>
  <c r="AO33" i="16"/>
  <c r="R41" i="16"/>
  <c r="T3" i="19"/>
  <c r="W31" i="17"/>
  <c r="K41" i="16"/>
  <c r="B4" i="19"/>
  <c r="B11" i="19"/>
  <c r="B10" i="19"/>
  <c r="E3" i="19"/>
  <c r="H31" i="17"/>
  <c r="H3" i="19"/>
  <c r="K31" i="17"/>
  <c r="AC3" i="19"/>
  <c r="AF31" i="17"/>
  <c r="AG41" i="16"/>
  <c r="M3" i="19"/>
  <c r="P31" i="17"/>
  <c r="AB3" i="19"/>
  <c r="AE31" i="17"/>
  <c r="Y3" i="19"/>
  <c r="AB31" i="17"/>
  <c r="M41" i="16"/>
  <c r="J41" i="16"/>
  <c r="S41" i="16"/>
  <c r="B8" i="19"/>
  <c r="B7" i="19"/>
  <c r="B9" i="19"/>
  <c r="P41" i="16"/>
  <c r="X41" i="16"/>
  <c r="Q41" i="16"/>
  <c r="AD3" i="19"/>
  <c r="AG31" i="17"/>
  <c r="R3" i="19"/>
  <c r="U31" i="17"/>
  <c r="AA3" i="19"/>
  <c r="AD31" i="17"/>
  <c r="U3" i="19"/>
  <c r="X31" i="17"/>
  <c r="O41" i="16"/>
  <c r="B6" i="19"/>
  <c r="B12" i="19"/>
  <c r="G3" i="19"/>
  <c r="J31" i="17"/>
  <c r="AB41" i="16"/>
  <c r="AD41" i="16"/>
  <c r="D3" i="19"/>
  <c r="G31" i="17"/>
  <c r="I3" i="19"/>
  <c r="L31" i="17"/>
  <c r="W3" i="19"/>
  <c r="Z31" i="17"/>
  <c r="AC41" i="16"/>
  <c r="AO25" i="16"/>
  <c r="AO34" i="16"/>
  <c r="I41" i="16"/>
  <c r="AF41" i="16"/>
  <c r="Z3" i="19"/>
  <c r="AC31" i="17"/>
  <c r="L3" i="19"/>
  <c r="O31" i="17"/>
  <c r="B3" i="19"/>
  <c r="AO20" i="17"/>
  <c r="E31" i="17"/>
  <c r="B5" i="19"/>
  <c r="K3" i="19"/>
  <c r="N31" i="17"/>
  <c r="S3" i="19"/>
  <c r="V31" i="17"/>
  <c r="J3" i="19"/>
  <c r="M31" i="17"/>
  <c r="O3" i="19"/>
  <c r="R31" i="17"/>
  <c r="F3" i="19"/>
  <c r="I31" i="17"/>
  <c r="P3" i="19"/>
  <c r="S31" i="17"/>
  <c r="T41" i="16"/>
  <c r="AE41" i="16"/>
  <c r="U41" i="16"/>
  <c r="L41" i="16"/>
  <c r="Q3" i="19"/>
  <c r="T31" i="17"/>
  <c r="X3" i="19"/>
  <c r="AA31" i="17"/>
  <c r="C3" i="19"/>
  <c r="F31" i="17"/>
  <c r="W41" i="16"/>
  <c r="N3" i="19"/>
  <c r="Q31" i="17"/>
  <c r="Y41" i="16"/>
  <c r="AB10" i="5"/>
  <c r="AB46" i="5" s="1"/>
  <c r="H46" i="5"/>
  <c r="AP56" i="3"/>
  <c r="AP15" i="3" s="1"/>
  <c r="B2" i="5"/>
  <c r="B1" i="5"/>
  <c r="H43" i="20" l="1"/>
  <c r="B42" i="21" s="1"/>
  <c r="B45" i="20"/>
  <c r="A44" i="21" s="1"/>
  <c r="C44" i="20"/>
  <c r="F44" i="20"/>
  <c r="D44" i="20"/>
  <c r="G44" i="20"/>
  <c r="E44" i="20"/>
  <c r="H44" i="20" l="1"/>
  <c r="B43" i="21" s="1"/>
  <c r="F45" i="20"/>
  <c r="D45" i="20"/>
  <c r="B46" i="20"/>
  <c r="A45" i="21" s="1"/>
  <c r="C45" i="20"/>
  <c r="E45" i="20"/>
  <c r="G45" i="20"/>
  <c r="H45" i="20" l="1"/>
  <c r="B44" i="21" s="1"/>
  <c r="B47" i="20"/>
  <c r="A46" i="21" s="1"/>
  <c r="C46" i="20"/>
  <c r="F46" i="20"/>
  <c r="D46" i="20"/>
  <c r="G46" i="20"/>
  <c r="E46" i="20"/>
  <c r="H46" i="20" l="1"/>
  <c r="B45" i="21" s="1"/>
  <c r="F47" i="20"/>
  <c r="D47" i="20"/>
  <c r="B48" i="20"/>
  <c r="A47" i="21" s="1"/>
  <c r="C47" i="20"/>
  <c r="E47" i="20"/>
  <c r="G47" i="20"/>
  <c r="H47" i="20" l="1"/>
  <c r="B49" i="20"/>
  <c r="A48" i="21" s="1"/>
  <c r="C48" i="20"/>
  <c r="F48" i="20"/>
  <c r="D48" i="20"/>
  <c r="G48" i="20"/>
  <c r="E48" i="20"/>
  <c r="B46" i="21" l="1"/>
  <c r="H48" i="20"/>
  <c r="F49" i="20"/>
  <c r="D49" i="20"/>
  <c r="B50" i="20"/>
  <c r="A49" i="21" s="1"/>
  <c r="C49" i="20"/>
  <c r="E49" i="20"/>
  <c r="G49" i="20"/>
  <c r="B47" i="21" l="1"/>
  <c r="H49" i="20"/>
  <c r="B51" i="20"/>
  <c r="A50" i="21" s="1"/>
  <c r="C50" i="20"/>
  <c r="F50" i="20"/>
  <c r="D50" i="20"/>
  <c r="G50" i="20"/>
  <c r="E50" i="20"/>
  <c r="B48" i="21" l="1"/>
  <c r="H50" i="20"/>
  <c r="F51" i="20"/>
  <c r="D51" i="20"/>
  <c r="B52" i="20"/>
  <c r="A51" i="21" s="1"/>
  <c r="C51" i="20"/>
  <c r="E51" i="20"/>
  <c r="G51" i="20"/>
  <c r="B49" i="21" l="1"/>
  <c r="H51" i="20"/>
  <c r="B53" i="20"/>
  <c r="A52" i="21" s="1"/>
  <c r="C52" i="20"/>
  <c r="F52" i="20"/>
  <c r="D52" i="20"/>
  <c r="G52" i="20"/>
  <c r="E52" i="20"/>
  <c r="B50" i="21" l="1"/>
  <c r="H52" i="20"/>
  <c r="F53" i="20"/>
  <c r="D53" i="20"/>
  <c r="B54" i="20"/>
  <c r="A53" i="21" s="1"/>
  <c r="C53" i="20"/>
  <c r="E53" i="20"/>
  <c r="G53" i="20"/>
  <c r="B51" i="21" l="1"/>
  <c r="H53" i="20"/>
  <c r="B55" i="20"/>
  <c r="A54" i="21" s="1"/>
  <c r="C54" i="20"/>
  <c r="F54" i="20"/>
  <c r="D54" i="20"/>
  <c r="G54" i="20"/>
  <c r="E54" i="20"/>
  <c r="B52" i="21" l="1"/>
  <c r="H54" i="20"/>
  <c r="F55" i="20"/>
  <c r="D55" i="20"/>
  <c r="B56" i="20"/>
  <c r="A55" i="21" s="1"/>
  <c r="C55" i="20"/>
  <c r="E55" i="20"/>
  <c r="G55" i="20"/>
  <c r="B53" i="21" l="1"/>
  <c r="H55" i="20"/>
  <c r="B57" i="20"/>
  <c r="A56" i="21" s="1"/>
  <c r="C56" i="20"/>
  <c r="F56" i="20"/>
  <c r="D56" i="20"/>
  <c r="G56" i="20"/>
  <c r="E56" i="20"/>
  <c r="B54" i="21" l="1"/>
  <c r="H56" i="20"/>
  <c r="F57" i="20"/>
  <c r="D57" i="20"/>
  <c r="B58" i="20"/>
  <c r="A57" i="21" s="1"/>
  <c r="C57" i="20"/>
  <c r="E57" i="20"/>
  <c r="G57" i="20"/>
  <c r="B55" i="21" l="1"/>
  <c r="H57" i="20"/>
  <c r="B59" i="20"/>
  <c r="A58" i="21" s="1"/>
  <c r="C58" i="20"/>
  <c r="F58" i="20"/>
  <c r="D58" i="20"/>
  <c r="G58" i="20"/>
  <c r="E58" i="20"/>
  <c r="B56" i="21" l="1"/>
  <c r="H58" i="20"/>
  <c r="F59" i="20"/>
  <c r="D59" i="20"/>
  <c r="B60" i="20"/>
  <c r="A59" i="21" s="1"/>
  <c r="C59" i="20"/>
  <c r="E59" i="20"/>
  <c r="G59" i="20"/>
  <c r="B57" i="21" l="1"/>
  <c r="H59" i="20"/>
  <c r="B61" i="20"/>
  <c r="A60" i="21" s="1"/>
  <c r="C60" i="20"/>
  <c r="F60" i="20"/>
  <c r="D60" i="20"/>
  <c r="G60" i="20"/>
  <c r="E60" i="20"/>
  <c r="B58" i="21" l="1"/>
  <c r="H60" i="20"/>
  <c r="F61" i="20"/>
  <c r="D61" i="20"/>
  <c r="B62" i="20"/>
  <c r="A61" i="21" s="1"/>
  <c r="C61" i="20"/>
  <c r="E61" i="20"/>
  <c r="G61" i="20"/>
  <c r="B59" i="21" l="1"/>
  <c r="H61" i="20"/>
  <c r="B63" i="20"/>
  <c r="A62" i="21" s="1"/>
  <c r="C62" i="20"/>
  <c r="F62" i="20"/>
  <c r="D62" i="20"/>
  <c r="G62" i="20"/>
  <c r="E62" i="20"/>
  <c r="B60" i="21" l="1"/>
  <c r="H62" i="20"/>
  <c r="F63" i="20"/>
  <c r="D63" i="20"/>
  <c r="B64" i="20"/>
  <c r="A63" i="21" s="1"/>
  <c r="C63" i="20"/>
  <c r="E63" i="20"/>
  <c r="G63" i="20"/>
  <c r="B61" i="21" l="1"/>
  <c r="H63" i="20"/>
  <c r="B65" i="20"/>
  <c r="A64" i="21" s="1"/>
  <c r="C64" i="20"/>
  <c r="F64" i="20"/>
  <c r="D64" i="20"/>
  <c r="G64" i="20"/>
  <c r="E64" i="20"/>
  <c r="B62" i="21" l="1"/>
  <c r="H64" i="20"/>
  <c r="F65" i="20"/>
  <c r="D65" i="20"/>
  <c r="B66" i="20"/>
  <c r="A65" i="21" s="1"/>
  <c r="C65" i="20"/>
  <c r="E65" i="20"/>
  <c r="G65" i="20"/>
  <c r="B63" i="21" l="1"/>
  <c r="H65" i="20"/>
  <c r="B67" i="20"/>
  <c r="A66" i="21" s="1"/>
  <c r="C66" i="20"/>
  <c r="F66" i="20"/>
  <c r="D66" i="20"/>
  <c r="G66" i="20"/>
  <c r="E66" i="20"/>
  <c r="B64" i="21" l="1"/>
  <c r="H66" i="20"/>
  <c r="F67" i="20"/>
  <c r="D67" i="20"/>
  <c r="B68" i="20"/>
  <c r="A67" i="21" s="1"/>
  <c r="C67" i="20"/>
  <c r="E67" i="20"/>
  <c r="G67" i="20"/>
  <c r="B65" i="21" l="1"/>
  <c r="H67" i="20"/>
  <c r="B69" i="20"/>
  <c r="A68" i="21" s="1"/>
  <c r="C68" i="20"/>
  <c r="F68" i="20"/>
  <c r="D68" i="20"/>
  <c r="G68" i="20"/>
  <c r="E68" i="20"/>
  <c r="B66" i="21" l="1"/>
  <c r="H68" i="20"/>
  <c r="F69" i="20"/>
  <c r="D69" i="20"/>
  <c r="B70" i="20"/>
  <c r="A69" i="21" s="1"/>
  <c r="C69" i="20"/>
  <c r="E69" i="20"/>
  <c r="G69" i="20"/>
  <c r="B67" i="21" l="1"/>
  <c r="H69" i="20"/>
  <c r="B71" i="20"/>
  <c r="A70" i="21" s="1"/>
  <c r="C70" i="20"/>
  <c r="F70" i="20"/>
  <c r="D70" i="20"/>
  <c r="G70" i="20"/>
  <c r="E70" i="20"/>
  <c r="B68" i="21" l="1"/>
  <c r="H70" i="20"/>
  <c r="F71" i="20"/>
  <c r="D71" i="20"/>
  <c r="B72" i="20"/>
  <c r="A71" i="21" s="1"/>
  <c r="C71" i="20"/>
  <c r="E71" i="20"/>
  <c r="G71" i="20"/>
  <c r="B69" i="21" l="1"/>
  <c r="H71" i="20"/>
  <c r="B73" i="20"/>
  <c r="A72" i="21" s="1"/>
  <c r="C72" i="20"/>
  <c r="F72" i="20"/>
  <c r="D72" i="20"/>
  <c r="G72" i="20"/>
  <c r="E72" i="20"/>
  <c r="B70" i="21" l="1"/>
  <c r="H72" i="20"/>
  <c r="B74" i="20"/>
  <c r="A73" i="21" s="1"/>
  <c r="C73" i="20"/>
  <c r="F73" i="20"/>
  <c r="D73" i="20"/>
  <c r="E73" i="20"/>
  <c r="G73" i="20"/>
  <c r="B71" i="21" l="1"/>
  <c r="H73" i="20"/>
  <c r="F74" i="20"/>
  <c r="D74" i="20"/>
  <c r="C74" i="20"/>
  <c r="B75" i="20"/>
  <c r="A74" i="21" s="1"/>
  <c r="E74" i="20"/>
  <c r="G74" i="20"/>
  <c r="B72" i="21" l="1"/>
  <c r="H74" i="20"/>
  <c r="B76" i="20"/>
  <c r="A75" i="21" s="1"/>
  <c r="C75" i="20"/>
  <c r="D75" i="20"/>
  <c r="F75" i="20"/>
  <c r="E75" i="20"/>
  <c r="G75" i="20"/>
  <c r="B73" i="21" l="1"/>
  <c r="H75" i="20"/>
  <c r="F76" i="20"/>
  <c r="D76" i="20"/>
  <c r="B77" i="20"/>
  <c r="A76" i="21" s="1"/>
  <c r="C76" i="20"/>
  <c r="E76" i="20"/>
  <c r="G76" i="20"/>
  <c r="B74" i="21" l="1"/>
  <c r="H76" i="20"/>
  <c r="B78" i="20"/>
  <c r="A77" i="21" s="1"/>
  <c r="C77" i="20"/>
  <c r="F77" i="20"/>
  <c r="D77" i="20"/>
  <c r="E77" i="20"/>
  <c r="G77" i="20"/>
  <c r="B75" i="21" l="1"/>
  <c r="H77" i="20"/>
  <c r="F78" i="20"/>
  <c r="D78" i="20"/>
  <c r="C78" i="20"/>
  <c r="B79" i="20"/>
  <c r="A78" i="21" s="1"/>
  <c r="E78" i="20"/>
  <c r="G78" i="20"/>
  <c r="B76" i="21" l="1"/>
  <c r="H78" i="20"/>
  <c r="B80" i="20"/>
  <c r="A79" i="21" s="1"/>
  <c r="C79" i="20"/>
  <c r="D79" i="20"/>
  <c r="F79" i="20"/>
  <c r="E79" i="20"/>
  <c r="G79" i="20"/>
  <c r="B77" i="21" l="1"/>
  <c r="H79" i="20"/>
  <c r="F80" i="20"/>
  <c r="D80" i="20"/>
  <c r="B81" i="20"/>
  <c r="A80" i="21" s="1"/>
  <c r="C80" i="20"/>
  <c r="E80" i="20"/>
  <c r="G80" i="20"/>
  <c r="B78" i="21" l="1"/>
  <c r="H80" i="20"/>
  <c r="B82" i="20"/>
  <c r="A81" i="21" s="1"/>
  <c r="C81" i="20"/>
  <c r="F81" i="20"/>
  <c r="D81" i="20"/>
  <c r="E81" i="20"/>
  <c r="G81" i="20"/>
  <c r="B79" i="21" l="1"/>
  <c r="H81" i="20"/>
  <c r="F82" i="20"/>
  <c r="D82" i="20"/>
  <c r="C82" i="20"/>
  <c r="B83" i="20"/>
  <c r="A82" i="21" s="1"/>
  <c r="E82" i="20"/>
  <c r="G82" i="20"/>
  <c r="B80" i="21" l="1"/>
  <c r="H82" i="20"/>
  <c r="B84" i="20"/>
  <c r="A83" i="21" s="1"/>
  <c r="C83" i="20"/>
  <c r="D83" i="20"/>
  <c r="F83" i="20"/>
  <c r="E83" i="20"/>
  <c r="G83" i="20"/>
  <c r="B81" i="21" l="1"/>
  <c r="H83" i="20"/>
  <c r="F84" i="20"/>
  <c r="D84" i="20"/>
  <c r="B85" i="20"/>
  <c r="A84" i="21" s="1"/>
  <c r="C84" i="20"/>
  <c r="E84" i="20"/>
  <c r="G84" i="20"/>
  <c r="B82" i="21" l="1"/>
  <c r="H84" i="20"/>
  <c r="B86" i="20"/>
  <c r="A85" i="21" s="1"/>
  <c r="C85" i="20"/>
  <c r="F85" i="20"/>
  <c r="D85" i="20"/>
  <c r="E85" i="20"/>
  <c r="G85" i="20"/>
  <c r="B83" i="21" l="1"/>
  <c r="H85" i="20"/>
  <c r="F86" i="20"/>
  <c r="D86" i="20"/>
  <c r="C86" i="20"/>
  <c r="B87" i="20"/>
  <c r="A86" i="21" s="1"/>
  <c r="E86" i="20"/>
  <c r="G86" i="20"/>
  <c r="B84" i="21" l="1"/>
  <c r="H86" i="20"/>
  <c r="B88" i="20"/>
  <c r="A87" i="21" s="1"/>
  <c r="C87" i="20"/>
  <c r="D87" i="20"/>
  <c r="F87" i="20"/>
  <c r="E87" i="20"/>
  <c r="G87" i="20"/>
  <c r="B85" i="21" l="1"/>
  <c r="H87" i="20"/>
  <c r="F88" i="20"/>
  <c r="D88" i="20"/>
  <c r="B89" i="20"/>
  <c r="A88" i="21" s="1"/>
  <c r="C88" i="20"/>
  <c r="E88" i="20"/>
  <c r="G88" i="20"/>
  <c r="B86" i="21" l="1"/>
  <c r="H88" i="20"/>
  <c r="B90" i="20"/>
  <c r="A89" i="21" s="1"/>
  <c r="C89" i="20"/>
  <c r="F89" i="20"/>
  <c r="D89" i="20"/>
  <c r="E89" i="20"/>
  <c r="G89" i="20"/>
  <c r="B87" i="21" l="1"/>
  <c r="H89" i="20"/>
  <c r="F90" i="20"/>
  <c r="D90" i="20"/>
  <c r="C90" i="20"/>
  <c r="B91" i="20"/>
  <c r="A90" i="21" s="1"/>
  <c r="E90" i="20"/>
  <c r="G90" i="20"/>
  <c r="B88" i="21" l="1"/>
  <c r="H90" i="20"/>
  <c r="B92" i="20"/>
  <c r="A91" i="21" s="1"/>
  <c r="C91" i="20"/>
  <c r="D91" i="20"/>
  <c r="F91" i="20"/>
  <c r="E91" i="20"/>
  <c r="G91" i="20"/>
  <c r="B89" i="21" l="1"/>
  <c r="H91" i="20"/>
  <c r="F92" i="20"/>
  <c r="D92" i="20"/>
  <c r="B93" i="20"/>
  <c r="A92" i="21" s="1"/>
  <c r="C92" i="20"/>
  <c r="E92" i="20"/>
  <c r="G92" i="20"/>
  <c r="B90" i="21" l="1"/>
  <c r="H92" i="20"/>
  <c r="B94" i="20"/>
  <c r="A93" i="21" s="1"/>
  <c r="C93" i="20"/>
  <c r="F93" i="20"/>
  <c r="D93" i="20"/>
  <c r="E93" i="20"/>
  <c r="G93" i="20"/>
  <c r="B91" i="21" l="1"/>
  <c r="H93" i="20"/>
  <c r="F94" i="20"/>
  <c r="D94" i="20"/>
  <c r="C94" i="20"/>
  <c r="B95" i="20"/>
  <c r="A94" i="21" s="1"/>
  <c r="E94" i="20"/>
  <c r="G94" i="20"/>
  <c r="B92" i="21" l="1"/>
  <c r="H94" i="20"/>
  <c r="B96" i="20"/>
  <c r="A95" i="21" s="1"/>
  <c r="C95" i="20"/>
  <c r="D95" i="20"/>
  <c r="F95" i="20"/>
  <c r="E95" i="20"/>
  <c r="G95" i="20"/>
  <c r="B93" i="21" l="1"/>
  <c r="H95" i="20"/>
  <c r="F96" i="20"/>
  <c r="D96" i="20"/>
  <c r="B97" i="20"/>
  <c r="A96" i="21" s="1"/>
  <c r="C96" i="20"/>
  <c r="E96" i="20"/>
  <c r="G96" i="20"/>
  <c r="B94" i="21" l="1"/>
  <c r="H96" i="20"/>
  <c r="B98" i="20"/>
  <c r="A97" i="21" s="1"/>
  <c r="C97" i="20"/>
  <c r="F97" i="20"/>
  <c r="D97" i="20"/>
  <c r="E97" i="20"/>
  <c r="G97" i="20"/>
  <c r="B95" i="21" l="1"/>
  <c r="H97" i="20"/>
  <c r="F98" i="20"/>
  <c r="D98" i="20"/>
  <c r="C98" i="20"/>
  <c r="B99" i="20"/>
  <c r="A98" i="21" s="1"/>
  <c r="E98" i="20"/>
  <c r="G98" i="20"/>
  <c r="B96" i="21" l="1"/>
  <c r="H98" i="20"/>
  <c r="B100" i="20"/>
  <c r="A99" i="21" s="1"/>
  <c r="C99" i="20"/>
  <c r="D99" i="20"/>
  <c r="F99" i="20"/>
  <c r="E99" i="20"/>
  <c r="G99" i="20"/>
  <c r="B97" i="21" l="1"/>
  <c r="H99" i="20"/>
  <c r="F100" i="20"/>
  <c r="D100" i="20"/>
  <c r="B101" i="20"/>
  <c r="A100" i="21" s="1"/>
  <c r="C100" i="20"/>
  <c r="E100" i="20"/>
  <c r="G100" i="20"/>
  <c r="B98" i="21" l="1"/>
  <c r="H100" i="20"/>
  <c r="B102" i="20"/>
  <c r="A101" i="21" s="1"/>
  <c r="C101" i="20"/>
  <c r="F101" i="20"/>
  <c r="D101" i="20"/>
  <c r="E101" i="20"/>
  <c r="G101" i="20"/>
  <c r="B99" i="21" l="1"/>
  <c r="H101" i="20"/>
  <c r="F102" i="20"/>
  <c r="D102" i="20"/>
  <c r="C102" i="20"/>
  <c r="B103" i="20"/>
  <c r="A102" i="21" s="1"/>
  <c r="E102" i="20"/>
  <c r="G102" i="20"/>
  <c r="B100" i="21" l="1"/>
  <c r="H102" i="20"/>
  <c r="B104" i="20"/>
  <c r="A103" i="21" s="1"/>
  <c r="C103" i="20"/>
  <c r="D103" i="20"/>
  <c r="F103" i="20"/>
  <c r="E103" i="20"/>
  <c r="G103" i="20"/>
  <c r="B101" i="21" l="1"/>
  <c r="H103" i="20"/>
  <c r="F104" i="20"/>
  <c r="D104" i="20"/>
  <c r="B105" i="20"/>
  <c r="A104" i="21" s="1"/>
  <c r="C104" i="20"/>
  <c r="E104" i="20"/>
  <c r="G104" i="20"/>
  <c r="B102" i="21" l="1"/>
  <c r="H104" i="20"/>
  <c r="B106" i="20"/>
  <c r="A105" i="21" s="1"/>
  <c r="C105" i="20"/>
  <c r="F105" i="20"/>
  <c r="D105" i="20"/>
  <c r="E105" i="20"/>
  <c r="G105" i="20"/>
  <c r="B103" i="21" l="1"/>
  <c r="H105" i="20"/>
  <c r="F106" i="20"/>
  <c r="D106" i="20"/>
  <c r="C106" i="20"/>
  <c r="B107" i="20"/>
  <c r="A106" i="21" s="1"/>
  <c r="E106" i="20"/>
  <c r="G106" i="20"/>
  <c r="B104" i="21" l="1"/>
  <c r="H106" i="20"/>
  <c r="B108" i="20"/>
  <c r="A107" i="21" s="1"/>
  <c r="C107" i="20"/>
  <c r="D107" i="20"/>
  <c r="F107" i="20"/>
  <c r="E107" i="20"/>
  <c r="G107" i="20"/>
  <c r="B105" i="21" l="1"/>
  <c r="H107" i="20"/>
  <c r="F108" i="20"/>
  <c r="D108" i="20"/>
  <c r="B109" i="20"/>
  <c r="A108" i="21" s="1"/>
  <c r="C108" i="20"/>
  <c r="E108" i="20"/>
  <c r="G108" i="20"/>
  <c r="B106" i="21" l="1"/>
  <c r="H108" i="20"/>
  <c r="B110" i="20"/>
  <c r="A109" i="21" s="1"/>
  <c r="C109" i="20"/>
  <c r="F109" i="20"/>
  <c r="D109" i="20"/>
  <c r="E109" i="20"/>
  <c r="G109" i="20"/>
  <c r="B107" i="21" l="1"/>
  <c r="H109" i="20"/>
  <c r="F110" i="20"/>
  <c r="D110" i="20"/>
  <c r="C110" i="20"/>
  <c r="B111" i="20"/>
  <c r="A110" i="21" s="1"/>
  <c r="E110" i="20"/>
  <c r="G110" i="20"/>
  <c r="B108" i="21" l="1"/>
  <c r="H110" i="20"/>
  <c r="B112" i="20"/>
  <c r="A111" i="21" s="1"/>
  <c r="C111" i="20"/>
  <c r="D111" i="20"/>
  <c r="F111" i="20"/>
  <c r="E111" i="20"/>
  <c r="G111" i="20"/>
  <c r="B109" i="21" l="1"/>
  <c r="H111" i="20"/>
  <c r="F112" i="20"/>
  <c r="D112" i="20"/>
  <c r="B113" i="20"/>
  <c r="A112" i="21" s="1"/>
  <c r="C112" i="20"/>
  <c r="E112" i="20"/>
  <c r="G112" i="20"/>
  <c r="B110" i="21" l="1"/>
  <c r="H112" i="20"/>
  <c r="B114" i="20"/>
  <c r="A113" i="21" s="1"/>
  <c r="C113" i="20"/>
  <c r="F113" i="20"/>
  <c r="D113" i="20"/>
  <c r="E113" i="20"/>
  <c r="G113" i="20"/>
  <c r="B111" i="21" l="1"/>
  <c r="H113" i="20"/>
  <c r="F114" i="20"/>
  <c r="D114" i="20"/>
  <c r="C114" i="20"/>
  <c r="B115" i="20"/>
  <c r="A114" i="21" s="1"/>
  <c r="E114" i="20"/>
  <c r="G114" i="20"/>
  <c r="B112" i="21" l="1"/>
  <c r="H114" i="20"/>
  <c r="B116" i="20"/>
  <c r="A115" i="21" s="1"/>
  <c r="C115" i="20"/>
  <c r="D115" i="20"/>
  <c r="F115" i="20"/>
  <c r="E115" i="20"/>
  <c r="G115" i="20"/>
  <c r="B113" i="21" l="1"/>
  <c r="H115" i="20"/>
  <c r="F116" i="20"/>
  <c r="D116" i="20"/>
  <c r="B117" i="20"/>
  <c r="A116" i="21" s="1"/>
  <c r="C116" i="20"/>
  <c r="E116" i="20"/>
  <c r="G116" i="20"/>
  <c r="B114" i="21" l="1"/>
  <c r="H116" i="20"/>
  <c r="B118" i="20"/>
  <c r="A117" i="21" s="1"/>
  <c r="C117" i="20"/>
  <c r="F117" i="20"/>
  <c r="D117" i="20"/>
  <c r="E117" i="20"/>
  <c r="G117" i="20"/>
  <c r="B115" i="21" l="1"/>
  <c r="H117" i="20"/>
  <c r="F118" i="20"/>
  <c r="D118" i="20"/>
  <c r="C118" i="20"/>
  <c r="B119" i="20"/>
  <c r="A118" i="21" s="1"/>
  <c r="E118" i="20"/>
  <c r="G118" i="20"/>
  <c r="B116" i="21" l="1"/>
  <c r="H118" i="20"/>
  <c r="B120" i="20"/>
  <c r="A119" i="21" s="1"/>
  <c r="C119" i="20"/>
  <c r="D119" i="20"/>
  <c r="F119" i="20"/>
  <c r="E119" i="20"/>
  <c r="G119" i="20"/>
  <c r="B117" i="21" l="1"/>
  <c r="H119" i="20"/>
  <c r="F120" i="20"/>
  <c r="D120" i="20"/>
  <c r="B121" i="20"/>
  <c r="A120" i="21" s="1"/>
  <c r="C120" i="20"/>
  <c r="E120" i="20"/>
  <c r="G120" i="20"/>
  <c r="B118" i="21" l="1"/>
  <c r="H120" i="20"/>
  <c r="B122" i="20"/>
  <c r="A121" i="21" s="1"/>
  <c r="C121" i="20"/>
  <c r="F121" i="20"/>
  <c r="D121" i="20"/>
  <c r="E121" i="20"/>
  <c r="G121" i="20"/>
  <c r="B119" i="21" l="1"/>
  <c r="H121" i="20"/>
  <c r="F122" i="20"/>
  <c r="D122" i="20"/>
  <c r="C122" i="20"/>
  <c r="B123" i="20"/>
  <c r="A122" i="21" s="1"/>
  <c r="E122" i="20"/>
  <c r="G122" i="20"/>
  <c r="B120" i="21" l="1"/>
  <c r="H122" i="20"/>
  <c r="B124" i="20"/>
  <c r="A123" i="21" s="1"/>
  <c r="C123" i="20"/>
  <c r="D123" i="20"/>
  <c r="F123" i="20"/>
  <c r="E123" i="20"/>
  <c r="G123" i="20"/>
  <c r="B121" i="21" l="1"/>
  <c r="H123" i="20"/>
  <c r="F124" i="20"/>
  <c r="D124" i="20"/>
  <c r="B125" i="20"/>
  <c r="A124" i="21" s="1"/>
  <c r="C124" i="20"/>
  <c r="E124" i="20"/>
  <c r="G124" i="20"/>
  <c r="B122" i="21" l="1"/>
  <c r="H124" i="20"/>
  <c r="B126" i="20"/>
  <c r="A125" i="21" s="1"/>
  <c r="C125" i="20"/>
  <c r="F125" i="20"/>
  <c r="D125" i="20"/>
  <c r="E125" i="20"/>
  <c r="G125" i="20"/>
  <c r="B123" i="21" l="1"/>
  <c r="H125" i="20"/>
  <c r="F126" i="20"/>
  <c r="D126" i="20"/>
  <c r="C126" i="20"/>
  <c r="B127" i="20"/>
  <c r="A126" i="21" s="1"/>
  <c r="E126" i="20"/>
  <c r="G126" i="20"/>
  <c r="B124" i="21" l="1"/>
  <c r="H126" i="20"/>
  <c r="B128" i="20"/>
  <c r="A127" i="21" s="1"/>
  <c r="C127" i="20"/>
  <c r="D127" i="20"/>
  <c r="F127" i="20"/>
  <c r="E127" i="20"/>
  <c r="G127" i="20"/>
  <c r="B125" i="21" l="1"/>
  <c r="H127" i="20"/>
  <c r="F128" i="20"/>
  <c r="D128" i="20"/>
  <c r="B129" i="20"/>
  <c r="A128" i="21" s="1"/>
  <c r="C128" i="20"/>
  <c r="E128" i="20"/>
  <c r="G128" i="20"/>
  <c r="B126" i="21" l="1"/>
  <c r="H128" i="20"/>
  <c r="B130" i="20"/>
  <c r="A129" i="21" s="1"/>
  <c r="C129" i="20"/>
  <c r="F129" i="20"/>
  <c r="D129" i="20"/>
  <c r="E129" i="20"/>
  <c r="G129" i="20"/>
  <c r="B127" i="21" l="1"/>
  <c r="H129" i="20"/>
  <c r="F130" i="20"/>
  <c r="D130" i="20"/>
  <c r="C130" i="20"/>
  <c r="B131" i="20"/>
  <c r="A130" i="21" s="1"/>
  <c r="E130" i="20"/>
  <c r="G130" i="20"/>
  <c r="B128" i="21" l="1"/>
  <c r="H130" i="20"/>
  <c r="B132" i="20"/>
  <c r="A131" i="21" s="1"/>
  <c r="C131" i="20"/>
  <c r="D131" i="20"/>
  <c r="F131" i="20"/>
  <c r="E131" i="20"/>
  <c r="G131" i="20"/>
  <c r="B129" i="21" l="1"/>
  <c r="H131" i="20"/>
  <c r="F132" i="20"/>
  <c r="D132" i="20"/>
  <c r="B133" i="20"/>
  <c r="A132" i="21" s="1"/>
  <c r="C132" i="20"/>
  <c r="E132" i="20"/>
  <c r="G132" i="20"/>
  <c r="B130" i="21" l="1"/>
  <c r="H132" i="20"/>
  <c r="B134" i="20"/>
  <c r="A133" i="21" s="1"/>
  <c r="C133" i="20"/>
  <c r="F133" i="20"/>
  <c r="D133" i="20"/>
  <c r="E133" i="20"/>
  <c r="G133" i="20"/>
  <c r="B131" i="21" l="1"/>
  <c r="H133" i="20"/>
  <c r="F134" i="20"/>
  <c r="D134" i="20"/>
  <c r="C134" i="20"/>
  <c r="B135" i="20"/>
  <c r="A134" i="21" s="1"/>
  <c r="E134" i="20"/>
  <c r="G134" i="20"/>
  <c r="B132" i="21" l="1"/>
  <c r="H134" i="20"/>
  <c r="B136" i="20"/>
  <c r="A135" i="21" s="1"/>
  <c r="C135" i="20"/>
  <c r="D135" i="20"/>
  <c r="F135" i="20"/>
  <c r="E135" i="20"/>
  <c r="G135" i="20"/>
  <c r="B133" i="21" l="1"/>
  <c r="H135" i="20"/>
  <c r="F136" i="20"/>
  <c r="D136" i="20"/>
  <c r="B137" i="20"/>
  <c r="A136" i="21" s="1"/>
  <c r="C136" i="20"/>
  <c r="E136" i="20"/>
  <c r="G136" i="20"/>
  <c r="B134" i="21" l="1"/>
  <c r="H136" i="20"/>
  <c r="B138" i="20"/>
  <c r="A137" i="21" s="1"/>
  <c r="C137" i="20"/>
  <c r="F137" i="20"/>
  <c r="D137" i="20"/>
  <c r="E137" i="20"/>
  <c r="G137" i="20"/>
  <c r="B135" i="21" l="1"/>
  <c r="H137" i="20"/>
  <c r="F138" i="20"/>
  <c r="D138" i="20"/>
  <c r="C138" i="20"/>
  <c r="B139" i="20"/>
  <c r="A138" i="21" s="1"/>
  <c r="E138" i="20"/>
  <c r="G138" i="20"/>
  <c r="B136" i="21" l="1"/>
  <c r="H138" i="20"/>
  <c r="B140" i="20"/>
  <c r="A139" i="21" s="1"/>
  <c r="C139" i="20"/>
  <c r="D139" i="20"/>
  <c r="F139" i="20"/>
  <c r="E139" i="20"/>
  <c r="G139" i="20"/>
  <c r="B137" i="21" l="1"/>
  <c r="H139" i="20"/>
  <c r="F140" i="20"/>
  <c r="D140" i="20"/>
  <c r="B141" i="20"/>
  <c r="A140" i="21" s="1"/>
  <c r="C140" i="20"/>
  <c r="E140" i="20"/>
  <c r="G140" i="20"/>
  <c r="B138" i="21" l="1"/>
  <c r="H140" i="20"/>
  <c r="B142" i="20"/>
  <c r="A141" i="21" s="1"/>
  <c r="C141" i="20"/>
  <c r="F141" i="20"/>
  <c r="D141" i="20"/>
  <c r="E141" i="20"/>
  <c r="G141" i="20"/>
  <c r="B139" i="21" l="1"/>
  <c r="H141" i="20"/>
  <c r="F142" i="20"/>
  <c r="D142" i="20"/>
  <c r="C142" i="20"/>
  <c r="B143" i="20"/>
  <c r="A142" i="21" s="1"/>
  <c r="E142" i="20"/>
  <c r="G142" i="20"/>
  <c r="B140" i="21" l="1"/>
  <c r="H142" i="20"/>
  <c r="B144" i="20"/>
  <c r="A143" i="21" s="1"/>
  <c r="C143" i="20"/>
  <c r="D143" i="20"/>
  <c r="F143" i="20"/>
  <c r="E143" i="20"/>
  <c r="G143" i="20"/>
  <c r="B141" i="21" l="1"/>
  <c r="H143" i="20"/>
  <c r="F144" i="20"/>
  <c r="D144" i="20"/>
  <c r="B145" i="20"/>
  <c r="A144" i="21" s="1"/>
  <c r="C144" i="20"/>
  <c r="E144" i="20"/>
  <c r="G144" i="20"/>
  <c r="B142" i="21" l="1"/>
  <c r="H144" i="20"/>
  <c r="B146" i="20"/>
  <c r="A145" i="21" s="1"/>
  <c r="C145" i="20"/>
  <c r="F145" i="20"/>
  <c r="D145" i="20"/>
  <c r="E145" i="20"/>
  <c r="G145" i="20"/>
  <c r="B143" i="21" l="1"/>
  <c r="H145" i="20"/>
  <c r="F146" i="20"/>
  <c r="D146" i="20"/>
  <c r="B147" i="20"/>
  <c r="A146" i="21" s="1"/>
  <c r="C146" i="20"/>
  <c r="E146" i="20"/>
  <c r="G146" i="20"/>
  <c r="B144" i="21" l="1"/>
  <c r="H146" i="20"/>
  <c r="B148" i="20"/>
  <c r="A147" i="21" s="1"/>
  <c r="C147" i="20"/>
  <c r="F147" i="20"/>
  <c r="D147" i="20"/>
  <c r="G147" i="20"/>
  <c r="E147" i="20"/>
  <c r="B145" i="21" l="1"/>
  <c r="H147" i="20"/>
  <c r="F148" i="20"/>
  <c r="D148" i="20"/>
  <c r="C148" i="20"/>
  <c r="B149" i="20"/>
  <c r="A148" i="21" s="1"/>
  <c r="G148" i="20"/>
  <c r="E148" i="20"/>
  <c r="B146" i="21" l="1"/>
  <c r="H148" i="20"/>
  <c r="B150" i="20"/>
  <c r="A149" i="21" s="1"/>
  <c r="C149" i="20"/>
  <c r="D149" i="20"/>
  <c r="F149" i="20"/>
  <c r="G149" i="20"/>
  <c r="E149" i="20"/>
  <c r="B147" i="21" l="1"/>
  <c r="H149" i="20"/>
  <c r="F150" i="20"/>
  <c r="D150" i="20"/>
  <c r="B151" i="20"/>
  <c r="A150" i="21" s="1"/>
  <c r="C150" i="20"/>
  <c r="E150" i="20"/>
  <c r="G150" i="20"/>
  <c r="B148" i="21" l="1"/>
  <c r="H150" i="20"/>
  <c r="B152" i="20"/>
  <c r="A151" i="21" s="1"/>
  <c r="C151" i="20"/>
  <c r="F151" i="20"/>
  <c r="D151" i="20"/>
  <c r="G151" i="20"/>
  <c r="E151" i="20"/>
  <c r="B149" i="21" l="1"/>
  <c r="H151" i="20"/>
  <c r="F152" i="20"/>
  <c r="D152" i="20"/>
  <c r="C152" i="20"/>
  <c r="B153" i="20"/>
  <c r="A152" i="21" s="1"/>
  <c r="G152" i="20"/>
  <c r="E152" i="20"/>
  <c r="B150" i="21" l="1"/>
  <c r="H152" i="20"/>
  <c r="B154" i="20"/>
  <c r="A153" i="21" s="1"/>
  <c r="C153" i="20"/>
  <c r="D153" i="20"/>
  <c r="F153" i="20"/>
  <c r="G153" i="20"/>
  <c r="E153" i="20"/>
  <c r="B151" i="21" l="1"/>
  <c r="H153" i="20"/>
  <c r="F154" i="20"/>
  <c r="D154" i="20"/>
  <c r="B155" i="20"/>
  <c r="A154" i="21" s="1"/>
  <c r="C154" i="20"/>
  <c r="E154" i="20"/>
  <c r="G154" i="20"/>
  <c r="B152" i="21" l="1"/>
  <c r="H154" i="20"/>
  <c r="B156" i="20"/>
  <c r="A155" i="21" s="1"/>
  <c r="C155" i="20"/>
  <c r="F155" i="20"/>
  <c r="D155" i="20"/>
  <c r="G155" i="20"/>
  <c r="E155" i="20"/>
  <c r="B153" i="21" l="1"/>
  <c r="H155" i="20"/>
  <c r="F156" i="20"/>
  <c r="D156" i="20"/>
  <c r="C156" i="20"/>
  <c r="B157" i="20"/>
  <c r="A156" i="21" s="1"/>
  <c r="G156" i="20"/>
  <c r="E156" i="20"/>
  <c r="B154" i="21" l="1"/>
  <c r="H156" i="20"/>
  <c r="B158" i="20"/>
  <c r="A157" i="21" s="1"/>
  <c r="C157" i="20"/>
  <c r="D157" i="20"/>
  <c r="F157" i="20"/>
  <c r="G157" i="20"/>
  <c r="E157" i="20"/>
  <c r="B155" i="21" l="1"/>
  <c r="H157" i="20"/>
  <c r="F158" i="20"/>
  <c r="D158" i="20"/>
  <c r="B159" i="20"/>
  <c r="A158" i="21" s="1"/>
  <c r="C158" i="20"/>
  <c r="E158" i="20"/>
  <c r="G158" i="20"/>
  <c r="B156" i="21" l="1"/>
  <c r="H158" i="20"/>
  <c r="B160" i="20"/>
  <c r="A159" i="21" s="1"/>
  <c r="C159" i="20"/>
  <c r="F159" i="20"/>
  <c r="D159" i="20"/>
  <c r="G159" i="20"/>
  <c r="E159" i="20"/>
  <c r="B157" i="21" l="1"/>
  <c r="H159" i="20"/>
  <c r="F160" i="20"/>
  <c r="D160" i="20"/>
  <c r="C160" i="20"/>
  <c r="B161" i="20"/>
  <c r="A160" i="21" s="1"/>
  <c r="G160" i="20"/>
  <c r="E160" i="20"/>
  <c r="B158" i="21" l="1"/>
  <c r="H160" i="20"/>
  <c r="B162" i="20"/>
  <c r="A161" i="21" s="1"/>
  <c r="C161" i="20"/>
  <c r="D161" i="20"/>
  <c r="F161" i="20"/>
  <c r="G161" i="20"/>
  <c r="E161" i="20"/>
  <c r="B159" i="21" l="1"/>
  <c r="H161" i="20"/>
  <c r="F162" i="20"/>
  <c r="D162" i="20"/>
  <c r="B163" i="20"/>
  <c r="A162" i="21" s="1"/>
  <c r="C162" i="20"/>
  <c r="E162" i="20"/>
  <c r="G162" i="20"/>
  <c r="B160" i="21" l="1"/>
  <c r="H162" i="20"/>
  <c r="B164" i="20"/>
  <c r="A163" i="21" s="1"/>
  <c r="C163" i="20"/>
  <c r="F163" i="20"/>
  <c r="D163" i="20"/>
  <c r="G163" i="20"/>
  <c r="E163" i="20"/>
  <c r="B161" i="21" l="1"/>
  <c r="H163" i="20"/>
  <c r="F164" i="20"/>
  <c r="D164" i="20"/>
  <c r="C164" i="20"/>
  <c r="B165" i="20"/>
  <c r="A164" i="21" s="1"/>
  <c r="G164" i="20"/>
  <c r="E164" i="20"/>
  <c r="B162" i="21" l="1"/>
  <c r="H164" i="20"/>
  <c r="B166" i="20"/>
  <c r="A165" i="21" s="1"/>
  <c r="C165" i="20"/>
  <c r="D165" i="20"/>
  <c r="F165" i="20"/>
  <c r="G165" i="20"/>
  <c r="E165" i="20"/>
  <c r="B163" i="21" l="1"/>
  <c r="H165" i="20"/>
  <c r="F166" i="20"/>
  <c r="D166" i="20"/>
  <c r="B167" i="20"/>
  <c r="A166" i="21" s="1"/>
  <c r="C166" i="20"/>
  <c r="E166" i="20"/>
  <c r="G166" i="20"/>
  <c r="B164" i="21" l="1"/>
  <c r="H166" i="20"/>
  <c r="B168" i="20"/>
  <c r="A167" i="21" s="1"/>
  <c r="C167" i="20"/>
  <c r="F167" i="20"/>
  <c r="D167" i="20"/>
  <c r="G167" i="20"/>
  <c r="E167" i="20"/>
  <c r="B165" i="21" l="1"/>
  <c r="H167" i="20"/>
  <c r="F168" i="20"/>
  <c r="D168" i="20"/>
  <c r="C168" i="20"/>
  <c r="B169" i="20"/>
  <c r="A168" i="21" s="1"/>
  <c r="G168" i="20"/>
  <c r="E168" i="20"/>
  <c r="B166" i="21" l="1"/>
  <c r="H168" i="20"/>
  <c r="B170" i="20"/>
  <c r="A169" i="21" s="1"/>
  <c r="C169" i="20"/>
  <c r="D169" i="20"/>
  <c r="F169" i="20"/>
  <c r="G169" i="20"/>
  <c r="E169" i="20"/>
  <c r="B167" i="21" l="1"/>
  <c r="H169" i="20"/>
  <c r="F170" i="20"/>
  <c r="D170" i="20"/>
  <c r="B171" i="20"/>
  <c r="A170" i="21" s="1"/>
  <c r="C170" i="20"/>
  <c r="E170" i="20"/>
  <c r="G170" i="20"/>
  <c r="B168" i="21" l="1"/>
  <c r="H170" i="20"/>
  <c r="B172" i="20"/>
  <c r="A171" i="21" s="1"/>
  <c r="C171" i="20"/>
  <c r="F171" i="20"/>
  <c r="D171" i="20"/>
  <c r="G171" i="20"/>
  <c r="E171" i="20"/>
  <c r="B169" i="21" l="1"/>
  <c r="H171" i="20"/>
  <c r="F172" i="20"/>
  <c r="D172" i="20"/>
  <c r="C172" i="20"/>
  <c r="B173" i="20"/>
  <c r="A172" i="21" s="1"/>
  <c r="G172" i="20"/>
  <c r="E172" i="20"/>
  <c r="B170" i="21" l="1"/>
  <c r="H172" i="20"/>
  <c r="B174" i="20"/>
  <c r="A173" i="21" s="1"/>
  <c r="C173" i="20"/>
  <c r="D173" i="20"/>
  <c r="F173" i="20"/>
  <c r="G173" i="20"/>
  <c r="E173" i="20"/>
  <c r="B171" i="21" l="1"/>
  <c r="H173" i="20"/>
  <c r="F174" i="20"/>
  <c r="D174" i="20"/>
  <c r="B175" i="20"/>
  <c r="A174" i="21" s="1"/>
  <c r="C174" i="20"/>
  <c r="E174" i="20"/>
  <c r="G174" i="20"/>
  <c r="H174" i="20" l="1"/>
  <c r="B172" i="21"/>
  <c r="B176" i="20"/>
  <c r="A175" i="21" s="1"/>
  <c r="C175" i="20"/>
  <c r="F175" i="20"/>
  <c r="D175" i="20"/>
  <c r="G175" i="20"/>
  <c r="E175" i="20"/>
  <c r="B173" i="21" l="1"/>
  <c r="H175" i="20"/>
  <c r="F176" i="20"/>
  <c r="D176" i="20"/>
  <c r="C176" i="20"/>
  <c r="B177" i="20"/>
  <c r="A176" i="21" s="1"/>
  <c r="G176" i="20"/>
  <c r="E176" i="20"/>
  <c r="B174" i="21" l="1"/>
  <c r="H176" i="20"/>
  <c r="B178" i="20"/>
  <c r="A177" i="21" s="1"/>
  <c r="C177" i="20"/>
  <c r="D177" i="20"/>
  <c r="F177" i="20"/>
  <c r="G177" i="20"/>
  <c r="E177" i="20"/>
  <c r="B175" i="21" l="1"/>
  <c r="H177" i="20"/>
  <c r="F178" i="20"/>
  <c r="D178" i="20"/>
  <c r="B179" i="20"/>
  <c r="A178" i="21" s="1"/>
  <c r="C178" i="20"/>
  <c r="E178" i="20"/>
  <c r="G178" i="20"/>
  <c r="H178" i="20" l="1"/>
  <c r="B176" i="21"/>
  <c r="B180" i="20"/>
  <c r="A179" i="21" s="1"/>
  <c r="C179" i="20"/>
  <c r="F179" i="20"/>
  <c r="D179" i="20"/>
  <c r="G179" i="20"/>
  <c r="E179" i="20"/>
  <c r="B177" i="21" l="1"/>
  <c r="H179" i="20"/>
  <c r="F180" i="20"/>
  <c r="D180" i="20"/>
  <c r="C180" i="20"/>
  <c r="B181" i="20"/>
  <c r="A180" i="21" s="1"/>
  <c r="G180" i="20"/>
  <c r="E180" i="20"/>
  <c r="B178" i="21" l="1"/>
  <c r="H180" i="20"/>
  <c r="B182" i="20"/>
  <c r="A181" i="21" s="1"/>
  <c r="C181" i="20"/>
  <c r="D181" i="20"/>
  <c r="F181" i="20"/>
  <c r="G181" i="20"/>
  <c r="E181" i="20"/>
  <c r="B179" i="21" l="1"/>
  <c r="H181" i="20"/>
  <c r="B183" i="20"/>
  <c r="A182" i="21" s="1"/>
  <c r="F182" i="20"/>
  <c r="D182" i="20"/>
  <c r="C182" i="20"/>
  <c r="E182" i="20"/>
  <c r="G182" i="20"/>
  <c r="H182" i="20" l="1"/>
  <c r="B181" i="21" s="1"/>
  <c r="B180" i="21"/>
  <c r="F183" i="20"/>
  <c r="D183" i="20"/>
  <c r="C183" i="20"/>
  <c r="B184" i="20"/>
  <c r="A183" i="21" s="1"/>
  <c r="G183" i="20"/>
  <c r="E183" i="20"/>
  <c r="H183" i="20" l="1"/>
  <c r="B185" i="20"/>
  <c r="A184" i="21" s="1"/>
  <c r="C184" i="20"/>
  <c r="D184" i="20"/>
  <c r="F184" i="20"/>
  <c r="E184" i="20"/>
  <c r="G184" i="20"/>
  <c r="B182" i="21" l="1"/>
  <c r="H184" i="20"/>
  <c r="F185" i="20"/>
  <c r="D185" i="20"/>
  <c r="B186" i="20"/>
  <c r="A185" i="21" s="1"/>
  <c r="C185" i="20"/>
  <c r="E185" i="20"/>
  <c r="G185" i="20"/>
  <c r="B183" i="21" l="1"/>
  <c r="H185" i="20"/>
  <c r="B187" i="20"/>
  <c r="A186" i="21" s="1"/>
  <c r="C186" i="20"/>
  <c r="F186" i="20"/>
  <c r="D186" i="20"/>
  <c r="E186" i="20"/>
  <c r="G186" i="20"/>
  <c r="B184" i="21" l="1"/>
  <c r="H186" i="20"/>
  <c r="F187" i="20"/>
  <c r="D187" i="20"/>
  <c r="C187" i="20"/>
  <c r="B188" i="20"/>
  <c r="A187" i="21" s="1"/>
  <c r="E187" i="20"/>
  <c r="G187" i="20"/>
  <c r="B185" i="21" l="1"/>
  <c r="H187" i="20"/>
  <c r="B189" i="20"/>
  <c r="A188" i="21" s="1"/>
  <c r="C188" i="20"/>
  <c r="D188" i="20"/>
  <c r="F188" i="20"/>
  <c r="E188" i="20"/>
  <c r="G188" i="20"/>
  <c r="B186" i="21" l="1"/>
  <c r="H188" i="20"/>
  <c r="F189" i="20"/>
  <c r="D189" i="20"/>
  <c r="B190" i="20"/>
  <c r="A189" i="21" s="1"/>
  <c r="C189" i="20"/>
  <c r="E189" i="20"/>
  <c r="G189" i="20"/>
  <c r="B187" i="21" l="1"/>
  <c r="H189" i="20"/>
  <c r="B191" i="20"/>
  <c r="A190" i="21" s="1"/>
  <c r="C190" i="20"/>
  <c r="F190" i="20"/>
  <c r="D190" i="20"/>
  <c r="E190" i="20"/>
  <c r="G190" i="20"/>
  <c r="B188" i="21" l="1"/>
  <c r="H190" i="20"/>
  <c r="F191" i="20"/>
  <c r="D191" i="20"/>
  <c r="C191" i="20"/>
  <c r="B192" i="20"/>
  <c r="A191" i="21" s="1"/>
  <c r="G191" i="20"/>
  <c r="E191" i="20"/>
  <c r="B189" i="21" l="1"/>
  <c r="H191" i="20"/>
  <c r="B193" i="20"/>
  <c r="A192" i="21" s="1"/>
  <c r="C192" i="20"/>
  <c r="D192" i="20"/>
  <c r="F192" i="20"/>
  <c r="E192" i="20"/>
  <c r="G192" i="20"/>
  <c r="B190" i="21" l="1"/>
  <c r="H192" i="20"/>
  <c r="F193" i="20"/>
  <c r="D193" i="20"/>
  <c r="B194" i="20"/>
  <c r="A193" i="21" s="1"/>
  <c r="C193" i="20"/>
  <c r="E193" i="20"/>
  <c r="G193" i="20"/>
  <c r="H193" i="20" l="1"/>
  <c r="B191" i="21"/>
  <c r="B195" i="20"/>
  <c r="A194" i="21" s="1"/>
  <c r="C194" i="20"/>
  <c r="F194" i="20"/>
  <c r="D194" i="20"/>
  <c r="E194" i="20"/>
  <c r="G194" i="20"/>
  <c r="B192" i="21" l="1"/>
  <c r="H194" i="20"/>
  <c r="F195" i="20"/>
  <c r="D195" i="20"/>
  <c r="C195" i="20"/>
  <c r="B196" i="20"/>
  <c r="A195" i="21" s="1"/>
  <c r="G195" i="20"/>
  <c r="E195" i="20"/>
  <c r="B193" i="21" l="1"/>
  <c r="H195" i="20"/>
  <c r="B197" i="20"/>
  <c r="A196" i="21" s="1"/>
  <c r="C196" i="20"/>
  <c r="D196" i="20"/>
  <c r="F196" i="20"/>
  <c r="E196" i="20"/>
  <c r="G196" i="20"/>
  <c r="B194" i="21" l="1"/>
  <c r="H196" i="20"/>
  <c r="F197" i="20"/>
  <c r="D197" i="20"/>
  <c r="B198" i="20"/>
  <c r="A197" i="21" s="1"/>
  <c r="C197" i="20"/>
  <c r="E197" i="20"/>
  <c r="G197" i="20"/>
  <c r="H197" i="20" l="1"/>
  <c r="B195" i="21"/>
  <c r="B199" i="20"/>
  <c r="A198" i="21" s="1"/>
  <c r="C198" i="20"/>
  <c r="F198" i="20"/>
  <c r="D198" i="20"/>
  <c r="E198" i="20"/>
  <c r="G198" i="20"/>
  <c r="B196" i="21" l="1"/>
  <c r="H198" i="20"/>
  <c r="F199" i="20"/>
  <c r="D199" i="20"/>
  <c r="C199" i="20"/>
  <c r="B200" i="20"/>
  <c r="A199" i="21" s="1"/>
  <c r="G199" i="20"/>
  <c r="E199" i="20"/>
  <c r="B197" i="21" l="1"/>
  <c r="H199" i="20"/>
  <c r="B201" i="20"/>
  <c r="A200" i="21" s="1"/>
  <c r="C200" i="20"/>
  <c r="D200" i="20"/>
  <c r="F200" i="20"/>
  <c r="E200" i="20"/>
  <c r="G200" i="20"/>
  <c r="B198" i="21" l="1"/>
  <c r="H200" i="20"/>
  <c r="F201" i="20"/>
  <c r="D201" i="20"/>
  <c r="B202" i="20"/>
  <c r="A201" i="21" s="1"/>
  <c r="C201" i="20"/>
  <c r="E201" i="20"/>
  <c r="G201" i="20"/>
  <c r="H201" i="20" l="1"/>
  <c r="B200" i="21" s="1"/>
  <c r="B199" i="21"/>
  <c r="B203" i="20"/>
  <c r="A202" i="21" s="1"/>
  <c r="C202" i="20"/>
  <c r="F202" i="20"/>
  <c r="D202" i="20"/>
  <c r="E202" i="20"/>
  <c r="G202" i="20"/>
  <c r="H202" i="20" l="1"/>
  <c r="B201" i="21" s="1"/>
  <c r="F203" i="20"/>
  <c r="D203" i="20"/>
  <c r="C203" i="20"/>
  <c r="B204" i="20"/>
  <c r="A203" i="21" s="1"/>
  <c r="E203" i="20"/>
  <c r="G203" i="20"/>
  <c r="H203" i="20" l="1"/>
  <c r="B205" i="20"/>
  <c r="A204" i="21" s="1"/>
  <c r="C204" i="20"/>
  <c r="D204" i="20"/>
  <c r="F204" i="20"/>
  <c r="E204" i="20"/>
  <c r="G204" i="20"/>
  <c r="B202" i="21" l="1"/>
  <c r="H204" i="20"/>
  <c r="F205" i="20"/>
  <c r="D205" i="20"/>
  <c r="B206" i="20"/>
  <c r="C205" i="20"/>
  <c r="E205" i="20"/>
  <c r="G205" i="20"/>
  <c r="A205" i="21" l="1"/>
  <c r="B207" i="20"/>
  <c r="H205" i="20"/>
  <c r="B203" i="21"/>
  <c r="C206" i="20"/>
  <c r="F206" i="20"/>
  <c r="D206" i="20"/>
  <c r="E206" i="20"/>
  <c r="G206" i="20"/>
  <c r="C207" i="20" l="1"/>
  <c r="D207" i="20"/>
  <c r="F207" i="20"/>
  <c r="B208" i="20"/>
  <c r="A206" i="21"/>
  <c r="E207" i="20"/>
  <c r="G207" i="20"/>
  <c r="B204" i="21"/>
  <c r="H206" i="20"/>
  <c r="H207" i="20" l="1"/>
  <c r="B206" i="21" s="1"/>
  <c r="B209" i="20"/>
  <c r="D208" i="20"/>
  <c r="F208" i="20"/>
  <c r="C208" i="20"/>
  <c r="A207" i="21"/>
  <c r="E208" i="20"/>
  <c r="G208" i="20"/>
  <c r="B205" i="21"/>
  <c r="H208" i="20" l="1"/>
  <c r="B207" i="21" s="1"/>
  <c r="C209" i="20"/>
  <c r="D209" i="20"/>
  <c r="B210" i="20"/>
  <c r="F209" i="20"/>
  <c r="A208" i="21"/>
  <c r="G209" i="20"/>
  <c r="H209" i="20" s="1"/>
  <c r="B208" i="21" s="1"/>
  <c r="E209" i="20"/>
  <c r="A209" i="21" l="1"/>
  <c r="F210" i="20"/>
  <c r="D210" i="20"/>
  <c r="C210" i="20"/>
  <c r="B211" i="20"/>
  <c r="G210" i="20"/>
  <c r="E210" i="20"/>
  <c r="H210" i="20" l="1"/>
  <c r="B209" i="21" s="1"/>
  <c r="F211" i="20"/>
  <c r="D211" i="20"/>
  <c r="G211" i="20"/>
  <c r="A210" i="21"/>
  <c r="E211" i="20"/>
  <c r="C211" i="20"/>
  <c r="B212" i="20"/>
  <c r="H211" i="20" l="1"/>
  <c r="B210" i="21" s="1"/>
  <c r="F212" i="20"/>
  <c r="D212" i="20"/>
  <c r="E212" i="20"/>
  <c r="G212" i="20"/>
  <c r="B213" i="20"/>
  <c r="C212" i="20"/>
  <c r="H212" i="20" s="1"/>
  <c r="B211" i="21" s="1"/>
  <c r="A211" i="21"/>
  <c r="D213" i="20" l="1"/>
  <c r="F213" i="20"/>
  <c r="E213" i="20"/>
  <c r="G213" i="20"/>
  <c r="H213" i="20" s="1"/>
  <c r="B212" i="21" s="1"/>
  <c r="C213" i="20"/>
  <c r="B214" i="20"/>
  <c r="A212" i="21"/>
  <c r="F214" i="20" l="1"/>
  <c r="D214" i="20"/>
  <c r="E214" i="20"/>
  <c r="G214" i="20"/>
  <c r="B215" i="20"/>
  <c r="C214" i="20"/>
  <c r="A213" i="21"/>
  <c r="H214" i="20" l="1"/>
  <c r="B213" i="21" s="1"/>
  <c r="D215" i="20"/>
  <c r="F215" i="20"/>
  <c r="G215" i="20"/>
  <c r="H215" i="20" s="1"/>
  <c r="B214" i="21" s="1"/>
  <c r="E215" i="20"/>
  <c r="C215" i="20"/>
  <c r="B216" i="20"/>
  <c r="A214" i="21"/>
  <c r="D216" i="20" l="1"/>
  <c r="F216" i="20"/>
  <c r="E216" i="20"/>
  <c r="G216" i="20"/>
  <c r="B217" i="20"/>
  <c r="C216" i="20"/>
  <c r="A215" i="21"/>
  <c r="H216" i="20" l="1"/>
  <c r="B215" i="21" s="1"/>
  <c r="D217" i="20"/>
  <c r="F217" i="20"/>
  <c r="E217" i="20"/>
  <c r="G217" i="20"/>
  <c r="C217" i="20"/>
  <c r="B218" i="20"/>
  <c r="A216" i="21"/>
  <c r="H217" i="20" l="1"/>
  <c r="B216" i="21" s="1"/>
  <c r="F218" i="20"/>
  <c r="D218" i="20"/>
  <c r="G218" i="20"/>
  <c r="H218" i="20" s="1"/>
  <c r="B217" i="21" s="1"/>
  <c r="E218" i="20"/>
  <c r="B219" i="20"/>
  <c r="C218" i="20"/>
  <c r="A217" i="21"/>
  <c r="F219" i="20" l="1"/>
  <c r="D219" i="20"/>
  <c r="E219" i="20"/>
  <c r="G219" i="20"/>
  <c r="C219" i="20"/>
  <c r="B220" i="20"/>
  <c r="A218" i="21"/>
  <c r="F220" i="20" l="1"/>
  <c r="D220" i="20"/>
  <c r="G220" i="20"/>
  <c r="H220" i="20" s="1"/>
  <c r="B219" i="21" s="1"/>
  <c r="E220" i="20"/>
  <c r="B221" i="20"/>
  <c r="C220" i="20"/>
  <c r="A219" i="21"/>
  <c r="H219" i="20"/>
  <c r="B218" i="21" s="1"/>
  <c r="F221" i="20" l="1"/>
  <c r="D221" i="20"/>
  <c r="E221" i="20"/>
  <c r="G221" i="20"/>
  <c r="C221" i="20"/>
  <c r="B222" i="20"/>
  <c r="A220" i="21"/>
  <c r="H221" i="20" l="1"/>
  <c r="B220" i="21" s="1"/>
  <c r="D222" i="20"/>
  <c r="F222" i="20"/>
  <c r="G222" i="20"/>
  <c r="E222" i="20"/>
  <c r="B223" i="20"/>
  <c r="C222" i="20"/>
  <c r="A221" i="21"/>
  <c r="H222" i="20" l="1"/>
  <c r="B221" i="21" s="1"/>
  <c r="D223" i="20"/>
  <c r="F223" i="20"/>
  <c r="G223" i="20"/>
  <c r="E223" i="20"/>
  <c r="C223" i="20"/>
  <c r="B224" i="20"/>
  <c r="A222" i="21"/>
  <c r="H223" i="20" l="1"/>
  <c r="B222" i="21" s="1"/>
  <c r="D224" i="20"/>
  <c r="F224" i="20"/>
  <c r="G224" i="20"/>
  <c r="E224" i="20"/>
  <c r="B225" i="20"/>
  <c r="C224" i="20"/>
  <c r="A223" i="21"/>
  <c r="H224" i="20" l="1"/>
  <c r="B223" i="21" s="1"/>
  <c r="D225" i="20"/>
  <c r="F225" i="20"/>
  <c r="E225" i="20"/>
  <c r="G225" i="20"/>
  <c r="C225" i="20"/>
  <c r="A224" i="21"/>
  <c r="B226" i="20"/>
  <c r="H225" i="20" l="1"/>
  <c r="B224" i="21" s="1"/>
  <c r="F226" i="20"/>
  <c r="D226" i="20"/>
  <c r="G226" i="20"/>
  <c r="H226" i="20" s="1"/>
  <c r="B225" i="21" s="1"/>
  <c r="E226" i="20"/>
  <c r="B227" i="20"/>
  <c r="C226" i="20"/>
  <c r="A225" i="21"/>
  <c r="F227" i="20" l="1"/>
  <c r="D227" i="20"/>
  <c r="G227" i="20"/>
  <c r="H227" i="20" s="1"/>
  <c r="B226" i="21" s="1"/>
  <c r="E227" i="20"/>
  <c r="C227" i="20"/>
  <c r="B228" i="20"/>
  <c r="A226" i="21"/>
  <c r="F228" i="20" l="1"/>
  <c r="D228" i="20"/>
  <c r="G228" i="20"/>
  <c r="E228" i="20"/>
  <c r="B229" i="20"/>
  <c r="C228" i="20"/>
  <c r="A227" i="21"/>
  <c r="H228" i="20" l="1"/>
  <c r="B227" i="21" s="1"/>
  <c r="F229" i="20"/>
  <c r="D229" i="20"/>
  <c r="G229" i="20"/>
  <c r="H229" i="20" s="1"/>
  <c r="B228" i="21" s="1"/>
  <c r="E229" i="20"/>
  <c r="C229" i="20"/>
  <c r="B230" i="20"/>
  <c r="A228" i="21"/>
  <c r="F230" i="20" l="1"/>
  <c r="D230" i="20"/>
  <c r="G230" i="20"/>
  <c r="E230" i="20"/>
  <c r="B231" i="20"/>
  <c r="C230" i="20"/>
  <c r="A229" i="21"/>
  <c r="D231" i="20" l="1"/>
  <c r="F231" i="20"/>
  <c r="H231" i="20"/>
  <c r="B230" i="21" s="1"/>
  <c r="E231" i="20"/>
  <c r="G231" i="20"/>
  <c r="C231" i="20"/>
  <c r="B232" i="20"/>
  <c r="A230" i="21"/>
  <c r="H230" i="20"/>
  <c r="B229" i="21" s="1"/>
  <c r="F232" i="20" l="1"/>
  <c r="D232" i="20"/>
  <c r="E232" i="20"/>
  <c r="G232" i="20"/>
  <c r="B233" i="20"/>
  <c r="C232" i="20"/>
  <c r="A231" i="21"/>
  <c r="H232" i="20" l="1"/>
  <c r="B231" i="21" s="1"/>
  <c r="D233" i="20"/>
  <c r="F233" i="20"/>
  <c r="E233" i="20"/>
  <c r="G233" i="20"/>
  <c r="C233" i="20"/>
  <c r="B234" i="20"/>
  <c r="A232" i="21"/>
  <c r="H233" i="20" l="1"/>
  <c r="B232" i="21" s="1"/>
  <c r="D234" i="20"/>
  <c r="F234" i="20"/>
  <c r="G234" i="20"/>
  <c r="E234" i="20"/>
  <c r="B235" i="20"/>
  <c r="C234" i="20"/>
  <c r="A233" i="21"/>
  <c r="H234" i="20" l="1"/>
  <c r="B233" i="21" s="1"/>
  <c r="D235" i="20"/>
  <c r="F235" i="20"/>
  <c r="G235" i="20"/>
  <c r="E235" i="20"/>
  <c r="C235" i="20"/>
  <c r="B236" i="20"/>
  <c r="A234" i="21"/>
  <c r="D236" i="20" l="1"/>
  <c r="F236" i="20"/>
  <c r="G236" i="20"/>
  <c r="E236" i="20"/>
  <c r="B237" i="20"/>
  <c r="A235" i="21"/>
  <c r="C236" i="20"/>
  <c r="H235" i="20"/>
  <c r="B234" i="21" s="1"/>
  <c r="H236" i="20" l="1"/>
  <c r="B235" i="21" s="1"/>
  <c r="D237" i="20"/>
  <c r="F237" i="20"/>
  <c r="G237" i="20"/>
  <c r="H237" i="20" s="1"/>
  <c r="B236" i="21" s="1"/>
  <c r="E237" i="20"/>
  <c r="C237" i="20"/>
  <c r="A236" i="21"/>
  <c r="B238" i="20"/>
  <c r="D238" i="20" l="1"/>
  <c r="F238" i="20"/>
  <c r="G238" i="20"/>
  <c r="E238" i="20"/>
  <c r="B239" i="20"/>
  <c r="C238" i="20"/>
  <c r="A237" i="21"/>
  <c r="H238" i="20" l="1"/>
  <c r="B237" i="21" s="1"/>
  <c r="F239" i="20"/>
  <c r="D239" i="20"/>
  <c r="H239" i="20"/>
  <c r="B238" i="21" s="1"/>
  <c r="E239" i="20"/>
  <c r="G239" i="20"/>
  <c r="C239" i="20"/>
  <c r="A238" i="21"/>
  <c r="B240" i="20"/>
  <c r="D240" i="20" l="1"/>
  <c r="F240" i="20"/>
  <c r="G240" i="20"/>
  <c r="E240" i="20"/>
  <c r="B241" i="20"/>
  <c r="C240" i="20"/>
  <c r="A239" i="21"/>
  <c r="H240" i="20" l="1"/>
  <c r="B239" i="21" s="1"/>
  <c r="F241" i="20"/>
  <c r="D241" i="20"/>
  <c r="H241" i="20"/>
  <c r="B240" i="21" s="1"/>
  <c r="G241" i="20"/>
  <c r="E241" i="20"/>
  <c r="C241" i="20"/>
  <c r="B242" i="20"/>
  <c r="A240" i="21"/>
  <c r="F242" i="20" l="1"/>
  <c r="D242" i="20"/>
  <c r="E242" i="20"/>
  <c r="G242" i="20"/>
  <c r="H242" i="20" s="1"/>
  <c r="B241" i="21" s="1"/>
  <c r="B243" i="20"/>
  <c r="C242" i="20"/>
  <c r="A241" i="21"/>
  <c r="F243" i="20" l="1"/>
  <c r="D243" i="20"/>
  <c r="E243" i="20"/>
  <c r="G243" i="20"/>
  <c r="C243" i="20"/>
  <c r="B244" i="20"/>
  <c r="A242" i="21"/>
  <c r="F244" i="20" l="1"/>
  <c r="D244" i="20"/>
  <c r="G244" i="20"/>
  <c r="E244" i="20"/>
  <c r="B245" i="20"/>
  <c r="C244" i="20"/>
  <c r="A243" i="21"/>
  <c r="H243" i="20"/>
  <c r="B242" i="21" s="1"/>
  <c r="F245" i="20" l="1"/>
  <c r="D245" i="20"/>
  <c r="E245" i="20"/>
  <c r="G245" i="20"/>
  <c r="H245" i="20" s="1"/>
  <c r="B244" i="21" s="1"/>
  <c r="C245" i="20"/>
  <c r="B246" i="20"/>
  <c r="A244" i="21"/>
  <c r="H244" i="20"/>
  <c r="B243" i="21" s="1"/>
  <c r="F246" i="20" l="1"/>
  <c r="D246" i="20"/>
  <c r="E246" i="20"/>
  <c r="G246" i="20"/>
  <c r="B247" i="20"/>
  <c r="A245" i="21"/>
  <c r="C246" i="20"/>
  <c r="F247" i="20" l="1"/>
  <c r="D247" i="20"/>
  <c r="G247" i="20"/>
  <c r="H247" i="20" s="1"/>
  <c r="B246" i="21" s="1"/>
  <c r="E247" i="20"/>
  <c r="C247" i="20"/>
  <c r="A246" i="21"/>
  <c r="B248" i="20"/>
  <c r="H246" i="20"/>
  <c r="B245" i="21" s="1"/>
  <c r="F248" i="20" l="1"/>
  <c r="D248" i="20"/>
  <c r="G248" i="20"/>
  <c r="E248" i="20"/>
  <c r="B249" i="20"/>
  <c r="C248" i="20"/>
  <c r="A247" i="21"/>
  <c r="H248" i="20" l="1"/>
  <c r="B247" i="21" s="1"/>
  <c r="D249" i="20"/>
  <c r="F249" i="20"/>
  <c r="E249" i="20"/>
  <c r="G249" i="20"/>
  <c r="C249" i="20"/>
  <c r="A248" i="21"/>
  <c r="B250" i="20"/>
  <c r="H249" i="20" l="1"/>
  <c r="B248" i="21" s="1"/>
  <c r="D250" i="20"/>
  <c r="F250" i="20"/>
  <c r="G250" i="20"/>
  <c r="E250" i="20"/>
  <c r="B251" i="20"/>
  <c r="A249" i="21"/>
  <c r="C250" i="20"/>
  <c r="H250" i="20" s="1"/>
  <c r="B249" i="21" s="1"/>
  <c r="D251" i="20" l="1"/>
  <c r="F251" i="20"/>
  <c r="G251" i="20"/>
  <c r="E251" i="20"/>
  <c r="C251" i="20"/>
  <c r="A250" i="21"/>
  <c r="B252" i="20"/>
  <c r="D252" i="20" l="1"/>
  <c r="F252" i="20"/>
  <c r="G252" i="20"/>
  <c r="E252" i="20"/>
  <c r="B253" i="20"/>
  <c r="C252" i="20"/>
  <c r="A251" i="21"/>
  <c r="H251" i="20"/>
  <c r="B250" i="21" s="1"/>
  <c r="H252" i="20" l="1"/>
  <c r="B251" i="21" s="1"/>
  <c r="D253" i="20"/>
  <c r="F253" i="20"/>
  <c r="E253" i="20"/>
  <c r="G253" i="20"/>
  <c r="C253" i="20"/>
  <c r="B254" i="20"/>
  <c r="A252" i="21"/>
  <c r="H253" i="20" l="1"/>
  <c r="B252" i="21" s="1"/>
  <c r="F254" i="20"/>
  <c r="D254" i="20"/>
  <c r="G254" i="20"/>
  <c r="E254" i="20"/>
  <c r="B255" i="20"/>
  <c r="A253" i="21"/>
  <c r="C254" i="20"/>
  <c r="H254" i="20" s="1"/>
  <c r="B253" i="21" s="1"/>
  <c r="F255" i="20" l="1"/>
  <c r="D255" i="20"/>
  <c r="H255" i="20"/>
  <c r="B254" i="21" s="1"/>
  <c r="E255" i="20"/>
  <c r="G255" i="20"/>
  <c r="C255" i="20"/>
  <c r="B256" i="20"/>
  <c r="A254" i="21"/>
  <c r="F256" i="20" l="1"/>
  <c r="D256" i="20"/>
  <c r="E256" i="20"/>
  <c r="G256" i="20"/>
  <c r="B257" i="20"/>
  <c r="C256" i="20"/>
  <c r="A255" i="21"/>
  <c r="F257" i="20" l="1"/>
  <c r="D257" i="20"/>
  <c r="E257" i="20"/>
  <c r="G257" i="20"/>
  <c r="C257" i="20"/>
  <c r="B258" i="20"/>
  <c r="A256" i="21"/>
  <c r="H256" i="20"/>
  <c r="B255" i="21" s="1"/>
  <c r="H257" i="20" l="1"/>
  <c r="B256" i="21" s="1"/>
  <c r="F258" i="20"/>
  <c r="D258" i="20"/>
  <c r="G258" i="20"/>
  <c r="E258" i="20"/>
  <c r="B259" i="20"/>
  <c r="A257" i="21"/>
  <c r="C258" i="20"/>
  <c r="H258" i="20" l="1"/>
  <c r="B257" i="21" s="1"/>
  <c r="F259" i="20"/>
  <c r="D259" i="20"/>
  <c r="E259" i="20"/>
  <c r="G259" i="20"/>
  <c r="C259" i="20"/>
  <c r="B260" i="20"/>
  <c r="A258" i="21"/>
  <c r="D260" i="20" l="1"/>
  <c r="F260" i="20"/>
  <c r="E260" i="20"/>
  <c r="G260" i="20"/>
  <c r="B261" i="20"/>
  <c r="A259" i="21"/>
  <c r="C260" i="20"/>
  <c r="H259" i="20"/>
  <c r="B258" i="21" s="1"/>
  <c r="H260" i="20" l="1"/>
  <c r="B259" i="21" s="1"/>
  <c r="D261" i="20"/>
  <c r="F261" i="20"/>
  <c r="G261" i="20"/>
  <c r="H261" i="20" s="1"/>
  <c r="B260" i="21" s="1"/>
  <c r="E261" i="20"/>
  <c r="C261" i="20"/>
  <c r="B262" i="20"/>
  <c r="A260" i="21"/>
  <c r="D262" i="20" l="1"/>
  <c r="F262" i="20"/>
  <c r="E262" i="20"/>
  <c r="G262" i="20"/>
  <c r="B263" i="20"/>
  <c r="A261" i="21"/>
  <c r="C262" i="20"/>
  <c r="H262" i="20" l="1"/>
  <c r="B261" i="21" s="1"/>
  <c r="D263" i="20"/>
  <c r="F263" i="20"/>
  <c r="G263" i="20"/>
  <c r="H263" i="20" s="1"/>
  <c r="B262" i="21" s="1"/>
  <c r="E263" i="20"/>
  <c r="C263" i="20"/>
  <c r="B264" i="20"/>
  <c r="A262" i="21"/>
  <c r="F264" i="20" l="1"/>
  <c r="D264" i="20"/>
  <c r="E264" i="20"/>
  <c r="G264" i="20"/>
  <c r="B265" i="20"/>
  <c r="A263" i="21"/>
  <c r="C264" i="20"/>
  <c r="H264" i="20" l="1"/>
  <c r="B263" i="21" s="1"/>
  <c r="F265" i="20"/>
  <c r="D265" i="20"/>
  <c r="G265" i="20"/>
  <c r="H265" i="20" s="1"/>
  <c r="B264" i="21" s="1"/>
  <c r="E265" i="20"/>
  <c r="C265" i="20"/>
  <c r="B266" i="20"/>
  <c r="A264" i="21"/>
  <c r="F266" i="20" l="1"/>
  <c r="D266" i="20"/>
  <c r="E266" i="20"/>
  <c r="G266" i="20"/>
  <c r="B267" i="20"/>
  <c r="A265" i="21"/>
  <c r="C266" i="20"/>
  <c r="F267" i="20" l="1"/>
  <c r="D267" i="20"/>
  <c r="G267" i="20"/>
  <c r="E267" i="20"/>
  <c r="C267" i="20"/>
  <c r="A266" i="21"/>
  <c r="B268" i="20"/>
  <c r="H266" i="20"/>
  <c r="B265" i="21" s="1"/>
  <c r="F268" i="20" l="1"/>
  <c r="D268" i="20"/>
  <c r="E268" i="20"/>
  <c r="G268" i="20"/>
  <c r="B269" i="20"/>
  <c r="A267" i="21"/>
  <c r="C268" i="20"/>
  <c r="H267" i="20"/>
  <c r="B266" i="21" s="1"/>
  <c r="H268" i="20" l="1"/>
  <c r="B267" i="21" s="1"/>
  <c r="F269" i="20"/>
  <c r="D269" i="20"/>
  <c r="H269" i="20"/>
  <c r="B268" i="21" s="1"/>
  <c r="E269" i="20"/>
  <c r="G269" i="20"/>
  <c r="C269" i="20"/>
  <c r="B270" i="20"/>
  <c r="A268" i="21"/>
  <c r="D270" i="20" l="1"/>
  <c r="F270" i="20"/>
  <c r="G270" i="20"/>
  <c r="E270" i="20"/>
  <c r="B271" i="20"/>
  <c r="A269" i="21"/>
  <c r="C270" i="20"/>
  <c r="H270" i="20" s="1"/>
  <c r="B269" i="21" s="1"/>
  <c r="D271" i="20" l="1"/>
  <c r="F271" i="20"/>
  <c r="E271" i="20"/>
  <c r="G271" i="20"/>
  <c r="C271" i="20"/>
  <c r="B272" i="20"/>
  <c r="A270" i="21"/>
  <c r="D272" i="20" l="1"/>
  <c r="F272" i="20"/>
  <c r="G272" i="20"/>
  <c r="E272" i="20"/>
  <c r="B273" i="20"/>
  <c r="A271" i="21"/>
  <c r="C272" i="20"/>
  <c r="H271" i="20"/>
  <c r="B270" i="21" s="1"/>
  <c r="H272" i="20" l="1"/>
  <c r="B271" i="21" s="1"/>
  <c r="D273" i="20"/>
  <c r="F273" i="20"/>
  <c r="G273" i="20"/>
  <c r="E273" i="20"/>
  <c r="C273" i="20"/>
  <c r="A272" i="21"/>
  <c r="B274" i="20"/>
  <c r="H273" i="20" l="1"/>
  <c r="B272" i="21" s="1"/>
  <c r="D274" i="20"/>
  <c r="F274" i="20"/>
  <c r="E274" i="20"/>
  <c r="G274" i="20"/>
  <c r="B275" i="20"/>
  <c r="A273" i="21"/>
  <c r="C274" i="20"/>
  <c r="H274" i="20" s="1"/>
  <c r="B273" i="21" s="1"/>
  <c r="F275" i="20" l="1"/>
  <c r="D275" i="20"/>
  <c r="H275" i="20"/>
  <c r="B274" i="21" s="1"/>
  <c r="E275" i="20"/>
  <c r="G275" i="20"/>
  <c r="C275" i="20"/>
  <c r="A274" i="21"/>
  <c r="B276" i="20"/>
  <c r="F276" i="20" l="1"/>
  <c r="D276" i="20"/>
  <c r="G276" i="20"/>
  <c r="E276" i="20"/>
  <c r="B277" i="20"/>
  <c r="A275" i="21"/>
  <c r="C276" i="20"/>
  <c r="H276" i="20" s="1"/>
  <c r="B275" i="21" s="1"/>
  <c r="D277" i="20" l="1"/>
  <c r="F277" i="20"/>
  <c r="E277" i="20"/>
  <c r="G277" i="20"/>
  <c r="H277" i="20" s="1"/>
  <c r="B276" i="21" s="1"/>
  <c r="C277" i="20"/>
  <c r="B278" i="20"/>
  <c r="A276" i="21"/>
  <c r="D278" i="20" l="1"/>
  <c r="F278" i="20"/>
  <c r="G278" i="20"/>
  <c r="E278" i="20"/>
  <c r="B279" i="20"/>
  <c r="C278" i="20"/>
  <c r="A277" i="21"/>
  <c r="H278" i="20" l="1"/>
  <c r="B277" i="21" s="1"/>
  <c r="D279" i="20"/>
  <c r="F279" i="20"/>
  <c r="H279" i="20"/>
  <c r="B278" i="21" s="1"/>
  <c r="E279" i="20"/>
  <c r="G279" i="20"/>
  <c r="C279" i="20"/>
  <c r="B280" i="20"/>
  <c r="A278" i="21"/>
  <c r="F280" i="20" l="1"/>
  <c r="D280" i="20"/>
  <c r="E280" i="20"/>
  <c r="G280" i="20"/>
  <c r="B281" i="20"/>
  <c r="C280" i="20"/>
  <c r="A279" i="21"/>
  <c r="H280" i="20" l="1"/>
  <c r="B279" i="21" s="1"/>
  <c r="D281" i="20"/>
  <c r="F281" i="20"/>
  <c r="E281" i="20"/>
  <c r="G281" i="20"/>
  <c r="C281" i="20"/>
  <c r="A280" i="21"/>
  <c r="B282" i="20"/>
  <c r="H281" i="20" l="1"/>
  <c r="B280" i="21" s="1"/>
  <c r="F282" i="20"/>
  <c r="D282" i="20"/>
  <c r="G282" i="20"/>
  <c r="E282" i="20"/>
  <c r="B283" i="20"/>
  <c r="C282" i="20"/>
  <c r="A281" i="21"/>
  <c r="H282" i="20" l="1"/>
  <c r="B281" i="21" s="1"/>
  <c r="F283" i="20"/>
  <c r="D283" i="20"/>
  <c r="E283" i="20"/>
  <c r="G283" i="20"/>
  <c r="C283" i="20"/>
  <c r="B284" i="20"/>
  <c r="A282" i="21"/>
  <c r="D284" i="20" l="1"/>
  <c r="F284" i="20"/>
  <c r="E284" i="20"/>
  <c r="G284" i="20"/>
  <c r="B285" i="20"/>
  <c r="C284" i="20"/>
  <c r="A283" i="21"/>
  <c r="H283" i="20"/>
  <c r="B282" i="21" s="1"/>
  <c r="H284" i="20" l="1"/>
  <c r="B283" i="21" s="1"/>
  <c r="D285" i="20"/>
  <c r="F285" i="20"/>
  <c r="G285" i="20"/>
  <c r="H285" i="20" s="1"/>
  <c r="B284" i="21" s="1"/>
  <c r="E285" i="20"/>
  <c r="C285" i="20"/>
  <c r="A284" i="21"/>
  <c r="B286" i="20"/>
  <c r="D286" i="20" l="1"/>
  <c r="F286" i="20"/>
  <c r="G286" i="20"/>
  <c r="E286" i="20"/>
  <c r="B287" i="20"/>
  <c r="C286" i="20"/>
  <c r="A285" i="21"/>
  <c r="H286" i="20" l="1"/>
  <c r="B285" i="21" s="1"/>
  <c r="F287" i="20"/>
  <c r="D287" i="20"/>
  <c r="E287" i="20"/>
  <c r="G287" i="20"/>
  <c r="C287" i="20"/>
  <c r="B288" i="20"/>
  <c r="A286" i="21"/>
  <c r="F288" i="20" l="1"/>
  <c r="D288" i="20"/>
  <c r="G288" i="20"/>
  <c r="E288" i="20"/>
  <c r="B289" i="20"/>
  <c r="C288" i="20"/>
  <c r="A287" i="21"/>
  <c r="H287" i="20"/>
  <c r="B286" i="21" s="1"/>
  <c r="D289" i="20" l="1"/>
  <c r="F289" i="20"/>
  <c r="G289" i="20"/>
  <c r="E289" i="20"/>
  <c r="C289" i="20"/>
  <c r="A288" i="21"/>
  <c r="B290" i="20"/>
  <c r="H288" i="20"/>
  <c r="B287" i="21" s="1"/>
  <c r="H289" i="20" l="1"/>
  <c r="B288" i="21" s="1"/>
  <c r="F290" i="20"/>
  <c r="D290" i="20"/>
  <c r="E290" i="20"/>
  <c r="G290" i="20"/>
  <c r="B291" i="20"/>
  <c r="C290" i="20"/>
  <c r="A289" i="21"/>
  <c r="H290" i="20" l="1"/>
  <c r="B289" i="21" s="1"/>
  <c r="D291" i="20"/>
  <c r="F291" i="20"/>
  <c r="H291" i="20"/>
  <c r="B290" i="21" s="1"/>
  <c r="E291" i="20"/>
  <c r="G291" i="20"/>
  <c r="C291" i="20"/>
  <c r="B292" i="20"/>
  <c r="A290" i="21"/>
  <c r="F292" i="20" l="1"/>
  <c r="D292" i="20"/>
  <c r="G292" i="20"/>
  <c r="E292" i="20"/>
  <c r="B293" i="20"/>
  <c r="A291" i="21"/>
  <c r="C292" i="20"/>
  <c r="H292" i="20" s="1"/>
  <c r="B291" i="21" s="1"/>
  <c r="D293" i="20" l="1"/>
  <c r="F293" i="20"/>
  <c r="E293" i="20"/>
  <c r="G293" i="20"/>
  <c r="H293" i="20" s="1"/>
  <c r="B292" i="21" s="1"/>
  <c r="C293" i="20"/>
  <c r="A292" i="21"/>
  <c r="B294" i="20"/>
  <c r="D294" i="20" l="1"/>
  <c r="F294" i="20"/>
  <c r="E294" i="20"/>
  <c r="G294" i="20"/>
  <c r="B295" i="20"/>
  <c r="C294" i="20"/>
  <c r="A293" i="21"/>
  <c r="H294" i="20" l="1"/>
  <c r="B293" i="21" s="1"/>
  <c r="D295" i="20"/>
  <c r="F295" i="20"/>
  <c r="H295" i="20"/>
  <c r="B294" i="21" s="1"/>
  <c r="G295" i="20"/>
  <c r="E295" i="20"/>
  <c r="C295" i="20"/>
  <c r="B296" i="20"/>
  <c r="A294" i="21"/>
  <c r="D296" i="20" l="1"/>
  <c r="F296" i="20"/>
  <c r="E296" i="20"/>
  <c r="G296" i="20"/>
  <c r="B297" i="20"/>
  <c r="C296" i="20"/>
  <c r="A295" i="21"/>
  <c r="H296" i="20" l="1"/>
  <c r="B295" i="21" s="1"/>
  <c r="D297" i="20"/>
  <c r="F297" i="20"/>
  <c r="H297" i="20"/>
  <c r="B296" i="21" s="1"/>
  <c r="E297" i="20"/>
  <c r="G297" i="20"/>
  <c r="C297" i="20"/>
  <c r="A296" i="21"/>
  <c r="B298" i="20"/>
  <c r="F298" i="20" l="1"/>
  <c r="D298" i="20"/>
  <c r="G298" i="20"/>
  <c r="E298" i="20"/>
  <c r="B299" i="20"/>
  <c r="C298" i="20"/>
  <c r="A297" i="21"/>
  <c r="H298" i="20" l="1"/>
  <c r="B297" i="21" s="1"/>
  <c r="F299" i="20"/>
  <c r="D299" i="20"/>
  <c r="G299" i="20"/>
  <c r="E299" i="20"/>
  <c r="C299" i="20"/>
  <c r="B300" i="20"/>
  <c r="A298" i="21"/>
  <c r="F300" i="20" l="1"/>
  <c r="D300" i="20"/>
  <c r="G300" i="20"/>
  <c r="E300" i="20"/>
  <c r="B301" i="20"/>
  <c r="C300" i="20"/>
  <c r="A299" i="21"/>
  <c r="H299" i="20"/>
  <c r="B298" i="21" s="1"/>
  <c r="H300" i="20" l="1"/>
  <c r="B299" i="21" s="1"/>
  <c r="F301" i="20"/>
  <c r="D301" i="20"/>
  <c r="E301" i="20"/>
  <c r="G301" i="20"/>
  <c r="C301" i="20"/>
  <c r="A300" i="21"/>
  <c r="B302" i="20"/>
  <c r="H301" i="20" l="1"/>
  <c r="B300" i="21" s="1"/>
  <c r="D302" i="20"/>
  <c r="F302" i="20"/>
  <c r="E302" i="20"/>
  <c r="G302" i="20"/>
  <c r="B303" i="20"/>
  <c r="C302" i="20"/>
  <c r="H302" i="20" s="1"/>
  <c r="B301" i="21" s="1"/>
  <c r="A301" i="21"/>
  <c r="D303" i="20" l="1"/>
  <c r="F303" i="20"/>
  <c r="H303" i="20"/>
  <c r="B302" i="21" s="1"/>
  <c r="E303" i="20"/>
  <c r="G303" i="20"/>
  <c r="C303" i="20"/>
  <c r="B304" i="20"/>
  <c r="A302" i="21"/>
  <c r="D304" i="20" l="1"/>
  <c r="F304" i="20"/>
  <c r="G304" i="20"/>
  <c r="E304" i="20"/>
  <c r="B305" i="20"/>
  <c r="C304" i="20"/>
  <c r="A303" i="21"/>
  <c r="H304" i="20" l="1"/>
  <c r="B303" i="21" s="1"/>
  <c r="D305" i="20"/>
  <c r="F305" i="20"/>
  <c r="E305" i="20"/>
  <c r="G305" i="20"/>
  <c r="C305" i="20"/>
  <c r="A304" i="21"/>
  <c r="B306" i="20"/>
  <c r="H305" i="20" l="1"/>
  <c r="B304" i="21" s="1"/>
  <c r="D306" i="20"/>
  <c r="F306" i="20"/>
  <c r="G306" i="20"/>
  <c r="E306" i="20"/>
  <c r="B307" i="20"/>
  <c r="C306" i="20"/>
  <c r="A305" i="21"/>
  <c r="H306" i="20" l="1"/>
  <c r="B305" i="21" s="1"/>
  <c r="F307" i="20"/>
  <c r="D307" i="20"/>
  <c r="E307" i="20"/>
  <c r="G307" i="20"/>
  <c r="C307" i="20"/>
  <c r="H307" i="20" s="1"/>
  <c r="B306" i="21" s="1"/>
  <c r="B308" i="20"/>
  <c r="A306" i="21"/>
  <c r="F308" i="20" l="1"/>
  <c r="D308" i="20"/>
  <c r="G308" i="20"/>
  <c r="E308" i="20"/>
  <c r="B309" i="20"/>
  <c r="C308" i="20"/>
  <c r="A307" i="21"/>
  <c r="F309" i="20" l="1"/>
  <c r="D309" i="20"/>
  <c r="G309" i="20"/>
  <c r="H309" i="20" s="1"/>
  <c r="B308" i="21" s="1"/>
  <c r="E309" i="20"/>
  <c r="C309" i="20"/>
  <c r="B310" i="20"/>
  <c r="A308" i="21"/>
  <c r="H308" i="20"/>
  <c r="B307" i="21" s="1"/>
  <c r="F310" i="20" l="1"/>
  <c r="D310" i="20"/>
  <c r="E310" i="20"/>
  <c r="G310" i="20"/>
  <c r="B311" i="20"/>
  <c r="C310" i="20"/>
  <c r="A309" i="21"/>
  <c r="H310" i="20" l="1"/>
  <c r="B309" i="21" s="1"/>
  <c r="D311" i="20"/>
  <c r="F311" i="20"/>
  <c r="G311" i="20"/>
  <c r="H311" i="20" s="1"/>
  <c r="B310" i="21" s="1"/>
  <c r="E311" i="20"/>
  <c r="C311" i="20"/>
  <c r="A310" i="21"/>
  <c r="B312" i="20"/>
  <c r="D312" i="20" l="1"/>
  <c r="F312" i="20"/>
  <c r="E312" i="20"/>
  <c r="G312" i="20"/>
  <c r="B313" i="20"/>
  <c r="C312" i="20"/>
  <c r="A311" i="21"/>
  <c r="H312" i="20" l="1"/>
  <c r="B311" i="21" s="1"/>
  <c r="D313" i="20"/>
  <c r="F313" i="20"/>
  <c r="E313" i="20"/>
  <c r="G313" i="20"/>
  <c r="C313" i="20"/>
  <c r="B314" i="20"/>
  <c r="A312" i="21"/>
  <c r="H313" i="20" l="1"/>
  <c r="B312" i="21" s="1"/>
  <c r="D314" i="20"/>
  <c r="F314" i="20"/>
  <c r="E314" i="20"/>
  <c r="G314" i="20"/>
  <c r="B315" i="20"/>
  <c r="A313" i="21"/>
  <c r="C314" i="20"/>
  <c r="H314" i="20" l="1"/>
  <c r="B313" i="21" s="1"/>
  <c r="D315" i="20"/>
  <c r="F315" i="20"/>
  <c r="H315" i="20" s="1"/>
  <c r="B314" i="21" s="1"/>
  <c r="E315" i="20"/>
  <c r="G315" i="20"/>
  <c r="C315" i="20"/>
  <c r="A314" i="21"/>
  <c r="B316" i="20"/>
  <c r="D316" i="20" l="1"/>
  <c r="F316" i="20"/>
  <c r="G316" i="20"/>
  <c r="E316" i="20"/>
  <c r="B317" i="20"/>
  <c r="A315" i="21"/>
  <c r="C316" i="20"/>
  <c r="H316" i="20" l="1"/>
  <c r="B315" i="21" s="1"/>
  <c r="D317" i="20"/>
  <c r="F317" i="20"/>
  <c r="E317" i="20"/>
  <c r="G317" i="20"/>
  <c r="C317" i="20"/>
  <c r="A316" i="21"/>
  <c r="B318" i="20"/>
  <c r="H317" i="20" l="1"/>
  <c r="B316" i="21" s="1"/>
  <c r="D318" i="20"/>
  <c r="F318" i="20"/>
  <c r="G318" i="20"/>
  <c r="E318" i="20"/>
  <c r="B319" i="20"/>
  <c r="C318" i="20"/>
  <c r="A317" i="21"/>
  <c r="H318" i="20" l="1"/>
  <c r="B317" i="21" s="1"/>
  <c r="F319" i="20"/>
  <c r="D319" i="20"/>
  <c r="H319" i="20"/>
  <c r="B318" i="21" s="1"/>
  <c r="E319" i="20"/>
  <c r="G319" i="20"/>
  <c r="C319" i="20"/>
  <c r="A318" i="21"/>
  <c r="B320" i="20"/>
  <c r="F320" i="20" l="1"/>
  <c r="D320" i="20"/>
  <c r="G320" i="20"/>
  <c r="E320" i="20"/>
  <c r="B321" i="20"/>
  <c r="C320" i="20"/>
  <c r="A319" i="21"/>
  <c r="F321" i="20" l="1"/>
  <c r="D321" i="20"/>
  <c r="G321" i="20"/>
  <c r="H321" i="20" s="1"/>
  <c r="B320" i="21" s="1"/>
  <c r="E321" i="20"/>
  <c r="C321" i="20"/>
  <c r="A320" i="21"/>
  <c r="B322" i="20"/>
  <c r="H320" i="20"/>
  <c r="B319" i="21" s="1"/>
  <c r="F322" i="20" l="1"/>
  <c r="D322" i="20"/>
  <c r="G322" i="20"/>
  <c r="H322" i="20" s="1"/>
  <c r="B321" i="21" s="1"/>
  <c r="E322" i="20"/>
  <c r="B323" i="20"/>
  <c r="C322" i="20"/>
  <c r="A321" i="21"/>
  <c r="D323" i="20" l="1"/>
  <c r="F323" i="20"/>
  <c r="G323" i="20"/>
  <c r="E323" i="20"/>
  <c r="C323" i="20"/>
  <c r="A322" i="21"/>
  <c r="B324" i="20"/>
  <c r="D324" i="20" l="1"/>
  <c r="F324" i="20"/>
  <c r="E324" i="20"/>
  <c r="G324" i="20"/>
  <c r="B325" i="20"/>
  <c r="A323" i="21"/>
  <c r="C324" i="20"/>
  <c r="H323" i="20"/>
  <c r="B322" i="21" s="1"/>
  <c r="H324" i="20" l="1"/>
  <c r="B323" i="21" s="1"/>
  <c r="F325" i="20"/>
  <c r="D325" i="20"/>
  <c r="G325" i="20"/>
  <c r="H325" i="20" s="1"/>
  <c r="B324" i="21" s="1"/>
  <c r="E325" i="20"/>
  <c r="C325" i="20"/>
  <c r="A324" i="21"/>
  <c r="B326" i="20"/>
  <c r="D326" i="20" l="1"/>
  <c r="F326" i="20"/>
  <c r="E326" i="20"/>
  <c r="G326" i="20"/>
  <c r="B327" i="20"/>
  <c r="C326" i="20"/>
  <c r="A325" i="21"/>
  <c r="H326" i="20" l="1"/>
  <c r="B325" i="21" s="1"/>
  <c r="D327" i="20"/>
  <c r="F327" i="20"/>
  <c r="H327" i="20"/>
  <c r="B326" i="21" s="1"/>
  <c r="E327" i="20"/>
  <c r="G327" i="20"/>
  <c r="C327" i="20"/>
  <c r="B328" i="20"/>
  <c r="A326" i="21"/>
  <c r="D328" i="20" l="1"/>
  <c r="F328" i="20"/>
  <c r="G328" i="20"/>
  <c r="E328" i="20"/>
  <c r="B329" i="20"/>
  <c r="C328" i="20"/>
  <c r="A327" i="21"/>
  <c r="H328" i="20" l="1"/>
  <c r="B327" i="21" s="1"/>
  <c r="D329" i="20"/>
  <c r="F329" i="20"/>
  <c r="E329" i="20"/>
  <c r="G329" i="20"/>
  <c r="C329" i="20"/>
  <c r="B330" i="20"/>
  <c r="A328" i="21"/>
  <c r="H329" i="20" l="1"/>
  <c r="B328" i="21" s="1"/>
  <c r="D330" i="20"/>
  <c r="F330" i="20"/>
  <c r="G330" i="20"/>
  <c r="E330" i="20"/>
  <c r="B331" i="20"/>
  <c r="C330" i="20"/>
  <c r="A329" i="21"/>
  <c r="H330" i="20" l="1"/>
  <c r="B329" i="21" s="1"/>
  <c r="F331" i="20"/>
  <c r="D331" i="20"/>
  <c r="G331" i="20"/>
  <c r="E331" i="20"/>
  <c r="C331" i="20"/>
  <c r="B332" i="20"/>
  <c r="A330" i="21"/>
  <c r="F332" i="20" l="1"/>
  <c r="D332" i="20"/>
  <c r="E332" i="20"/>
  <c r="G332" i="20"/>
  <c r="B333" i="20"/>
  <c r="C332" i="20"/>
  <c r="A331" i="21"/>
  <c r="H331" i="20"/>
  <c r="B330" i="21" s="1"/>
  <c r="H332" i="20" l="1"/>
  <c r="B331" i="21" s="1"/>
  <c r="F333" i="20"/>
  <c r="D333" i="20"/>
  <c r="E333" i="20"/>
  <c r="G333" i="20"/>
  <c r="C333" i="20"/>
  <c r="B334" i="20"/>
  <c r="A332" i="21"/>
  <c r="H333" i="20" l="1"/>
  <c r="B332" i="21" s="1"/>
  <c r="F334" i="20"/>
  <c r="D334" i="20"/>
  <c r="G334" i="20"/>
  <c r="E334" i="20"/>
  <c r="B335" i="20"/>
  <c r="C334" i="20"/>
  <c r="A333" i="21"/>
  <c r="F335" i="20" l="1"/>
  <c r="D335" i="20"/>
  <c r="H335" i="20"/>
  <c r="B334" i="21" s="1"/>
  <c r="E335" i="20"/>
  <c r="G335" i="20"/>
  <c r="C335" i="20"/>
  <c r="B336" i="20"/>
  <c r="A334" i="21"/>
  <c r="H334" i="20"/>
  <c r="B333" i="21" s="1"/>
  <c r="F336" i="20" l="1"/>
  <c r="D336" i="20"/>
  <c r="G336" i="20"/>
  <c r="E336" i="20"/>
  <c r="B337" i="20"/>
  <c r="C336" i="20"/>
  <c r="A335" i="21"/>
  <c r="F337" i="20" l="1"/>
  <c r="D337" i="20"/>
  <c r="G337" i="20"/>
  <c r="E337" i="20"/>
  <c r="C337" i="20"/>
  <c r="A336" i="21"/>
  <c r="B338" i="20"/>
  <c r="H336" i="20"/>
  <c r="B335" i="21" s="1"/>
  <c r="H337" i="20" l="1"/>
  <c r="B336" i="21" s="1"/>
  <c r="D338" i="20"/>
  <c r="F338" i="20"/>
  <c r="G338" i="20"/>
  <c r="E338" i="20"/>
  <c r="B339" i="20"/>
  <c r="C338" i="20"/>
  <c r="A337" i="21"/>
  <c r="H338" i="20" l="1"/>
  <c r="B337" i="21" s="1"/>
  <c r="D339" i="20"/>
  <c r="F339" i="20"/>
  <c r="H339" i="20"/>
  <c r="B338" i="21" s="1"/>
  <c r="E339" i="20"/>
  <c r="G339" i="20"/>
  <c r="C339" i="20"/>
  <c r="B340" i="20"/>
  <c r="A338" i="21"/>
  <c r="D340" i="20" l="1"/>
  <c r="F340" i="20"/>
  <c r="G340" i="20"/>
  <c r="E340" i="20"/>
  <c r="B341" i="20"/>
  <c r="C340" i="20"/>
  <c r="A339" i="21"/>
  <c r="H340" i="20" l="1"/>
  <c r="B339" i="21" s="1"/>
  <c r="D341" i="20"/>
  <c r="F341" i="20"/>
  <c r="G341" i="20"/>
  <c r="H341" i="20" s="1"/>
  <c r="B340" i="21" s="1"/>
  <c r="E341" i="20"/>
  <c r="C341" i="20"/>
  <c r="B342" i="20"/>
  <c r="A340" i="21"/>
  <c r="F342" i="20" l="1"/>
  <c r="D342" i="20"/>
  <c r="G342" i="20"/>
  <c r="E342" i="20"/>
  <c r="B343" i="20"/>
  <c r="C342" i="20"/>
  <c r="A341" i="21"/>
  <c r="D343" i="20" l="1"/>
  <c r="F343" i="20"/>
  <c r="G343" i="20"/>
  <c r="H343" i="20" s="1"/>
  <c r="B342" i="21" s="1"/>
  <c r="E343" i="20"/>
  <c r="C343" i="20"/>
  <c r="B344" i="20"/>
  <c r="A342" i="21"/>
  <c r="H342" i="20"/>
  <c r="B341" i="21" s="1"/>
  <c r="D344" i="20" l="1"/>
  <c r="F344" i="20"/>
  <c r="G344" i="20"/>
  <c r="E344" i="20"/>
  <c r="B345" i="20"/>
  <c r="C344" i="20"/>
  <c r="A343" i="21"/>
  <c r="H344" i="20" l="1"/>
  <c r="B343" i="21" s="1"/>
  <c r="F345" i="20"/>
  <c r="D345" i="20"/>
  <c r="G345" i="20"/>
  <c r="H345" i="20" s="1"/>
  <c r="B344" i="21" s="1"/>
  <c r="E345" i="20"/>
  <c r="C345" i="20"/>
  <c r="B346" i="20"/>
  <c r="A344" i="21"/>
  <c r="D346" i="20" l="1"/>
  <c r="F346" i="20"/>
  <c r="E346" i="20"/>
  <c r="G346" i="20"/>
  <c r="B347" i="20"/>
  <c r="C346" i="20"/>
  <c r="A345" i="21"/>
  <c r="H346" i="20" l="1"/>
  <c r="B345" i="21" s="1"/>
  <c r="F347" i="20"/>
  <c r="D347" i="20"/>
  <c r="G347" i="20"/>
  <c r="E347" i="20"/>
  <c r="C347" i="20"/>
  <c r="B348" i="20"/>
  <c r="A346" i="21"/>
  <c r="F348" i="20" l="1"/>
  <c r="D348" i="20"/>
  <c r="G348" i="20"/>
  <c r="E348" i="20"/>
  <c r="B349" i="20"/>
  <c r="C348" i="20"/>
  <c r="A347" i="21"/>
  <c r="H347" i="20"/>
  <c r="B346" i="21" s="1"/>
  <c r="H348" i="20" l="1"/>
  <c r="B347" i="21" s="1"/>
  <c r="D349" i="20"/>
  <c r="F349" i="20"/>
  <c r="E349" i="20"/>
  <c r="G349" i="20"/>
  <c r="C349" i="20"/>
  <c r="B350" i="20"/>
  <c r="A348" i="21"/>
  <c r="H349" i="20" l="1"/>
  <c r="B348" i="21" s="1"/>
  <c r="F350" i="20"/>
  <c r="D350" i="20"/>
  <c r="H350" i="20"/>
  <c r="B349" i="21" s="1"/>
  <c r="E350" i="20"/>
  <c r="G350" i="20"/>
  <c r="C350" i="20"/>
  <c r="B351" i="20"/>
  <c r="A349" i="21"/>
  <c r="D351" i="20" l="1"/>
  <c r="F351" i="20"/>
  <c r="G351" i="20"/>
  <c r="E351" i="20"/>
  <c r="C351" i="20"/>
  <c r="B352" i="20"/>
  <c r="A350" i="21"/>
  <c r="D352" i="20" l="1"/>
  <c r="F352" i="20"/>
  <c r="G352" i="20"/>
  <c r="E352" i="20"/>
  <c r="B353" i="20"/>
  <c r="C352" i="20"/>
  <c r="A351" i="21"/>
  <c r="H351" i="20"/>
  <c r="B350" i="21" s="1"/>
  <c r="H352" i="20" l="1"/>
  <c r="B351" i="21" s="1"/>
  <c r="F353" i="20"/>
  <c r="D353" i="20"/>
  <c r="G353" i="20"/>
  <c r="E353" i="20"/>
  <c r="C353" i="20"/>
  <c r="B354" i="20"/>
  <c r="A352" i="21"/>
  <c r="H353" i="20" l="1"/>
  <c r="B352" i="21" s="1"/>
  <c r="F354" i="20"/>
  <c r="D354" i="20"/>
  <c r="G354" i="20"/>
  <c r="E354" i="20"/>
  <c r="C354" i="20"/>
  <c r="B355" i="20"/>
  <c r="A353" i="21"/>
  <c r="H354" i="20" l="1"/>
  <c r="B353" i="21" s="1"/>
  <c r="D355" i="20"/>
  <c r="F355" i="20"/>
  <c r="G355" i="20"/>
  <c r="H355" i="20" s="1"/>
  <c r="B354" i="21" s="1"/>
  <c r="E355" i="20"/>
  <c r="C355" i="20"/>
  <c r="B356" i="20"/>
  <c r="A354" i="21"/>
  <c r="D356" i="20" l="1"/>
  <c r="F356" i="20"/>
  <c r="E356" i="20"/>
  <c r="G356" i="20"/>
  <c r="C356" i="20"/>
  <c r="B357" i="20"/>
  <c r="A355" i="21"/>
  <c r="D357" i="20" l="1"/>
  <c r="F357" i="20"/>
  <c r="G357" i="20"/>
  <c r="H357" i="20" s="1"/>
  <c r="B356" i="21" s="1"/>
  <c r="E357" i="20"/>
  <c r="C357" i="20"/>
  <c r="B358" i="20"/>
  <c r="A356" i="21"/>
  <c r="H356" i="20"/>
  <c r="B355" i="21" s="1"/>
  <c r="F358" i="20" l="1"/>
  <c r="D358" i="20"/>
  <c r="E358" i="20"/>
  <c r="G358" i="20"/>
  <c r="C358" i="20"/>
  <c r="B359" i="20"/>
  <c r="A357" i="21"/>
  <c r="F359" i="20" l="1"/>
  <c r="D359" i="20"/>
  <c r="G359" i="20"/>
  <c r="H359" i="20" s="1"/>
  <c r="B358" i="21" s="1"/>
  <c r="E359" i="20"/>
  <c r="C359" i="20"/>
  <c r="B360" i="20"/>
  <c r="A358" i="21"/>
  <c r="H358" i="20"/>
  <c r="B357" i="21" s="1"/>
  <c r="F360" i="20" l="1"/>
  <c r="D360" i="20"/>
  <c r="E360" i="20"/>
  <c r="G360" i="20"/>
  <c r="B361" i="20"/>
  <c r="C360" i="20"/>
  <c r="A359" i="21"/>
  <c r="H360" i="20" l="1"/>
  <c r="B359" i="21" s="1"/>
  <c r="D361" i="20"/>
  <c r="F361" i="20"/>
  <c r="G361" i="20"/>
  <c r="E361" i="20"/>
  <c r="C361" i="20"/>
  <c r="B362" i="20"/>
  <c r="A360" i="21"/>
  <c r="H361" i="20" l="1"/>
  <c r="B360" i="21" s="1"/>
  <c r="D362" i="20"/>
  <c r="F362" i="20"/>
  <c r="G362" i="20"/>
  <c r="H362" i="20" s="1"/>
  <c r="B361" i="21" s="1"/>
  <c r="E362" i="20"/>
  <c r="C362" i="20"/>
  <c r="B363" i="20"/>
  <c r="A361" i="21"/>
  <c r="F363" i="20" l="1"/>
  <c r="D363" i="20"/>
  <c r="G363" i="20"/>
  <c r="E363" i="20"/>
  <c r="C363" i="20"/>
  <c r="B364" i="20"/>
  <c r="A362" i="21"/>
  <c r="F364" i="20" l="1"/>
  <c r="D364" i="20"/>
  <c r="H364" i="20"/>
  <c r="B363" i="21" s="1"/>
  <c r="E364" i="20"/>
  <c r="G364" i="20"/>
  <c r="C364" i="20"/>
  <c r="B365" i="20"/>
  <c r="A363" i="21"/>
  <c r="H363" i="20"/>
  <c r="B362" i="21" s="1"/>
  <c r="F365" i="20" l="1"/>
  <c r="D365" i="20"/>
  <c r="G365" i="20"/>
  <c r="H365" i="20" s="1"/>
  <c r="B364" i="21" s="1"/>
  <c r="E365" i="20"/>
  <c r="C365" i="20"/>
  <c r="B366" i="20"/>
  <c r="A364" i="21"/>
  <c r="F366" i="20" l="1"/>
  <c r="D366" i="20"/>
  <c r="G366" i="20"/>
  <c r="E366" i="20"/>
  <c r="C366" i="20"/>
  <c r="B367" i="20"/>
  <c r="A365" i="21"/>
  <c r="F367" i="20" l="1"/>
  <c r="D367" i="20"/>
  <c r="G367" i="20"/>
  <c r="H367" i="20" s="1"/>
  <c r="B366" i="21" s="1"/>
  <c r="E367" i="20"/>
  <c r="C367" i="20"/>
  <c r="B368" i="20"/>
  <c r="A366" i="21"/>
  <c r="H366" i="20"/>
  <c r="B365" i="21" s="1"/>
  <c r="F368" i="20" l="1"/>
  <c r="D368" i="20"/>
  <c r="E368" i="20"/>
  <c r="G368" i="20"/>
  <c r="B369" i="20"/>
  <c r="C368" i="20"/>
  <c r="A367" i="21"/>
  <c r="F369" i="20" l="1"/>
  <c r="D369" i="20"/>
  <c r="G369" i="20"/>
  <c r="H369" i="20" s="1"/>
  <c r="B368" i="21" s="1"/>
  <c r="E369" i="20"/>
  <c r="C369" i="20"/>
  <c r="B370" i="20"/>
  <c r="A368" i="21"/>
  <c r="H368" i="20"/>
  <c r="B367" i="21" s="1"/>
  <c r="D370" i="20" l="1"/>
  <c r="F370" i="20"/>
  <c r="H370" i="20"/>
  <c r="B369" i="21" s="1"/>
  <c r="E370" i="20"/>
  <c r="G370" i="20"/>
  <c r="C370" i="20"/>
  <c r="B371" i="20"/>
  <c r="A369" i="21"/>
  <c r="D371" i="20" l="1"/>
  <c r="F371" i="20"/>
  <c r="G371" i="20"/>
  <c r="H371" i="20" s="1"/>
  <c r="B370" i="21" s="1"/>
  <c r="E371" i="20"/>
  <c r="C371" i="20"/>
  <c r="B372" i="20"/>
  <c r="A370" i="21"/>
  <c r="D372" i="20" l="1"/>
  <c r="F372" i="20"/>
  <c r="G372" i="20"/>
  <c r="E372" i="20"/>
  <c r="C372" i="20"/>
  <c r="B373" i="20"/>
  <c r="A371" i="21"/>
  <c r="D373" i="20" l="1"/>
  <c r="F373" i="20"/>
  <c r="E373" i="20"/>
  <c r="G373" i="20"/>
  <c r="H373" i="20" s="1"/>
  <c r="B372" i="21" s="1"/>
  <c r="C373" i="20"/>
  <c r="B374" i="20"/>
  <c r="A372" i="21"/>
  <c r="H372" i="20"/>
  <c r="B371" i="21" s="1"/>
  <c r="D374" i="20" l="1"/>
  <c r="F374" i="20"/>
  <c r="E374" i="20"/>
  <c r="G374" i="20"/>
  <c r="C374" i="20"/>
  <c r="B375" i="20"/>
  <c r="A373" i="21"/>
  <c r="H374" i="20" l="1"/>
  <c r="B373" i="21" s="1"/>
  <c r="F375" i="20"/>
  <c r="D375" i="20"/>
  <c r="G375" i="20"/>
  <c r="H375" i="20" s="1"/>
  <c r="B374" i="21" s="1"/>
  <c r="E375" i="20"/>
  <c r="C375" i="20"/>
  <c r="B376" i="20"/>
  <c r="A374" i="21"/>
  <c r="F376" i="20" l="1"/>
  <c r="D376" i="20"/>
  <c r="G376" i="20"/>
  <c r="E376" i="20"/>
  <c r="B377" i="20"/>
  <c r="C376" i="20"/>
  <c r="A375" i="21"/>
  <c r="H376" i="20" l="1"/>
  <c r="B375" i="21" s="1"/>
  <c r="F377" i="20"/>
  <c r="D377" i="20"/>
  <c r="G377" i="20"/>
  <c r="E377" i="20"/>
  <c r="C377" i="20"/>
  <c r="B378" i="20"/>
  <c r="A376" i="21"/>
  <c r="H377" i="20" l="1"/>
  <c r="B376" i="21" s="1"/>
  <c r="D378" i="20"/>
  <c r="F378" i="20"/>
  <c r="G378" i="20"/>
  <c r="E378" i="20"/>
  <c r="B379" i="20"/>
  <c r="C378" i="20"/>
  <c r="A377" i="21"/>
  <c r="H378" i="20" l="1"/>
  <c r="B377" i="21" s="1"/>
  <c r="D379" i="20"/>
  <c r="F379" i="20"/>
  <c r="E379" i="20"/>
  <c r="G379" i="20"/>
  <c r="C379" i="20"/>
  <c r="B380" i="20"/>
  <c r="A378" i="21"/>
  <c r="F380" i="20" l="1"/>
  <c r="D380" i="20"/>
  <c r="G380" i="20"/>
  <c r="E380" i="20"/>
  <c r="B381" i="20"/>
  <c r="C380" i="20"/>
  <c r="A379" i="21"/>
  <c r="H379" i="20"/>
  <c r="B378" i="21" s="1"/>
  <c r="F381" i="20" l="1"/>
  <c r="H381" i="20" s="1"/>
  <c r="B380" i="21" s="1"/>
  <c r="D381" i="20"/>
  <c r="E381" i="20"/>
  <c r="G381" i="20"/>
  <c r="C381" i="20"/>
  <c r="B382" i="20"/>
  <c r="A380" i="21"/>
  <c r="H380" i="20"/>
  <c r="B379" i="21" s="1"/>
  <c r="F382" i="20" l="1"/>
  <c r="D382" i="20"/>
  <c r="G382" i="20"/>
  <c r="E382" i="20"/>
  <c r="B383" i="20"/>
  <c r="C382" i="20"/>
  <c r="A381" i="21"/>
  <c r="H382" i="20" l="1"/>
  <c r="B381" i="21" s="1"/>
  <c r="D383" i="20"/>
  <c r="F383" i="20"/>
  <c r="G383" i="20"/>
  <c r="H383" i="20" s="1"/>
  <c r="B382" i="21" s="1"/>
  <c r="E383" i="20"/>
  <c r="C383" i="20"/>
  <c r="B384" i="20"/>
  <c r="A382" i="21"/>
  <c r="F384" i="20" l="1"/>
  <c r="D384" i="20"/>
  <c r="E384" i="20"/>
  <c r="G384" i="20"/>
  <c r="B385" i="20"/>
  <c r="C384" i="20"/>
  <c r="A383" i="21"/>
  <c r="D385" i="20" l="1"/>
  <c r="F385" i="20"/>
  <c r="E385" i="20"/>
  <c r="G385" i="20"/>
  <c r="C385" i="20"/>
  <c r="B386" i="20"/>
  <c r="A384" i="21"/>
  <c r="H384" i="20"/>
  <c r="B383" i="21" s="1"/>
  <c r="H385" i="20" l="1"/>
  <c r="B384" i="21" s="1"/>
  <c r="D386" i="20"/>
  <c r="F386" i="20"/>
  <c r="G386" i="20"/>
  <c r="H386" i="20" s="1"/>
  <c r="B385" i="21" s="1"/>
  <c r="E386" i="20"/>
  <c r="B387" i="20"/>
  <c r="C386" i="20"/>
  <c r="A385" i="21"/>
  <c r="D387" i="20" l="1"/>
  <c r="F387" i="20"/>
  <c r="E387" i="20"/>
  <c r="G387" i="20"/>
  <c r="B388" i="20"/>
  <c r="C387" i="20"/>
  <c r="A386" i="21"/>
  <c r="H387" i="20" l="1"/>
  <c r="B386" i="21" s="1"/>
  <c r="D388" i="20"/>
  <c r="F388" i="20"/>
  <c r="E388" i="20"/>
  <c r="G388" i="20"/>
  <c r="B389" i="20"/>
  <c r="C388" i="20"/>
  <c r="A387" i="21"/>
  <c r="H388" i="20" l="1"/>
  <c r="B387" i="21" s="1"/>
  <c r="D389" i="20"/>
  <c r="F389" i="20"/>
  <c r="G389" i="20"/>
  <c r="H389" i="20" s="1"/>
  <c r="B388" i="21" s="1"/>
  <c r="E389" i="20"/>
  <c r="C389" i="20"/>
  <c r="B390" i="20"/>
  <c r="A388" i="21"/>
  <c r="D390" i="20" l="1"/>
  <c r="F390" i="20"/>
  <c r="E390" i="20"/>
  <c r="G390" i="20"/>
  <c r="B391" i="20"/>
  <c r="A389" i="21"/>
  <c r="C390" i="20"/>
  <c r="H390" i="20" l="1"/>
  <c r="B389" i="21" s="1"/>
  <c r="D391" i="20"/>
  <c r="F391" i="20"/>
  <c r="H391" i="20"/>
  <c r="B390" i="21" s="1"/>
  <c r="E391" i="20"/>
  <c r="G391" i="20"/>
  <c r="C391" i="20"/>
  <c r="B392" i="20"/>
  <c r="A390" i="21"/>
  <c r="F392" i="20" l="1"/>
  <c r="D392" i="20"/>
  <c r="E392" i="20"/>
  <c r="G392" i="20"/>
  <c r="B393" i="20"/>
  <c r="A391" i="21"/>
  <c r="C392" i="20"/>
  <c r="H392" i="20" l="1"/>
  <c r="B391" i="21" s="1"/>
  <c r="F393" i="20"/>
  <c r="D393" i="20"/>
  <c r="G393" i="20"/>
  <c r="H393" i="20" s="1"/>
  <c r="B392" i="21" s="1"/>
  <c r="E393" i="20"/>
  <c r="C393" i="20"/>
  <c r="B394" i="20"/>
  <c r="A392" i="21"/>
  <c r="F394" i="20" l="1"/>
  <c r="D394" i="20"/>
  <c r="E394" i="20"/>
  <c r="G394" i="20"/>
  <c r="B395" i="20"/>
  <c r="A393" i="21"/>
  <c r="C394" i="20"/>
  <c r="F395" i="20" l="1"/>
  <c r="D395" i="20"/>
  <c r="E395" i="20"/>
  <c r="G395" i="20"/>
  <c r="C395" i="20"/>
  <c r="B396" i="20"/>
  <c r="A394" i="21"/>
  <c r="H394" i="20"/>
  <c r="B393" i="21" s="1"/>
  <c r="F396" i="20" l="1"/>
  <c r="D396" i="20"/>
  <c r="E396" i="20"/>
  <c r="G396" i="20"/>
  <c r="B397" i="20"/>
  <c r="A395" i="21"/>
  <c r="C396" i="20"/>
  <c r="H395" i="20"/>
  <c r="B394" i="21" s="1"/>
  <c r="F397" i="20" l="1"/>
  <c r="D397" i="20"/>
  <c r="G397" i="20"/>
  <c r="E397" i="20"/>
  <c r="C397" i="20"/>
  <c r="B398" i="20"/>
  <c r="A396" i="21"/>
  <c r="H396" i="20"/>
  <c r="B395" i="21" s="1"/>
  <c r="H397" i="20" l="1"/>
  <c r="B396" i="21" s="1"/>
  <c r="D398" i="20"/>
  <c r="F398" i="20"/>
  <c r="E398" i="20"/>
  <c r="G398" i="20"/>
  <c r="B399" i="20"/>
  <c r="A397" i="21"/>
  <c r="C398" i="20"/>
  <c r="H398" i="20" s="1"/>
  <c r="B397" i="21" s="1"/>
  <c r="D399" i="20" l="1"/>
  <c r="F399" i="20"/>
  <c r="H399" i="20"/>
  <c r="B398" i="21" s="1"/>
  <c r="E399" i="20"/>
  <c r="G399" i="20"/>
  <c r="C399" i="20"/>
  <c r="B400" i="20"/>
  <c r="A398" i="21"/>
  <c r="D400" i="20" l="1"/>
  <c r="F400" i="20"/>
  <c r="G400" i="20"/>
  <c r="E400" i="20"/>
  <c r="B401" i="20"/>
  <c r="C400" i="20"/>
  <c r="A399" i="21"/>
  <c r="H400" i="20" l="1"/>
  <c r="B399" i="21" s="1"/>
  <c r="D401" i="20"/>
  <c r="F401" i="20"/>
  <c r="G401" i="20"/>
  <c r="E401" i="20"/>
  <c r="C401" i="20"/>
  <c r="B402" i="20"/>
  <c r="A400" i="21"/>
  <c r="H401" i="20" l="1"/>
  <c r="B400" i="21" s="1"/>
  <c r="F402" i="20"/>
  <c r="D402" i="20"/>
  <c r="E402" i="20"/>
  <c r="G402" i="20"/>
  <c r="B403" i="20"/>
  <c r="A401" i="21"/>
  <c r="C402" i="20"/>
  <c r="H402" i="20" s="1"/>
  <c r="B401" i="21" s="1"/>
  <c r="F403" i="20" l="1"/>
  <c r="D403" i="20"/>
  <c r="G403" i="20"/>
  <c r="H403" i="20" s="1"/>
  <c r="B402" i="21" s="1"/>
  <c r="E403" i="20"/>
  <c r="C403" i="20"/>
  <c r="B404" i="20"/>
  <c r="A402" i="21"/>
  <c r="F404" i="20" l="1"/>
  <c r="D404" i="20"/>
  <c r="E404" i="20"/>
  <c r="G404" i="20"/>
  <c r="B405" i="20"/>
  <c r="C404" i="20"/>
  <c r="A403" i="21"/>
  <c r="H404" i="20" l="1"/>
  <c r="B403" i="21" s="1"/>
  <c r="F405" i="20"/>
  <c r="D405" i="20"/>
  <c r="E405" i="20"/>
  <c r="G405" i="20"/>
  <c r="C405" i="20"/>
  <c r="B406" i="20"/>
  <c r="A404" i="21"/>
  <c r="H405" i="20" l="1"/>
  <c r="B404" i="21" s="1"/>
  <c r="D406" i="20"/>
  <c r="F406" i="20"/>
  <c r="G406" i="20"/>
  <c r="E406" i="20"/>
  <c r="B407" i="20"/>
  <c r="A405" i="21"/>
  <c r="C406" i="20"/>
  <c r="H406" i="20" s="1"/>
  <c r="B405" i="21" s="1"/>
  <c r="D407" i="20" l="1"/>
  <c r="F407" i="20"/>
  <c r="H407" i="20"/>
  <c r="B406" i="21" s="1"/>
  <c r="E407" i="20"/>
  <c r="G407" i="20"/>
  <c r="C407" i="20"/>
  <c r="B408" i="20"/>
  <c r="A406" i="21"/>
  <c r="D408" i="20" l="1"/>
  <c r="F408" i="20"/>
  <c r="E408" i="20"/>
  <c r="G408" i="20"/>
  <c r="B409" i="20"/>
  <c r="C408" i="20"/>
  <c r="A407" i="21"/>
  <c r="H408" i="20" l="1"/>
  <c r="B407" i="21" s="1"/>
  <c r="D409" i="20"/>
  <c r="F409" i="20"/>
  <c r="G409" i="20"/>
  <c r="H409" i="20" s="1"/>
  <c r="B408" i="21" s="1"/>
  <c r="E409" i="20"/>
  <c r="C409" i="20"/>
  <c r="B410" i="20"/>
  <c r="A408" i="21"/>
  <c r="F410" i="20" l="1"/>
  <c r="D410" i="20"/>
  <c r="G410" i="20"/>
  <c r="E410" i="20"/>
  <c r="A409" i="21"/>
  <c r="B411" i="20"/>
  <c r="C410" i="20"/>
  <c r="H410" i="20" s="1"/>
  <c r="B409" i="21" s="1"/>
  <c r="F411" i="20" l="1"/>
  <c r="D411" i="20"/>
  <c r="E411" i="20"/>
  <c r="G411" i="20"/>
  <c r="C411" i="20"/>
  <c r="B412" i="20"/>
  <c r="A410" i="21"/>
  <c r="F412" i="20" l="1"/>
  <c r="D412" i="20"/>
  <c r="G412" i="20"/>
  <c r="E412" i="20"/>
  <c r="C412" i="20"/>
  <c r="B413" i="20"/>
  <c r="A411" i="21"/>
  <c r="H411" i="20"/>
  <c r="B410" i="21" s="1"/>
  <c r="H412" i="20" l="1"/>
  <c r="B411" i="21" s="1"/>
  <c r="F413" i="20"/>
  <c r="D413" i="20"/>
  <c r="E413" i="20"/>
  <c r="G413" i="20"/>
  <c r="A412" i="21"/>
  <c r="C413" i="20"/>
  <c r="H413" i="20" s="1"/>
  <c r="B412" i="21" s="1"/>
  <c r="B414" i="20"/>
  <c r="D414" i="20" l="1"/>
  <c r="F414" i="20"/>
  <c r="E414" i="20"/>
  <c r="G414" i="20"/>
  <c r="B415" i="20"/>
  <c r="A413" i="21"/>
  <c r="C414" i="20"/>
  <c r="H414" i="20" l="1"/>
  <c r="B413" i="21" s="1"/>
  <c r="D415" i="20"/>
  <c r="F415" i="20"/>
  <c r="E415" i="20"/>
  <c r="G415" i="20"/>
  <c r="C415" i="20"/>
  <c r="A414" i="21"/>
  <c r="B416" i="20"/>
  <c r="D416" i="20" l="1"/>
  <c r="F416" i="20"/>
  <c r="G416" i="20"/>
  <c r="E416" i="20"/>
  <c r="B417" i="20"/>
  <c r="C416" i="20"/>
  <c r="A415" i="21"/>
  <c r="H415" i="20"/>
  <c r="B414" i="21" s="1"/>
  <c r="H416" i="20" l="1"/>
  <c r="B415" i="21" s="1"/>
  <c r="D417" i="20"/>
  <c r="F417" i="20"/>
  <c r="E417" i="20"/>
  <c r="G417" i="20"/>
  <c r="B418" i="20"/>
  <c r="A416" i="21"/>
  <c r="C417" i="20"/>
  <c r="H417" i="20" l="1"/>
  <c r="B416" i="21" s="1"/>
  <c r="F418" i="20"/>
  <c r="D418" i="20"/>
  <c r="G418" i="20"/>
  <c r="H418" i="20" s="1"/>
  <c r="B417" i="21" s="1"/>
  <c r="E418" i="20"/>
  <c r="B419" i="20"/>
  <c r="C418" i="20"/>
  <c r="A417" i="21"/>
  <c r="D419" i="20" l="1"/>
  <c r="F419" i="20"/>
  <c r="E419" i="20"/>
  <c r="G419" i="20"/>
  <c r="C419" i="20"/>
  <c r="B420" i="20"/>
  <c r="A418" i="21"/>
  <c r="D420" i="20" l="1"/>
  <c r="F420" i="20"/>
  <c r="G420" i="20"/>
  <c r="E420" i="20"/>
  <c r="B421" i="20"/>
  <c r="C420" i="20"/>
  <c r="A419" i="21"/>
  <c r="H419" i="20"/>
  <c r="B418" i="21" s="1"/>
  <c r="H420" i="20" l="1"/>
  <c r="B419" i="21" s="1"/>
  <c r="F421" i="20"/>
  <c r="D421" i="20"/>
  <c r="G421" i="20"/>
  <c r="H421" i="20" s="1"/>
  <c r="B420" i="21" s="1"/>
  <c r="E421" i="20"/>
  <c r="C421" i="20"/>
  <c r="B422" i="20"/>
  <c r="A420" i="21"/>
  <c r="D422" i="20" l="1"/>
  <c r="F422" i="20"/>
  <c r="E422" i="20"/>
  <c r="G422" i="20"/>
  <c r="B423" i="20"/>
  <c r="C422" i="20"/>
  <c r="A421" i="21"/>
  <c r="H422" i="20" l="1"/>
  <c r="B421" i="21" s="1"/>
  <c r="D423" i="20"/>
  <c r="F423" i="20"/>
  <c r="H423" i="20"/>
  <c r="B422" i="21" s="1"/>
  <c r="G423" i="20"/>
  <c r="E423" i="20"/>
  <c r="B424" i="20"/>
  <c r="A422" i="21"/>
  <c r="C423" i="20"/>
  <c r="D424" i="20" l="1"/>
  <c r="F424" i="20"/>
  <c r="G424" i="20"/>
  <c r="E424" i="20"/>
  <c r="B425" i="20"/>
  <c r="C424" i="20"/>
  <c r="A423" i="21"/>
  <c r="H424" i="20" l="1"/>
  <c r="B423" i="21" s="1"/>
  <c r="F425" i="20"/>
  <c r="D425" i="20"/>
  <c r="H425" i="20"/>
  <c r="B424" i="21" s="1"/>
  <c r="E425" i="20"/>
  <c r="G425" i="20"/>
  <c r="C425" i="20"/>
  <c r="B426" i="20"/>
  <c r="A424" i="21"/>
  <c r="F426" i="20" l="1"/>
  <c r="D426" i="20"/>
  <c r="G426" i="20"/>
  <c r="E426" i="20"/>
  <c r="B427" i="20"/>
  <c r="C426" i="20"/>
  <c r="A425" i="21"/>
  <c r="H426" i="20" l="1"/>
  <c r="B425" i="21" s="1"/>
  <c r="D427" i="20"/>
  <c r="F427" i="20"/>
  <c r="G427" i="20"/>
  <c r="E427" i="20"/>
  <c r="B428" i="20"/>
  <c r="A426" i="21"/>
  <c r="C427" i="20"/>
  <c r="H427" i="20" l="1"/>
  <c r="B426" i="21" s="1"/>
  <c r="F428" i="20"/>
  <c r="D428" i="20"/>
  <c r="E428" i="20"/>
  <c r="G428" i="20"/>
  <c r="B429" i="20"/>
  <c r="C428" i="20"/>
  <c r="A427" i="21"/>
  <c r="D429" i="20" l="1"/>
  <c r="F429" i="20"/>
  <c r="E429" i="20"/>
  <c r="G429" i="20"/>
  <c r="H429" i="20" s="1"/>
  <c r="B428" i="21" s="1"/>
  <c r="C429" i="20"/>
  <c r="B430" i="20"/>
  <c r="A428" i="21"/>
  <c r="H428" i="20"/>
  <c r="B427" i="21" s="1"/>
  <c r="F430" i="20" l="1"/>
  <c r="D430" i="20"/>
  <c r="G430" i="20"/>
  <c r="E430" i="20"/>
  <c r="B431" i="20"/>
  <c r="C430" i="20"/>
  <c r="A429" i="21"/>
  <c r="D431" i="20" l="1"/>
  <c r="F431" i="20"/>
  <c r="H431" i="20"/>
  <c r="B430" i="21" s="1"/>
  <c r="E431" i="20"/>
  <c r="G431" i="20"/>
  <c r="C431" i="20"/>
  <c r="B432" i="20"/>
  <c r="A430" i="21"/>
  <c r="H430" i="20"/>
  <c r="B429" i="21" s="1"/>
  <c r="D432" i="20" l="1"/>
  <c r="F432" i="20"/>
  <c r="E432" i="20"/>
  <c r="G432" i="20"/>
  <c r="B433" i="20"/>
  <c r="C432" i="20"/>
  <c r="A431" i="21"/>
  <c r="H432" i="20" l="1"/>
  <c r="B431" i="21" s="1"/>
  <c r="D433" i="20"/>
  <c r="F433" i="20"/>
  <c r="E433" i="20"/>
  <c r="G433" i="20"/>
  <c r="B434" i="20"/>
  <c r="C433" i="20"/>
  <c r="H433" i="20" s="1"/>
  <c r="B432" i="21" s="1"/>
  <c r="A432" i="21"/>
  <c r="D434" i="20" l="1"/>
  <c r="F434" i="20"/>
  <c r="G434" i="20"/>
  <c r="E434" i="20"/>
  <c r="C434" i="20"/>
  <c r="A433" i="21"/>
  <c r="B435" i="20"/>
  <c r="H434" i="20" l="1"/>
  <c r="B433" i="21" s="1"/>
  <c r="D435" i="20"/>
  <c r="F435" i="20"/>
  <c r="H435" i="20"/>
  <c r="B434" i="21" s="1"/>
  <c r="E435" i="20"/>
  <c r="G435" i="20"/>
  <c r="C435" i="20"/>
  <c r="B436" i="20"/>
  <c r="A434" i="21"/>
  <c r="F436" i="20" l="1"/>
  <c r="D436" i="20"/>
  <c r="E436" i="20"/>
  <c r="G436" i="20"/>
  <c r="B437" i="20"/>
  <c r="C436" i="20"/>
  <c r="A435" i="21"/>
  <c r="D437" i="20" l="1"/>
  <c r="F437" i="20"/>
  <c r="E437" i="20"/>
  <c r="G437" i="20"/>
  <c r="H437" i="20" s="1"/>
  <c r="B436" i="21" s="1"/>
  <c r="B438" i="20"/>
  <c r="A436" i="21"/>
  <c r="C437" i="20"/>
  <c r="H436" i="20"/>
  <c r="B435" i="21" s="1"/>
  <c r="D438" i="20" l="1"/>
  <c r="F438" i="20"/>
  <c r="G438" i="20"/>
  <c r="E438" i="20"/>
  <c r="C438" i="20"/>
  <c r="A437" i="21"/>
  <c r="B439" i="20"/>
  <c r="D439" i="20" l="1"/>
  <c r="F439" i="20"/>
  <c r="G439" i="20"/>
  <c r="H439" i="20" s="1"/>
  <c r="B438" i="21" s="1"/>
  <c r="E439" i="20"/>
  <c r="C439" i="20"/>
  <c r="B440" i="20"/>
  <c r="A438" i="21"/>
  <c r="H438" i="20"/>
  <c r="B437" i="21" s="1"/>
  <c r="F440" i="20" l="1"/>
  <c r="D440" i="20"/>
  <c r="G440" i="20"/>
  <c r="E440" i="20"/>
  <c r="B441" i="20"/>
  <c r="C440" i="20"/>
  <c r="A439" i="21"/>
  <c r="H440" i="20" l="1"/>
  <c r="B439" i="21" s="1"/>
  <c r="F441" i="20"/>
  <c r="D441" i="20"/>
  <c r="G441" i="20"/>
  <c r="E441" i="20"/>
  <c r="C441" i="20"/>
  <c r="B442" i="20"/>
  <c r="A440" i="21"/>
  <c r="H441" i="20" l="1"/>
  <c r="B440" i="21" s="1"/>
  <c r="D442" i="20"/>
  <c r="F442" i="20"/>
  <c r="E442" i="20"/>
  <c r="G442" i="20"/>
  <c r="B443" i="20"/>
  <c r="C442" i="20"/>
  <c r="H442" i="20" s="1"/>
  <c r="B441" i="21" s="1"/>
  <c r="A441" i="21"/>
  <c r="F443" i="20" l="1"/>
  <c r="D443" i="20"/>
  <c r="E443" i="20"/>
  <c r="G443" i="20"/>
  <c r="C443" i="20"/>
  <c r="B444" i="20"/>
  <c r="A442" i="21"/>
  <c r="D444" i="20" l="1"/>
  <c r="F444" i="20"/>
  <c r="E444" i="20"/>
  <c r="G444" i="20"/>
  <c r="C444" i="20"/>
  <c r="A443" i="21"/>
  <c r="B445" i="20"/>
  <c r="H443" i="20"/>
  <c r="B442" i="21" s="1"/>
  <c r="F445" i="20" l="1"/>
  <c r="D445" i="20"/>
  <c r="E445" i="20"/>
  <c r="G445" i="20"/>
  <c r="B446" i="20"/>
  <c r="A444" i="21"/>
  <c r="C445" i="20"/>
  <c r="H444" i="20"/>
  <c r="B443" i="21" s="1"/>
  <c r="H445" i="20" l="1"/>
  <c r="B444" i="21" s="1"/>
  <c r="D446" i="20"/>
  <c r="F446" i="20"/>
  <c r="E446" i="20"/>
  <c r="G446" i="20"/>
  <c r="C446" i="20"/>
  <c r="A445" i="21"/>
  <c r="B447" i="20"/>
  <c r="H446" i="20" l="1"/>
  <c r="B445" i="21" s="1"/>
  <c r="D447" i="20"/>
  <c r="F447" i="20"/>
  <c r="G447" i="20"/>
  <c r="E447" i="20"/>
  <c r="B448" i="20"/>
  <c r="A446" i="21"/>
  <c r="C447" i="20"/>
  <c r="H447" i="20" l="1"/>
  <c r="B446" i="21" s="1"/>
  <c r="D448" i="20"/>
  <c r="F448" i="20"/>
  <c r="E448" i="20"/>
  <c r="G448" i="20"/>
  <c r="B449" i="20"/>
  <c r="C448" i="20"/>
  <c r="A447" i="21"/>
  <c r="H448" i="20" l="1"/>
  <c r="B447" i="21" s="1"/>
  <c r="D449" i="20"/>
  <c r="F449" i="20"/>
  <c r="E449" i="20"/>
  <c r="G449" i="20"/>
  <c r="C449" i="20"/>
  <c r="B450" i="20"/>
  <c r="A448" i="21"/>
  <c r="H449" i="20" l="1"/>
  <c r="B448" i="21" s="1"/>
  <c r="D450" i="20"/>
  <c r="F450" i="20"/>
  <c r="E450" i="20"/>
  <c r="G450" i="20"/>
  <c r="C450" i="20"/>
  <c r="A449" i="21"/>
  <c r="B451" i="20"/>
  <c r="H450" i="20" l="1"/>
  <c r="B449" i="21" s="1"/>
  <c r="F451" i="20"/>
  <c r="D451" i="20"/>
  <c r="G451" i="20"/>
  <c r="E451" i="20"/>
  <c r="C451" i="20"/>
  <c r="B452" i="20"/>
  <c r="A450" i="21"/>
  <c r="D452" i="20" l="1"/>
  <c r="F452" i="20"/>
  <c r="G452" i="20"/>
  <c r="E452" i="20"/>
  <c r="B453" i="20"/>
  <c r="C452" i="20"/>
  <c r="A451" i="21"/>
  <c r="H451" i="20"/>
  <c r="B450" i="21" s="1"/>
  <c r="H452" i="20" l="1"/>
  <c r="B451" i="21" s="1"/>
  <c r="F453" i="20"/>
  <c r="D453" i="20"/>
  <c r="E453" i="20"/>
  <c r="G453" i="20"/>
  <c r="B454" i="20"/>
  <c r="C453" i="20"/>
  <c r="A452" i="21"/>
  <c r="H453" i="20" l="1"/>
  <c r="B452" i="21" s="1"/>
  <c r="F454" i="20"/>
  <c r="D454" i="20"/>
  <c r="E454" i="20"/>
  <c r="G454" i="20"/>
  <c r="B455" i="20"/>
  <c r="C454" i="20"/>
  <c r="A453" i="21"/>
  <c r="H454" i="20" l="1"/>
  <c r="B453" i="21" s="1"/>
  <c r="D455" i="20"/>
  <c r="F455" i="20"/>
  <c r="G455" i="20"/>
  <c r="E455" i="20"/>
  <c r="A454" i="21"/>
  <c r="B456" i="20"/>
  <c r="C455" i="20"/>
  <c r="H455" i="20" s="1"/>
  <c r="B454" i="21" s="1"/>
  <c r="F456" i="20" l="1"/>
  <c r="D456" i="20"/>
  <c r="G456" i="20"/>
  <c r="E456" i="20"/>
  <c r="C456" i="20"/>
  <c r="B457" i="20"/>
  <c r="A455" i="21"/>
  <c r="H456" i="20" l="1"/>
  <c r="B455" i="21" s="1"/>
  <c r="D457" i="20"/>
  <c r="F457" i="20"/>
  <c r="E457" i="20"/>
  <c r="G457" i="20"/>
  <c r="C457" i="20"/>
  <c r="B458" i="20"/>
  <c r="A456" i="21"/>
  <c r="H457" i="20" l="1"/>
  <c r="B456" i="21" s="1"/>
  <c r="D458" i="20"/>
  <c r="F458" i="20"/>
  <c r="E458" i="20"/>
  <c r="G458" i="20"/>
  <c r="C458" i="20"/>
  <c r="B459" i="20"/>
  <c r="A457" i="21"/>
  <c r="D459" i="20" l="1"/>
  <c r="F459" i="20"/>
  <c r="E459" i="20"/>
  <c r="G459" i="20"/>
  <c r="C459" i="20"/>
  <c r="B460" i="20"/>
  <c r="A458" i="21"/>
  <c r="H458" i="20"/>
  <c r="B457" i="21" s="1"/>
  <c r="D460" i="20" l="1"/>
  <c r="F460" i="20"/>
  <c r="E460" i="20"/>
  <c r="G460" i="20"/>
  <c r="B461" i="20"/>
  <c r="A459" i="21"/>
  <c r="C460" i="20"/>
  <c r="H459" i="20"/>
  <c r="B458" i="21" s="1"/>
  <c r="H460" i="20" l="1"/>
  <c r="B459" i="21" s="1"/>
  <c r="D461" i="20"/>
  <c r="F461" i="20"/>
  <c r="G461" i="20"/>
  <c r="E461" i="20"/>
  <c r="C461" i="20"/>
  <c r="B462" i="20"/>
  <c r="A460" i="21"/>
  <c r="H461" i="20" l="1"/>
  <c r="B460" i="21" s="1"/>
  <c r="F462" i="20"/>
  <c r="D462" i="20"/>
  <c r="G462" i="20"/>
  <c r="E462" i="20"/>
  <c r="B463" i="20"/>
  <c r="A461" i="21"/>
  <c r="C462" i="20"/>
  <c r="H462" i="20" s="1"/>
  <c r="B461" i="21" s="1"/>
  <c r="F463" i="20" l="1"/>
  <c r="D463" i="20"/>
  <c r="H463" i="20"/>
  <c r="B462" i="21" s="1"/>
  <c r="E463" i="20"/>
  <c r="G463" i="20"/>
  <c r="C463" i="20"/>
  <c r="A462" i="21"/>
  <c r="B464" i="20"/>
  <c r="F464" i="20" l="1"/>
  <c r="D464" i="20"/>
  <c r="G464" i="20"/>
  <c r="E464" i="20"/>
  <c r="C464" i="20"/>
  <c r="B465" i="20"/>
  <c r="A463" i="21"/>
  <c r="F465" i="20" l="1"/>
  <c r="D465" i="20"/>
  <c r="E465" i="20"/>
  <c r="G465" i="20"/>
  <c r="B466" i="20"/>
  <c r="A464" i="21"/>
  <c r="C465" i="20"/>
  <c r="H464" i="20"/>
  <c r="B463" i="21" s="1"/>
  <c r="H465" i="20" l="1"/>
  <c r="B464" i="21" s="1"/>
  <c r="D466" i="20"/>
  <c r="F466" i="20"/>
  <c r="H466" i="20"/>
  <c r="B465" i="21" s="1"/>
  <c r="E466" i="20"/>
  <c r="G466" i="20"/>
  <c r="C466" i="20"/>
  <c r="B467" i="20"/>
  <c r="A465" i="21"/>
  <c r="D467" i="20" l="1"/>
  <c r="F467" i="20"/>
  <c r="H467" i="20"/>
  <c r="B466" i="21" s="1"/>
  <c r="E467" i="20"/>
  <c r="G467" i="20"/>
  <c r="C467" i="20"/>
  <c r="B468" i="20"/>
  <c r="A466" i="21"/>
  <c r="D468" i="20" l="1"/>
  <c r="F468" i="20"/>
  <c r="G468" i="20"/>
  <c r="E468" i="20"/>
  <c r="C468" i="20"/>
  <c r="B469" i="20"/>
  <c r="A467" i="21"/>
  <c r="H468" i="20" l="1"/>
  <c r="B467" i="21" s="1"/>
  <c r="F469" i="20"/>
  <c r="D469" i="20"/>
  <c r="G469" i="20"/>
  <c r="E469" i="20"/>
  <c r="B470" i="20"/>
  <c r="A468" i="21"/>
  <c r="C469" i="20"/>
  <c r="H469" i="20" l="1"/>
  <c r="B468" i="21" s="1"/>
  <c r="D470" i="20"/>
  <c r="F470" i="20"/>
  <c r="E470" i="20"/>
  <c r="G470" i="20"/>
  <c r="B471" i="20"/>
  <c r="A469" i="21"/>
  <c r="C470" i="20"/>
  <c r="H470" i="20" l="1"/>
  <c r="B469" i="21" s="1"/>
  <c r="F471" i="20"/>
  <c r="D471" i="20"/>
  <c r="H471" i="20"/>
  <c r="B470" i="21" s="1"/>
  <c r="E471" i="20"/>
  <c r="G471" i="20"/>
  <c r="C471" i="20"/>
  <c r="B472" i="20"/>
  <c r="A470" i="21"/>
  <c r="F472" i="20" l="1"/>
  <c r="D472" i="20"/>
  <c r="G472" i="20"/>
  <c r="H472" i="20" s="1"/>
  <c r="B471" i="21" s="1"/>
  <c r="E472" i="20"/>
  <c r="C472" i="20"/>
  <c r="B473" i="20"/>
  <c r="A471" i="21"/>
  <c r="D473" i="20" l="1"/>
  <c r="F473" i="20"/>
  <c r="E473" i="20"/>
  <c r="G473" i="20"/>
  <c r="C473" i="20"/>
  <c r="B474" i="20"/>
  <c r="A472" i="21"/>
  <c r="H473" i="20" l="1"/>
  <c r="B472" i="21" s="1"/>
  <c r="D474" i="20"/>
  <c r="F474" i="20"/>
  <c r="G474" i="20"/>
  <c r="H474" i="20" s="1"/>
  <c r="B473" i="21" s="1"/>
  <c r="E474" i="20"/>
  <c r="C474" i="20"/>
  <c r="B475" i="20"/>
  <c r="A473" i="21"/>
  <c r="D475" i="20" l="1"/>
  <c r="F475" i="20"/>
  <c r="G475" i="20"/>
  <c r="E475" i="20"/>
  <c r="B476" i="20"/>
  <c r="A474" i="21"/>
  <c r="C475" i="20"/>
  <c r="H475" i="20" l="1"/>
  <c r="B474" i="21" s="1"/>
  <c r="D476" i="20"/>
  <c r="F476" i="20"/>
  <c r="G476" i="20"/>
  <c r="E476" i="20"/>
  <c r="C476" i="20"/>
  <c r="B477" i="20"/>
  <c r="A475" i="21"/>
  <c r="H476" i="20" l="1"/>
  <c r="B475" i="21" s="1"/>
  <c r="F477" i="20"/>
  <c r="D477" i="20"/>
  <c r="G477" i="20"/>
  <c r="E477" i="20"/>
  <c r="C477" i="20"/>
  <c r="B478" i="20"/>
  <c r="A476" i="21"/>
  <c r="H477" i="20" l="1"/>
  <c r="B476" i="21" s="1"/>
  <c r="F478" i="20"/>
  <c r="D478" i="20"/>
  <c r="H478" i="20"/>
  <c r="B477" i="21" s="1"/>
  <c r="E478" i="20"/>
  <c r="G478" i="20"/>
  <c r="C478" i="20"/>
  <c r="B479" i="20"/>
  <c r="A477" i="21"/>
  <c r="F479" i="20" l="1"/>
  <c r="D479" i="20"/>
  <c r="G479" i="20"/>
  <c r="E479" i="20"/>
  <c r="C479" i="20"/>
  <c r="A478" i="21"/>
  <c r="B480" i="20"/>
  <c r="F480" i="20" l="1"/>
  <c r="D480" i="20"/>
  <c r="G480" i="20"/>
  <c r="E480" i="20"/>
  <c r="C480" i="20"/>
  <c r="B481" i="20"/>
  <c r="A479" i="21"/>
  <c r="H479" i="20"/>
  <c r="B478" i="21" s="1"/>
  <c r="F481" i="20" l="1"/>
  <c r="D481" i="20"/>
  <c r="G481" i="20"/>
  <c r="E481" i="20"/>
  <c r="B482" i="20"/>
  <c r="A480" i="21"/>
  <c r="C481" i="20"/>
  <c r="H481" i="20" s="1"/>
  <c r="B480" i="21" s="1"/>
  <c r="H480" i="20"/>
  <c r="B479" i="21" s="1"/>
  <c r="D482" i="20" l="1"/>
  <c r="F482" i="20"/>
  <c r="E482" i="20"/>
  <c r="G482" i="20"/>
  <c r="B483" i="20"/>
  <c r="A481" i="21"/>
  <c r="C482" i="20"/>
  <c r="H482" i="20" l="1"/>
  <c r="B481" i="21" s="1"/>
  <c r="D483" i="20"/>
  <c r="F483" i="20"/>
  <c r="G483" i="20"/>
  <c r="H483" i="20" s="1"/>
  <c r="B482" i="21" s="1"/>
  <c r="E483" i="20"/>
  <c r="C483" i="20"/>
  <c r="B484" i="20"/>
  <c r="A482" i="21"/>
  <c r="D484" i="20" l="1"/>
  <c r="F484" i="20"/>
  <c r="E484" i="20"/>
  <c r="G484" i="20"/>
  <c r="C484" i="20"/>
  <c r="B485" i="20"/>
  <c r="A483" i="21"/>
  <c r="H484" i="20" l="1"/>
  <c r="B483" i="21" s="1"/>
  <c r="D485" i="20"/>
  <c r="F485" i="20"/>
  <c r="E485" i="20"/>
  <c r="G485" i="20"/>
  <c r="C485" i="20"/>
  <c r="B486" i="20"/>
  <c r="A484" i="21"/>
  <c r="H485" i="20" l="1"/>
  <c r="B484" i="21" s="1"/>
  <c r="D486" i="20"/>
  <c r="F486" i="20"/>
  <c r="G486" i="20"/>
  <c r="E486" i="20"/>
  <c r="C486" i="20"/>
  <c r="B487" i="20"/>
  <c r="A485" i="21"/>
  <c r="F487" i="20" l="1"/>
  <c r="D487" i="20"/>
  <c r="E487" i="20"/>
  <c r="G487" i="20"/>
  <c r="A486" i="21"/>
  <c r="B488" i="20"/>
  <c r="C487" i="20"/>
  <c r="H486" i="20"/>
  <c r="B485" i="21" s="1"/>
  <c r="H487" i="20" l="1"/>
  <c r="B486" i="21" s="1"/>
  <c r="F488" i="20"/>
  <c r="D488" i="20"/>
  <c r="E488" i="20"/>
  <c r="G488" i="20"/>
  <c r="C488" i="20"/>
  <c r="B489" i="20"/>
  <c r="A487" i="21"/>
  <c r="H488" i="20" l="1"/>
  <c r="B487" i="21" s="1"/>
  <c r="F489" i="20"/>
  <c r="D489" i="20"/>
  <c r="G489" i="20"/>
  <c r="E489" i="20"/>
  <c r="B490" i="20"/>
  <c r="A488" i="21"/>
  <c r="C489" i="20"/>
  <c r="H489" i="20" l="1"/>
  <c r="B488" i="21" s="1"/>
  <c r="F490" i="20"/>
  <c r="D490" i="20"/>
  <c r="G490" i="20"/>
  <c r="E490" i="20"/>
  <c r="B491" i="20"/>
  <c r="A489" i="21"/>
  <c r="C490" i="20"/>
  <c r="F491" i="20" l="1"/>
  <c r="D491" i="20"/>
  <c r="G491" i="20"/>
  <c r="E491" i="20"/>
  <c r="C491" i="20"/>
  <c r="B492" i="20"/>
  <c r="A490" i="21"/>
  <c r="H490" i="20"/>
  <c r="B489" i="21" s="1"/>
  <c r="F492" i="20" l="1"/>
  <c r="D492" i="20"/>
  <c r="E492" i="20"/>
  <c r="G492" i="20"/>
  <c r="C492" i="20"/>
  <c r="B493" i="20"/>
  <c r="A491" i="21"/>
  <c r="H491" i="20"/>
  <c r="B490" i="21" s="1"/>
  <c r="F493" i="20" l="1"/>
  <c r="D493" i="20"/>
  <c r="E493" i="20"/>
  <c r="G493" i="20"/>
  <c r="H493" i="20" s="1"/>
  <c r="B492" i="21" s="1"/>
  <c r="C493" i="20"/>
  <c r="B494" i="20"/>
  <c r="A492" i="21"/>
  <c r="H492" i="20"/>
  <c r="B491" i="21" s="1"/>
  <c r="F494" i="20" l="1"/>
  <c r="D494" i="20"/>
  <c r="G494" i="20"/>
  <c r="E494" i="20"/>
  <c r="C494" i="20"/>
  <c r="B495" i="20"/>
  <c r="A493" i="21"/>
  <c r="H494" i="20" l="1"/>
  <c r="B493" i="21" s="1"/>
  <c r="D495" i="20"/>
  <c r="F495" i="20"/>
  <c r="G495" i="20"/>
  <c r="H495" i="20" s="1"/>
  <c r="B494" i="21" s="1"/>
  <c r="E495" i="20"/>
  <c r="C495" i="20"/>
  <c r="A494" i="21"/>
  <c r="B496" i="20"/>
  <c r="F496" i="20" l="1"/>
  <c r="D496" i="20"/>
  <c r="E496" i="20"/>
  <c r="G496" i="20"/>
  <c r="C496" i="20"/>
  <c r="B497" i="20"/>
  <c r="A495" i="21"/>
  <c r="D497" i="20" l="1"/>
  <c r="F497" i="20"/>
  <c r="G497" i="20"/>
  <c r="E497" i="20"/>
  <c r="B498" i="20"/>
  <c r="A496" i="21"/>
  <c r="C497" i="20"/>
  <c r="H497" i="20" s="1"/>
  <c r="B496" i="21" s="1"/>
  <c r="H496" i="20"/>
  <c r="B495" i="21" s="1"/>
  <c r="D498" i="20" l="1"/>
  <c r="F498" i="20"/>
  <c r="G498" i="20"/>
  <c r="E498" i="20"/>
  <c r="B499" i="20"/>
  <c r="A497" i="21"/>
  <c r="C498" i="20"/>
  <c r="H498" i="20" l="1"/>
  <c r="B497" i="21" s="1"/>
  <c r="D499" i="20"/>
  <c r="F499" i="20"/>
  <c r="H499" i="20" s="1"/>
  <c r="B498" i="21" s="1"/>
  <c r="E499" i="20"/>
  <c r="G499" i="20"/>
  <c r="C499" i="20"/>
  <c r="B500" i="20"/>
  <c r="A498" i="21"/>
  <c r="D500" i="20" l="1"/>
  <c r="F500" i="20"/>
  <c r="E500" i="20"/>
  <c r="G500" i="20"/>
  <c r="C500" i="20"/>
  <c r="B501" i="20"/>
  <c r="A499" i="21"/>
  <c r="D501" i="20" l="1"/>
  <c r="F501" i="20"/>
  <c r="E501" i="20"/>
  <c r="G501" i="20"/>
  <c r="H501" i="20" s="1"/>
  <c r="B500" i="21" s="1"/>
  <c r="C501" i="20"/>
  <c r="B502" i="20"/>
  <c r="A500" i="21"/>
  <c r="H500" i="20"/>
  <c r="B499" i="21" s="1"/>
  <c r="D502" i="20" l="1"/>
  <c r="F502" i="20"/>
  <c r="E502" i="20"/>
  <c r="G502" i="20"/>
  <c r="C502" i="20"/>
  <c r="B503" i="20"/>
  <c r="A501" i="21"/>
  <c r="D503" i="20" l="1"/>
  <c r="F503" i="20"/>
  <c r="G503" i="20"/>
  <c r="E503" i="20"/>
  <c r="B504" i="20"/>
  <c r="A502" i="21"/>
  <c r="C503" i="20"/>
  <c r="H503" i="20" s="1"/>
  <c r="B502" i="21" s="1"/>
  <c r="H502" i="20"/>
  <c r="B501" i="21" s="1"/>
  <c r="D504" i="20" l="1"/>
  <c r="F504" i="20"/>
  <c r="E504" i="20"/>
  <c r="G504" i="20"/>
  <c r="C504" i="20"/>
  <c r="B505" i="20"/>
  <c r="A503" i="21"/>
  <c r="H504" i="20" l="1"/>
  <c r="B503" i="21" s="1"/>
  <c r="F505" i="20"/>
  <c r="D505" i="20"/>
  <c r="E505" i="20"/>
  <c r="G505" i="20"/>
  <c r="B506" i="20"/>
  <c r="A504" i="21"/>
  <c r="C505" i="20"/>
  <c r="H505" i="20" s="1"/>
  <c r="B504" i="21" s="1"/>
  <c r="F506" i="20" l="1"/>
  <c r="D506" i="20"/>
  <c r="G506" i="20"/>
  <c r="H506" i="20" s="1"/>
  <c r="B505" i="21" s="1"/>
  <c r="E506" i="20"/>
  <c r="C506" i="20"/>
  <c r="B507" i="20"/>
  <c r="A505" i="21"/>
  <c r="F507" i="20" l="1"/>
  <c r="D507" i="20"/>
  <c r="G507" i="20"/>
  <c r="E507" i="20"/>
  <c r="C507" i="20"/>
  <c r="B508" i="20"/>
  <c r="A506" i="21"/>
  <c r="F508" i="20" l="1"/>
  <c r="D508" i="20"/>
  <c r="E508" i="20"/>
  <c r="G508" i="20"/>
  <c r="B509" i="20"/>
  <c r="A507" i="21"/>
  <c r="C508" i="20"/>
  <c r="H507" i="20"/>
  <c r="B506" i="21" s="1"/>
  <c r="F509" i="20" l="1"/>
  <c r="D509" i="20"/>
  <c r="E509" i="20"/>
  <c r="G509" i="20"/>
  <c r="C509" i="20"/>
  <c r="H509" i="20" s="1"/>
  <c r="B508" i="21" s="1"/>
  <c r="B510" i="20"/>
  <c r="A508" i="21"/>
  <c r="H508" i="20"/>
  <c r="B507" i="21" s="1"/>
  <c r="D510" i="20" l="1"/>
  <c r="F510" i="20"/>
  <c r="G510" i="20"/>
  <c r="H510" i="20" s="1"/>
  <c r="B509" i="21" s="1"/>
  <c r="E510" i="20"/>
  <c r="C510" i="20"/>
  <c r="B511" i="20"/>
  <c r="A509" i="21"/>
  <c r="D511" i="20" l="1"/>
  <c r="F511" i="20"/>
  <c r="H511" i="20"/>
  <c r="B510" i="21" s="1"/>
  <c r="E511" i="20"/>
  <c r="G511" i="20"/>
  <c r="C511" i="20"/>
  <c r="A510" i="21"/>
  <c r="B512" i="20"/>
  <c r="D512" i="20" l="1"/>
  <c r="F512" i="20"/>
  <c r="G512" i="20"/>
  <c r="E512" i="20"/>
  <c r="B513" i="20"/>
  <c r="A511" i="21"/>
  <c r="C512" i="20"/>
  <c r="H512" i="20" l="1"/>
  <c r="B511" i="21" s="1"/>
  <c r="D513" i="20"/>
  <c r="F513" i="20"/>
  <c r="G513" i="20"/>
  <c r="E513" i="20"/>
  <c r="C513" i="20"/>
  <c r="B514" i="20"/>
  <c r="A512" i="21"/>
  <c r="H513" i="20" l="1"/>
  <c r="B512" i="21" s="1"/>
  <c r="D514" i="20"/>
  <c r="F514" i="20"/>
  <c r="G514" i="20"/>
  <c r="H514" i="20" s="1"/>
  <c r="B513" i="21" s="1"/>
  <c r="E514" i="20"/>
  <c r="C514" i="20"/>
  <c r="B515" i="20"/>
  <c r="A513" i="21"/>
  <c r="D515" i="20" l="1"/>
  <c r="F515" i="20"/>
  <c r="E515" i="20"/>
  <c r="G515" i="20"/>
  <c r="C515" i="20"/>
  <c r="B516" i="20"/>
  <c r="A514" i="21"/>
  <c r="D516" i="20" l="1"/>
  <c r="F516" i="20"/>
  <c r="G516" i="20"/>
  <c r="E516" i="20"/>
  <c r="C516" i="20"/>
  <c r="B517" i="20"/>
  <c r="A515" i="21"/>
  <c r="H515" i="20"/>
  <c r="B514" i="21" s="1"/>
  <c r="H516" i="20" l="1"/>
  <c r="B515" i="21" s="1"/>
  <c r="F517" i="20"/>
  <c r="D517" i="20"/>
  <c r="G517" i="20"/>
  <c r="E517" i="20"/>
  <c r="B518" i="20"/>
  <c r="A516" i="21"/>
  <c r="C517" i="20"/>
  <c r="H517" i="20" l="1"/>
  <c r="B516" i="21" s="1"/>
  <c r="F518" i="20"/>
  <c r="H518" i="20"/>
  <c r="B517" i="21" s="1"/>
  <c r="D518" i="20"/>
  <c r="G518" i="20"/>
  <c r="E518" i="20"/>
  <c r="B519" i="20"/>
  <c r="A517" i="21"/>
  <c r="C518" i="20"/>
  <c r="D519" i="20" l="1"/>
  <c r="F519" i="20"/>
  <c r="G519" i="20"/>
  <c r="H519" i="20" s="1"/>
  <c r="B518" i="21" s="1"/>
  <c r="E519" i="20"/>
  <c r="C519" i="20"/>
  <c r="A518" i="21"/>
  <c r="B520" i="20"/>
  <c r="D520" i="20" l="1"/>
  <c r="F520" i="20"/>
  <c r="E520" i="20"/>
  <c r="G520" i="20"/>
  <c r="B521" i="20"/>
  <c r="A519" i="21"/>
  <c r="C520" i="20"/>
  <c r="H520" i="20" l="1"/>
  <c r="B519" i="21" s="1"/>
  <c r="D521" i="20"/>
  <c r="F521" i="20"/>
  <c r="E521" i="20"/>
  <c r="G521" i="20"/>
  <c r="C521" i="20"/>
  <c r="B522" i="20"/>
  <c r="A520" i="21"/>
  <c r="H521" i="20" l="1"/>
  <c r="B520" i="21" s="1"/>
  <c r="D522" i="20"/>
  <c r="F522" i="20"/>
  <c r="E522" i="20"/>
  <c r="G522" i="20"/>
  <c r="C522" i="20"/>
  <c r="B523" i="20"/>
  <c r="A521" i="21"/>
  <c r="D523" i="20" l="1"/>
  <c r="F523" i="20"/>
  <c r="G523" i="20"/>
  <c r="E523" i="20"/>
  <c r="C523" i="20"/>
  <c r="B524" i="20"/>
  <c r="A522" i="21"/>
  <c r="H522" i="20"/>
  <c r="B521" i="21" s="1"/>
  <c r="D524" i="20" l="1"/>
  <c r="F524" i="20"/>
  <c r="E524" i="20"/>
  <c r="G524" i="20"/>
  <c r="B525" i="20"/>
  <c r="A523" i="21"/>
  <c r="C524" i="20"/>
  <c r="H523" i="20"/>
  <c r="B522" i="21" s="1"/>
  <c r="H524" i="20" l="1"/>
  <c r="B523" i="21" s="1"/>
  <c r="D525" i="20"/>
  <c r="F525" i="20"/>
  <c r="G525" i="20"/>
  <c r="E525" i="20"/>
  <c r="C525" i="20"/>
  <c r="B526" i="20"/>
  <c r="A524" i="21"/>
  <c r="H525" i="20" l="1"/>
  <c r="B524" i="21" s="1"/>
  <c r="F526" i="20"/>
  <c r="D526" i="20"/>
  <c r="G526" i="20"/>
  <c r="E526" i="20"/>
  <c r="B527" i="20"/>
  <c r="A525" i="21"/>
  <c r="C526" i="20"/>
  <c r="F527" i="20" l="1"/>
  <c r="D527" i="20"/>
  <c r="G527" i="20"/>
  <c r="E527" i="20"/>
  <c r="A526" i="21"/>
  <c r="B528" i="20"/>
  <c r="C527" i="20"/>
  <c r="H526" i="20"/>
  <c r="B525" i="21" s="1"/>
  <c r="F528" i="20" l="1"/>
  <c r="D528" i="20"/>
  <c r="E528" i="20"/>
  <c r="G528" i="20"/>
  <c r="C528" i="20"/>
  <c r="B529" i="20"/>
  <c r="A527" i="21"/>
  <c r="H527" i="20"/>
  <c r="B526" i="21" s="1"/>
  <c r="F529" i="20" l="1"/>
  <c r="D529" i="20"/>
  <c r="G529" i="20"/>
  <c r="E529" i="20"/>
  <c r="C529" i="20"/>
  <c r="B530" i="20"/>
  <c r="A528" i="21"/>
  <c r="H528" i="20"/>
  <c r="B527" i="21" s="1"/>
  <c r="H529" i="20" l="1"/>
  <c r="B528" i="21" s="1"/>
  <c r="D530" i="20"/>
  <c r="F530" i="20"/>
  <c r="H530" i="20"/>
  <c r="B529" i="21" s="1"/>
  <c r="E530" i="20"/>
  <c r="G530" i="20"/>
  <c r="C530" i="20"/>
  <c r="B531" i="20"/>
  <c r="A529" i="21"/>
  <c r="D531" i="20" l="1"/>
  <c r="F531" i="20"/>
  <c r="H531" i="20"/>
  <c r="B530" i="21" s="1"/>
  <c r="E531" i="20"/>
  <c r="G531" i="20"/>
  <c r="C531" i="20"/>
  <c r="B532" i="20"/>
  <c r="A530" i="21"/>
  <c r="D532" i="20" l="1"/>
  <c r="F532" i="20"/>
  <c r="G532" i="20"/>
  <c r="E532" i="20"/>
  <c r="C532" i="20"/>
  <c r="B533" i="20"/>
  <c r="A531" i="21"/>
  <c r="H532" i="20" l="1"/>
  <c r="B531" i="21" s="1"/>
  <c r="D533" i="20"/>
  <c r="F533" i="20"/>
  <c r="E533" i="20"/>
  <c r="G533" i="20"/>
  <c r="B534" i="20"/>
  <c r="A532" i="21"/>
  <c r="C533" i="20"/>
  <c r="H533" i="20" l="1"/>
  <c r="B532" i="21" s="1"/>
  <c r="F534" i="20"/>
  <c r="D534" i="20"/>
  <c r="G534" i="20"/>
  <c r="E534" i="20"/>
  <c r="B535" i="20"/>
  <c r="A533" i="21"/>
  <c r="C534" i="20"/>
  <c r="F535" i="20" l="1"/>
  <c r="D535" i="20"/>
  <c r="G535" i="20"/>
  <c r="H535" i="20" s="1"/>
  <c r="B534" i="21" s="1"/>
  <c r="E535" i="20"/>
  <c r="C535" i="20"/>
  <c r="B536" i="20"/>
  <c r="A534" i="21"/>
  <c r="H534" i="20"/>
  <c r="B533" i="21" s="1"/>
  <c r="F536" i="20" l="1"/>
  <c r="D536" i="20"/>
  <c r="G536" i="20"/>
  <c r="E536" i="20"/>
  <c r="C536" i="20"/>
  <c r="B537" i="20"/>
  <c r="A535" i="21"/>
  <c r="H536" i="20" l="1"/>
  <c r="B535" i="21" s="1"/>
  <c r="F537" i="20"/>
  <c r="D537" i="20"/>
  <c r="G537" i="20"/>
  <c r="E537" i="20"/>
  <c r="B538" i="20"/>
  <c r="A536" i="21"/>
  <c r="C537" i="20"/>
  <c r="H537" i="20" s="1"/>
  <c r="B536" i="21" s="1"/>
  <c r="D538" i="20" l="1"/>
  <c r="F538" i="20"/>
  <c r="G538" i="20"/>
  <c r="E538" i="20"/>
  <c r="B539" i="20"/>
  <c r="A537" i="21"/>
  <c r="C538" i="20"/>
  <c r="H538" i="20" s="1"/>
  <c r="B537" i="21" s="1"/>
  <c r="D539" i="20" l="1"/>
  <c r="F539" i="20"/>
  <c r="E539" i="20"/>
  <c r="G539" i="20"/>
  <c r="C539" i="20"/>
  <c r="B540" i="20"/>
  <c r="A538" i="21"/>
  <c r="F540" i="20" l="1"/>
  <c r="D540" i="20"/>
  <c r="G540" i="20"/>
  <c r="E540" i="20"/>
  <c r="B541" i="20"/>
  <c r="A539" i="21"/>
  <c r="C540" i="20"/>
  <c r="H540" i="20" s="1"/>
  <c r="B539" i="21" s="1"/>
  <c r="H539" i="20"/>
  <c r="B538" i="21" s="1"/>
  <c r="D541" i="20" l="1"/>
  <c r="F541" i="20"/>
  <c r="G541" i="20"/>
  <c r="H541" i="20" s="1"/>
  <c r="B540" i="21" s="1"/>
  <c r="E541" i="20"/>
  <c r="C541" i="20"/>
  <c r="B542" i="20"/>
  <c r="A540" i="21"/>
  <c r="D542" i="20" l="1"/>
  <c r="F542" i="20"/>
  <c r="G542" i="20"/>
  <c r="E542" i="20"/>
  <c r="C542" i="20"/>
  <c r="B543" i="20"/>
  <c r="A541" i="21"/>
  <c r="D543" i="20" l="1"/>
  <c r="F543" i="20"/>
  <c r="G543" i="20"/>
  <c r="E543" i="20"/>
  <c r="C543" i="20"/>
  <c r="A542" i="21"/>
  <c r="B544" i="20"/>
  <c r="H542" i="20"/>
  <c r="B541" i="21" s="1"/>
  <c r="D544" i="20" l="1"/>
  <c r="F544" i="20"/>
  <c r="G544" i="20"/>
  <c r="E544" i="20"/>
  <c r="C544" i="20"/>
  <c r="B545" i="20"/>
  <c r="A543" i="21"/>
  <c r="H543" i="20"/>
  <c r="B542" i="21" s="1"/>
  <c r="D545" i="20" l="1"/>
  <c r="F545" i="20"/>
  <c r="E545" i="20"/>
  <c r="G545" i="20"/>
  <c r="B546" i="20"/>
  <c r="A544" i="21"/>
  <c r="C545" i="20"/>
  <c r="H544" i="20"/>
  <c r="B543" i="21" s="1"/>
  <c r="H545" i="20" l="1"/>
  <c r="B544" i="21" s="1"/>
  <c r="D546" i="20"/>
  <c r="F546" i="20"/>
  <c r="E546" i="20"/>
  <c r="G546" i="20"/>
  <c r="B547" i="20"/>
  <c r="A545" i="21"/>
  <c r="C546" i="20"/>
  <c r="H546" i="20" l="1"/>
  <c r="B545" i="21" s="1"/>
  <c r="F547" i="20"/>
  <c r="D547" i="20"/>
  <c r="G547" i="20"/>
  <c r="E547" i="20"/>
  <c r="C547" i="20"/>
  <c r="B548" i="20"/>
  <c r="A546" i="21"/>
  <c r="H547" i="20" l="1"/>
  <c r="B546" i="21" s="1"/>
  <c r="F548" i="20"/>
  <c r="D548" i="20"/>
  <c r="H548" i="20"/>
  <c r="B547" i="21" s="1"/>
  <c r="E548" i="20"/>
  <c r="G548" i="20"/>
  <c r="C548" i="20"/>
  <c r="B549" i="20"/>
  <c r="A547" i="21"/>
  <c r="F549" i="20" l="1"/>
  <c r="D549" i="20"/>
  <c r="E549" i="20"/>
  <c r="G549" i="20"/>
  <c r="C549" i="20"/>
  <c r="B550" i="20"/>
  <c r="A548" i="21"/>
  <c r="F550" i="20" l="1"/>
  <c r="D550" i="20"/>
  <c r="E550" i="20"/>
  <c r="G550" i="20"/>
  <c r="C550" i="20"/>
  <c r="B551" i="20"/>
  <c r="A549" i="21"/>
  <c r="H549" i="20"/>
  <c r="B548" i="21" s="1"/>
  <c r="H550" i="20" l="1"/>
  <c r="B549" i="21" s="1"/>
  <c r="F551" i="20"/>
  <c r="D551" i="20"/>
  <c r="E551" i="20"/>
  <c r="G551" i="20"/>
  <c r="A550" i="21"/>
  <c r="B552" i="20"/>
  <c r="C551" i="20"/>
  <c r="H551" i="20" s="1"/>
  <c r="B550" i="21" s="1"/>
  <c r="D552" i="20" l="1"/>
  <c r="F552" i="20"/>
  <c r="H552" i="20"/>
  <c r="B551" i="21" s="1"/>
  <c r="E552" i="20"/>
  <c r="G552" i="20"/>
  <c r="C552" i="20"/>
  <c r="B553" i="20"/>
  <c r="A551" i="21"/>
  <c r="D553" i="20" l="1"/>
  <c r="F553" i="20"/>
  <c r="E553" i="20"/>
  <c r="G553" i="20"/>
  <c r="C553" i="20"/>
  <c r="B554" i="20"/>
  <c r="A552" i="21"/>
  <c r="H553" i="20" l="1"/>
  <c r="B552" i="21" s="1"/>
  <c r="D554" i="20"/>
  <c r="F554" i="20"/>
  <c r="G554" i="20"/>
  <c r="H554" i="20" s="1"/>
  <c r="B553" i="21" s="1"/>
  <c r="E554" i="20"/>
  <c r="C554" i="20"/>
  <c r="B555" i="20"/>
  <c r="A553" i="21"/>
  <c r="D555" i="20" l="1"/>
  <c r="F555" i="20"/>
  <c r="E555" i="20"/>
  <c r="G555" i="20"/>
  <c r="B556" i="20"/>
  <c r="A554" i="21"/>
  <c r="C555" i="20"/>
  <c r="H555" i="20" l="1"/>
  <c r="B554" i="21" s="1"/>
  <c r="F556" i="20"/>
  <c r="D556" i="20"/>
  <c r="G556" i="20"/>
  <c r="H556" i="20" s="1"/>
  <c r="B555" i="21" s="1"/>
  <c r="E556" i="20"/>
  <c r="C556" i="20"/>
  <c r="B557" i="20"/>
  <c r="A555" i="21"/>
  <c r="F557" i="20" l="1"/>
  <c r="D557" i="20"/>
  <c r="G557" i="20"/>
  <c r="H557" i="20" s="1"/>
  <c r="B556" i="21" s="1"/>
  <c r="E557" i="20"/>
  <c r="C557" i="20"/>
  <c r="B558" i="20"/>
  <c r="A556" i="21"/>
  <c r="F558" i="20" l="1"/>
  <c r="D558" i="20"/>
  <c r="E558" i="20"/>
  <c r="G558" i="20"/>
  <c r="C558" i="20"/>
  <c r="B559" i="20"/>
  <c r="A557" i="21"/>
  <c r="H558" i="20" l="1"/>
  <c r="B557" i="21" s="1"/>
  <c r="D559" i="20"/>
  <c r="F559" i="20"/>
  <c r="G559" i="20"/>
  <c r="H559" i="20" s="1"/>
  <c r="B558" i="21" s="1"/>
  <c r="E559" i="20"/>
  <c r="C559" i="20"/>
  <c r="A558" i="21"/>
  <c r="B560" i="20"/>
  <c r="D560" i="20" l="1"/>
  <c r="F560" i="20"/>
  <c r="E560" i="20"/>
  <c r="G560" i="20"/>
  <c r="B561" i="20"/>
  <c r="A559" i="21"/>
  <c r="C560" i="20"/>
  <c r="H560" i="20" l="1"/>
  <c r="B559" i="21" s="1"/>
  <c r="D561" i="20"/>
  <c r="F561" i="20"/>
  <c r="E561" i="20"/>
  <c r="G561" i="20"/>
  <c r="C561" i="20"/>
  <c r="B562" i="20"/>
  <c r="A560" i="21"/>
  <c r="H561" i="20" l="1"/>
  <c r="B560" i="21" s="1"/>
  <c r="D562" i="20"/>
  <c r="F562" i="20"/>
  <c r="E562" i="20"/>
  <c r="G562" i="20"/>
  <c r="B563" i="20"/>
  <c r="A561" i="21"/>
  <c r="C562" i="20"/>
  <c r="H562" i="20" s="1"/>
  <c r="B561" i="21" s="1"/>
  <c r="F563" i="20" l="1"/>
  <c r="D563" i="20"/>
  <c r="E563" i="20"/>
  <c r="G563" i="20"/>
  <c r="C563" i="20"/>
  <c r="B564" i="20"/>
  <c r="A562" i="21"/>
  <c r="F564" i="20" l="1"/>
  <c r="D564" i="20"/>
  <c r="E564" i="20"/>
  <c r="G564" i="20"/>
  <c r="C564" i="20"/>
  <c r="B565" i="20"/>
  <c r="A563" i="21"/>
  <c r="H563" i="20"/>
  <c r="B562" i="21" s="1"/>
  <c r="F565" i="20" l="1"/>
  <c r="D565" i="20"/>
  <c r="G565" i="20"/>
  <c r="E565" i="20"/>
  <c r="C565" i="20"/>
  <c r="B566" i="20"/>
  <c r="A564" i="21"/>
  <c r="H564" i="20"/>
  <c r="B563" i="21" s="1"/>
  <c r="F566" i="20" l="1"/>
  <c r="D566" i="20"/>
  <c r="E566" i="20"/>
  <c r="G566" i="20"/>
  <c r="C566" i="20"/>
  <c r="B567" i="20"/>
  <c r="A565" i="21"/>
  <c r="H565" i="20"/>
  <c r="B564" i="21" s="1"/>
  <c r="H566" i="20" l="1"/>
  <c r="B565" i="21" s="1"/>
  <c r="D567" i="20"/>
  <c r="F567" i="20"/>
  <c r="E567" i="20"/>
  <c r="G567" i="20"/>
  <c r="B568" i="20"/>
  <c r="A566" i="21"/>
  <c r="C567" i="20"/>
  <c r="H567" i="20" s="1"/>
  <c r="B566" i="21" s="1"/>
  <c r="D568" i="20" l="1"/>
  <c r="F568" i="20"/>
  <c r="H568" i="20"/>
  <c r="B567" i="21" s="1"/>
  <c r="E568" i="20"/>
  <c r="G568" i="20"/>
  <c r="C568" i="20"/>
  <c r="B569" i="20"/>
  <c r="A567" i="21"/>
  <c r="D569" i="20" l="1"/>
  <c r="F569" i="20"/>
  <c r="G569" i="20"/>
  <c r="E569" i="20"/>
  <c r="B570" i="20"/>
  <c r="A568" i="21"/>
  <c r="C569" i="20"/>
  <c r="H569" i="20" s="1"/>
  <c r="B568" i="21" s="1"/>
  <c r="D570" i="20" l="1"/>
  <c r="F570" i="20"/>
  <c r="G570" i="20"/>
  <c r="E570" i="20"/>
  <c r="B571" i="20"/>
  <c r="A569" i="21"/>
  <c r="C570" i="20"/>
  <c r="H570" i="20" l="1"/>
  <c r="B569" i="21" s="1"/>
  <c r="F571" i="20"/>
  <c r="D571" i="20"/>
  <c r="G571" i="20"/>
  <c r="E571" i="20"/>
  <c r="C571" i="20"/>
  <c r="B572" i="20"/>
  <c r="A570" i="21"/>
  <c r="D572" i="20" l="1"/>
  <c r="F572" i="20"/>
  <c r="E572" i="20"/>
  <c r="G572" i="20"/>
  <c r="B573" i="20"/>
  <c r="A571" i="21"/>
  <c r="C572" i="20"/>
  <c r="H571" i="20"/>
  <c r="B570" i="21" s="1"/>
  <c r="H572" i="20" l="1"/>
  <c r="B571" i="21" s="1"/>
  <c r="D573" i="20"/>
  <c r="F573" i="20"/>
  <c r="G573" i="20"/>
  <c r="H573" i="20" s="1"/>
  <c r="B572" i="21" s="1"/>
  <c r="E573" i="20"/>
  <c r="C573" i="20"/>
  <c r="B574" i="20"/>
  <c r="A572" i="21"/>
  <c r="F574" i="20" l="1"/>
  <c r="D574" i="20"/>
  <c r="G574" i="20"/>
  <c r="H574" i="20" s="1"/>
  <c r="B573" i="21" s="1"/>
  <c r="E574" i="20"/>
  <c r="C574" i="20"/>
  <c r="B575" i="20"/>
  <c r="A573" i="21"/>
  <c r="D575" i="20" l="1"/>
  <c r="F575" i="20"/>
  <c r="H575" i="20"/>
  <c r="B574" i="21" s="1"/>
  <c r="E575" i="20"/>
  <c r="G575" i="20"/>
  <c r="C575" i="20"/>
  <c r="A574" i="21"/>
  <c r="B576" i="20"/>
  <c r="F576" i="20" l="1"/>
  <c r="D576" i="20"/>
  <c r="G576" i="20"/>
  <c r="E576" i="20"/>
  <c r="B577" i="20"/>
  <c r="A575" i="21"/>
  <c r="C576" i="20"/>
  <c r="F577" i="20" l="1"/>
  <c r="D577" i="20"/>
  <c r="E577" i="20"/>
  <c r="G577" i="20"/>
  <c r="C577" i="20"/>
  <c r="B578" i="20"/>
  <c r="A576" i="21"/>
  <c r="H576" i="20"/>
  <c r="B575" i="21" s="1"/>
  <c r="H577" i="20" l="1"/>
  <c r="B576" i="21" s="1"/>
  <c r="D578" i="20"/>
  <c r="F578" i="20"/>
  <c r="E578" i="20"/>
  <c r="G578" i="20"/>
  <c r="C578" i="20"/>
  <c r="B579" i="20"/>
  <c r="A577" i="21"/>
  <c r="H578" i="20" l="1"/>
  <c r="B577" i="21" s="1"/>
  <c r="D579" i="20"/>
  <c r="F579" i="20"/>
  <c r="E579" i="20"/>
  <c r="G579" i="20"/>
  <c r="C579" i="20"/>
  <c r="B580" i="20"/>
  <c r="A578" i="21"/>
  <c r="D580" i="20" l="1"/>
  <c r="F580" i="20"/>
  <c r="G580" i="20"/>
  <c r="H580" i="20" s="1"/>
  <c r="B579" i="21" s="1"/>
  <c r="E580" i="20"/>
  <c r="C580" i="20"/>
  <c r="B581" i="20"/>
  <c r="A579" i="21"/>
  <c r="H579" i="20"/>
  <c r="B578" i="21" s="1"/>
  <c r="F581" i="20" l="1"/>
  <c r="D581" i="20"/>
  <c r="G581" i="20"/>
  <c r="E581" i="20"/>
  <c r="C581" i="20"/>
  <c r="B582" i="20"/>
  <c r="A580" i="21"/>
  <c r="D582" i="20" l="1"/>
  <c r="F582" i="20"/>
  <c r="E582" i="20"/>
  <c r="G582" i="20"/>
  <c r="C582" i="20"/>
  <c r="B583" i="20"/>
  <c r="A581" i="21"/>
  <c r="H581" i="20"/>
  <c r="B580" i="21" s="1"/>
  <c r="H582" i="20" l="1"/>
  <c r="B581" i="21" s="1"/>
  <c r="D583" i="20"/>
  <c r="F583" i="20"/>
  <c r="G583" i="20"/>
  <c r="E583" i="20"/>
  <c r="A582" i="21"/>
  <c r="B584" i="20"/>
  <c r="C583" i="20"/>
  <c r="H583" i="20" s="1"/>
  <c r="B582" i="21" s="1"/>
  <c r="D584" i="20" l="1"/>
  <c r="F584" i="20"/>
  <c r="G584" i="20"/>
  <c r="H584" i="20" s="1"/>
  <c r="B583" i="21" s="1"/>
  <c r="E584" i="20"/>
  <c r="C584" i="20"/>
  <c r="B585" i="20"/>
  <c r="A583" i="21"/>
  <c r="D585" i="20" l="1"/>
  <c r="F585" i="20"/>
  <c r="G585" i="20"/>
  <c r="E585" i="20"/>
  <c r="C585" i="20"/>
  <c r="B586" i="20"/>
  <c r="A584" i="21"/>
  <c r="F586" i="20" l="1"/>
  <c r="D586" i="20"/>
  <c r="E586" i="20"/>
  <c r="G586" i="20"/>
  <c r="H586" i="20" s="1"/>
  <c r="B585" i="21" s="1"/>
  <c r="C586" i="20"/>
  <c r="B587" i="20"/>
  <c r="A585" i="21"/>
  <c r="H585" i="20"/>
  <c r="B584" i="21" s="1"/>
  <c r="F587" i="20" l="1"/>
  <c r="D587" i="20"/>
  <c r="G587" i="20"/>
  <c r="E587" i="20"/>
  <c r="C587" i="20"/>
  <c r="B588" i="20"/>
  <c r="A586" i="21"/>
  <c r="D588" i="20" l="1"/>
  <c r="F588" i="20"/>
  <c r="G588" i="20"/>
  <c r="E588" i="20"/>
  <c r="B589" i="20"/>
  <c r="A587" i="21"/>
  <c r="C588" i="20"/>
  <c r="H588" i="20" s="1"/>
  <c r="B587" i="21" s="1"/>
  <c r="H587" i="20"/>
  <c r="B586" i="21" s="1"/>
  <c r="D589" i="20" l="1"/>
  <c r="F589" i="20"/>
  <c r="G589" i="20"/>
  <c r="H589" i="20" s="1"/>
  <c r="B588" i="21" s="1"/>
  <c r="E589" i="20"/>
  <c r="C589" i="20"/>
  <c r="B590" i="20"/>
  <c r="A588" i="21"/>
  <c r="F590" i="20" l="1"/>
  <c r="D590" i="20"/>
  <c r="E590" i="20"/>
  <c r="G590" i="20"/>
  <c r="B591" i="20"/>
  <c r="A589" i="21"/>
  <c r="C590" i="20"/>
  <c r="H590" i="20" l="1"/>
  <c r="B589" i="21" s="1"/>
  <c r="D591" i="20"/>
  <c r="F591" i="20"/>
  <c r="G591" i="20"/>
  <c r="E591" i="20"/>
  <c r="A590" i="21"/>
  <c r="B592" i="20"/>
  <c r="C591" i="20"/>
  <c r="H591" i="20" s="1"/>
  <c r="B590" i="21" s="1"/>
  <c r="F592" i="20" l="1"/>
  <c r="D592" i="20"/>
  <c r="E592" i="20"/>
  <c r="G592" i="20"/>
  <c r="C592" i="20"/>
  <c r="B593" i="20"/>
  <c r="A591" i="21"/>
  <c r="D593" i="20" l="1"/>
  <c r="F593" i="20"/>
  <c r="E593" i="20"/>
  <c r="G593" i="20"/>
  <c r="C593" i="20"/>
  <c r="B594" i="20"/>
  <c r="A592" i="21"/>
  <c r="H592" i="20"/>
  <c r="B591" i="21" s="1"/>
  <c r="D594" i="20" l="1"/>
  <c r="F594" i="20"/>
  <c r="E594" i="20"/>
  <c r="G594" i="20"/>
  <c r="H594" i="20" s="1"/>
  <c r="B593" i="21" s="1"/>
  <c r="C594" i="20"/>
  <c r="B595" i="20"/>
  <c r="A593" i="21"/>
  <c r="H593" i="20"/>
  <c r="B592" i="21" s="1"/>
  <c r="D595" i="20" l="1"/>
  <c r="F595" i="20"/>
  <c r="G595" i="20"/>
  <c r="E595" i="20"/>
  <c r="C595" i="20"/>
  <c r="B596" i="20"/>
  <c r="A594" i="21"/>
  <c r="H595" i="20" l="1"/>
  <c r="B594" i="21" s="1"/>
  <c r="D596" i="20"/>
  <c r="F596" i="20"/>
  <c r="G596" i="20"/>
  <c r="H596" i="20" s="1"/>
  <c r="B595" i="21" s="1"/>
  <c r="E596" i="20"/>
  <c r="C596" i="20"/>
  <c r="B597" i="20"/>
  <c r="A595" i="21"/>
  <c r="F597" i="20" l="1"/>
  <c r="D597" i="20"/>
  <c r="G597" i="20"/>
  <c r="E597" i="20"/>
  <c r="B598" i="20"/>
  <c r="A596" i="21"/>
  <c r="C597" i="20"/>
  <c r="F598" i="20" l="1"/>
  <c r="D598" i="20"/>
  <c r="G598" i="20"/>
  <c r="E598" i="20"/>
  <c r="B599" i="20"/>
  <c r="A597" i="21"/>
  <c r="C598" i="20"/>
  <c r="H598" i="20" s="1"/>
  <c r="B597" i="21" s="1"/>
  <c r="H597" i="20"/>
  <c r="B596" i="21" s="1"/>
  <c r="F599" i="20" l="1"/>
  <c r="D599" i="20"/>
  <c r="G599" i="20"/>
  <c r="E599" i="20"/>
  <c r="C599" i="20"/>
  <c r="B600" i="20"/>
  <c r="A598" i="21"/>
  <c r="H599" i="20" l="1"/>
  <c r="B598" i="21" s="1"/>
  <c r="F600" i="20"/>
  <c r="D600" i="20"/>
  <c r="E600" i="20"/>
  <c r="G600" i="20"/>
  <c r="C600" i="20"/>
  <c r="B601" i="20"/>
  <c r="A599" i="21"/>
  <c r="H600" i="20" l="1"/>
  <c r="B599" i="21" s="1"/>
  <c r="F601" i="20"/>
  <c r="D601" i="20"/>
  <c r="E601" i="20"/>
  <c r="G601" i="20"/>
  <c r="C601" i="20"/>
  <c r="B602" i="20"/>
  <c r="A600" i="21"/>
  <c r="F602" i="20" l="1"/>
  <c r="D602" i="20"/>
  <c r="E602" i="20"/>
  <c r="G602" i="20"/>
  <c r="H602" i="20" s="1"/>
  <c r="B601" i="21" s="1"/>
  <c r="B603" i="20"/>
  <c r="C602" i="20"/>
  <c r="A601" i="21"/>
  <c r="H601" i="20"/>
  <c r="B600" i="21" s="1"/>
  <c r="F603" i="20" l="1"/>
  <c r="D603" i="20"/>
  <c r="G603" i="20"/>
  <c r="E603" i="20"/>
  <c r="B604" i="20"/>
  <c r="C603" i="20"/>
  <c r="A602" i="21"/>
  <c r="H603" i="20" l="1"/>
  <c r="B602" i="21" s="1"/>
  <c r="D604" i="20"/>
  <c r="F604" i="20"/>
  <c r="H604" i="20"/>
  <c r="B603" i="21" s="1"/>
  <c r="E604" i="20"/>
  <c r="G604" i="20"/>
  <c r="C604" i="20"/>
  <c r="A603" i="21"/>
  <c r="B605" i="20"/>
  <c r="D605" i="20" l="1"/>
  <c r="F605" i="20"/>
  <c r="G605" i="20"/>
  <c r="E605" i="20"/>
  <c r="C605" i="20"/>
  <c r="A604" i="21"/>
  <c r="B606" i="20"/>
  <c r="H605" i="20" l="1"/>
  <c r="B604" i="21" s="1"/>
  <c r="D606" i="20"/>
  <c r="F606" i="20"/>
  <c r="G606" i="20"/>
  <c r="H606" i="20" s="1"/>
  <c r="B605" i="21" s="1"/>
  <c r="E606" i="20"/>
  <c r="B607" i="20"/>
  <c r="C606" i="20"/>
  <c r="A605" i="21"/>
  <c r="D607" i="20" l="1"/>
  <c r="F607" i="20"/>
  <c r="E607" i="20"/>
  <c r="G607" i="20"/>
  <c r="C607" i="20"/>
  <c r="B608" i="20"/>
  <c r="A606" i="21"/>
  <c r="H607" i="20" l="1"/>
  <c r="B606" i="21" s="1"/>
  <c r="D608" i="20"/>
  <c r="F608" i="20"/>
  <c r="E608" i="20"/>
  <c r="G608" i="20"/>
  <c r="B609" i="20"/>
  <c r="C608" i="20"/>
  <c r="A607" i="21"/>
  <c r="H608" i="20" l="1"/>
  <c r="B607" i="21" s="1"/>
  <c r="D609" i="20"/>
  <c r="F609" i="20"/>
  <c r="E609" i="20"/>
  <c r="G609" i="20"/>
  <c r="B610" i="20"/>
  <c r="A608" i="21"/>
  <c r="C609" i="20"/>
  <c r="H609" i="20" l="1"/>
  <c r="B608" i="21" s="1"/>
  <c r="D610" i="20"/>
  <c r="F610" i="20"/>
  <c r="E610" i="20"/>
  <c r="G610" i="20"/>
  <c r="B611" i="20"/>
  <c r="C610" i="20"/>
  <c r="A609" i="21"/>
  <c r="H610" i="20" l="1"/>
  <c r="B609" i="21" s="1"/>
  <c r="D611" i="20"/>
  <c r="F611" i="20"/>
  <c r="G611" i="20"/>
  <c r="E611" i="20"/>
  <c r="B612" i="20"/>
  <c r="A610" i="21"/>
  <c r="C611" i="20"/>
  <c r="H611" i="20" s="1"/>
  <c r="B610" i="21" s="1"/>
  <c r="F612" i="20" l="1"/>
  <c r="D612" i="20"/>
  <c r="E612" i="20"/>
  <c r="G612" i="20"/>
  <c r="B613" i="20"/>
  <c r="C612" i="20"/>
  <c r="A611" i="21"/>
  <c r="H612" i="20" l="1"/>
  <c r="B611" i="21" s="1"/>
  <c r="F613" i="20"/>
  <c r="D613" i="20"/>
  <c r="E613" i="20"/>
  <c r="G613" i="20"/>
  <c r="C613" i="20"/>
  <c r="B614" i="20"/>
  <c r="A612" i="21"/>
  <c r="F614" i="20" l="1"/>
  <c r="D614" i="20"/>
  <c r="E614" i="20"/>
  <c r="G614" i="20"/>
  <c r="B615" i="20"/>
  <c r="C614" i="20"/>
  <c r="A613" i="21"/>
  <c r="H613" i="20"/>
  <c r="B612" i="21" s="1"/>
  <c r="H614" i="20" l="1"/>
  <c r="B613" i="21" s="1"/>
  <c r="D615" i="20"/>
  <c r="F615" i="20"/>
  <c r="G615" i="20"/>
  <c r="E615" i="20"/>
  <c r="B616" i="20"/>
  <c r="A614" i="21"/>
  <c r="C615" i="20"/>
  <c r="H615" i="20" s="1"/>
  <c r="B614" i="21" s="1"/>
  <c r="D616" i="20" l="1"/>
  <c r="F616" i="20"/>
  <c r="G616" i="20"/>
  <c r="E616" i="20"/>
  <c r="B617" i="20"/>
  <c r="A615" i="21"/>
  <c r="C616" i="20"/>
  <c r="H616" i="20" s="1"/>
  <c r="B615" i="21" s="1"/>
  <c r="D617" i="20" l="1"/>
  <c r="F617" i="20"/>
  <c r="E617" i="20"/>
  <c r="G617" i="20"/>
  <c r="C617" i="20"/>
  <c r="B618" i="20"/>
  <c r="A616" i="21"/>
  <c r="H617" i="20" l="1"/>
  <c r="B616" i="21" s="1"/>
  <c r="D618" i="20"/>
  <c r="F618" i="20"/>
  <c r="E618" i="20"/>
  <c r="G618" i="20"/>
  <c r="B619" i="20"/>
  <c r="C618" i="20"/>
  <c r="A617" i="21"/>
  <c r="H618" i="20" l="1"/>
  <c r="B617" i="21" s="1"/>
  <c r="F619" i="20"/>
  <c r="D619" i="20"/>
  <c r="E619" i="20"/>
  <c r="G619" i="20"/>
  <c r="C619" i="20"/>
  <c r="H619" i="20" s="1"/>
  <c r="B618" i="21" s="1"/>
  <c r="A618" i="21"/>
  <c r="B620" i="20"/>
  <c r="F620" i="20" l="1"/>
  <c r="D620" i="20"/>
  <c r="G620" i="20"/>
  <c r="H620" i="20" s="1"/>
  <c r="B619" i="21" s="1"/>
  <c r="E620" i="20"/>
  <c r="B621" i="20"/>
  <c r="C620" i="20"/>
  <c r="A619" i="21"/>
  <c r="F621" i="20" l="1"/>
  <c r="D621" i="20"/>
  <c r="G621" i="20"/>
  <c r="H621" i="20" s="1"/>
  <c r="B620" i="21" s="1"/>
  <c r="E621" i="20"/>
  <c r="C621" i="20"/>
  <c r="B622" i="20"/>
  <c r="A620" i="21"/>
  <c r="D622" i="20" l="1"/>
  <c r="F622" i="20"/>
  <c r="E622" i="20"/>
  <c r="G622" i="20"/>
  <c r="C622" i="20"/>
  <c r="A621" i="21"/>
  <c r="B623" i="20"/>
  <c r="H622" i="20" l="1"/>
  <c r="B621" i="21" s="1"/>
  <c r="D623" i="20"/>
  <c r="F623" i="20"/>
  <c r="G623" i="20"/>
  <c r="E623" i="20"/>
  <c r="B624" i="20"/>
  <c r="A622" i="21"/>
  <c r="C623" i="20"/>
  <c r="H623" i="20" s="1"/>
  <c r="B622" i="21" s="1"/>
  <c r="D624" i="20" l="1"/>
  <c r="F624" i="20"/>
  <c r="G624" i="20"/>
  <c r="E624" i="20"/>
  <c r="B625" i="20"/>
  <c r="C624" i="20"/>
  <c r="A623" i="21"/>
  <c r="H624" i="20" l="1"/>
  <c r="B623" i="21" s="1"/>
  <c r="D625" i="20"/>
  <c r="F625" i="20"/>
  <c r="E625" i="20"/>
  <c r="G625" i="20"/>
  <c r="C625" i="20"/>
  <c r="B626" i="20"/>
  <c r="A624" i="21"/>
  <c r="H625" i="20" l="1"/>
  <c r="B624" i="21" s="1"/>
  <c r="F626" i="20"/>
  <c r="D626" i="20"/>
  <c r="E626" i="20"/>
  <c r="G626" i="20"/>
  <c r="C626" i="20"/>
  <c r="H626" i="20" s="1"/>
  <c r="B625" i="21" s="1"/>
  <c r="A625" i="21"/>
  <c r="B627" i="20"/>
  <c r="F627" i="20" l="1"/>
  <c r="D627" i="20"/>
  <c r="G627" i="20"/>
  <c r="E627" i="20"/>
  <c r="B628" i="20"/>
  <c r="A626" i="21"/>
  <c r="C627" i="20"/>
  <c r="H627" i="20" s="1"/>
  <c r="B626" i="21" s="1"/>
  <c r="F628" i="20" l="1"/>
  <c r="D628" i="20"/>
  <c r="E628" i="20"/>
  <c r="G628" i="20"/>
  <c r="B629" i="20"/>
  <c r="C628" i="20"/>
  <c r="A627" i="21"/>
  <c r="F629" i="20" l="1"/>
  <c r="D629" i="20"/>
  <c r="E629" i="20"/>
  <c r="G629" i="20"/>
  <c r="C629" i="20"/>
  <c r="B630" i="20"/>
  <c r="A628" i="21"/>
  <c r="H628" i="20"/>
  <c r="B627" i="21" s="1"/>
  <c r="F630" i="20" l="1"/>
  <c r="D630" i="20"/>
  <c r="G630" i="20"/>
  <c r="H630" i="20" s="1"/>
  <c r="B629" i="21" s="1"/>
  <c r="E630" i="20"/>
  <c r="B631" i="20"/>
  <c r="C630" i="20"/>
  <c r="A629" i="21"/>
  <c r="H629" i="20"/>
  <c r="B628" i="21" s="1"/>
  <c r="D631" i="20" l="1"/>
  <c r="F631" i="20"/>
  <c r="G631" i="20"/>
  <c r="E631" i="20"/>
  <c r="B632" i="20"/>
  <c r="A630" i="21"/>
  <c r="C631" i="20"/>
  <c r="H631" i="20" s="1"/>
  <c r="B630" i="21" s="1"/>
  <c r="D632" i="20" l="1"/>
  <c r="F632" i="20"/>
  <c r="G632" i="20"/>
  <c r="H632" i="20" s="1"/>
  <c r="B631" i="21" s="1"/>
  <c r="E632" i="20"/>
  <c r="B633" i="20"/>
  <c r="C632" i="20"/>
  <c r="A631" i="21"/>
  <c r="D633" i="20" l="1"/>
  <c r="F633" i="20"/>
  <c r="E633" i="20"/>
  <c r="G633" i="20"/>
  <c r="C633" i="20"/>
  <c r="B634" i="20"/>
  <c r="A632" i="21"/>
  <c r="H633" i="20" l="1"/>
  <c r="B632" i="21" s="1"/>
  <c r="F634" i="20"/>
  <c r="D634" i="20"/>
  <c r="E634" i="20"/>
  <c r="G634" i="20"/>
  <c r="C634" i="20"/>
  <c r="A633" i="21"/>
  <c r="B635" i="20"/>
  <c r="H634" i="20" l="1"/>
  <c r="B633" i="21" s="1"/>
  <c r="D635" i="20"/>
  <c r="F635" i="20"/>
  <c r="G635" i="20"/>
  <c r="E635" i="20"/>
  <c r="B636" i="20"/>
  <c r="C635" i="20"/>
  <c r="A634" i="21"/>
  <c r="H635" i="20" l="1"/>
  <c r="B634" i="21" s="1"/>
  <c r="D636" i="20"/>
  <c r="F636" i="20"/>
  <c r="H636" i="20"/>
  <c r="B635" i="21" s="1"/>
  <c r="G636" i="20"/>
  <c r="E636" i="20"/>
  <c r="C636" i="20"/>
  <c r="A635" i="21"/>
  <c r="B637" i="20"/>
  <c r="F637" i="20" l="1"/>
  <c r="D637" i="20"/>
  <c r="E637" i="20"/>
  <c r="G637" i="20"/>
  <c r="C637" i="20"/>
  <c r="H637" i="20" s="1"/>
  <c r="B636" i="21" s="1"/>
  <c r="A636" i="21"/>
  <c r="B638" i="20"/>
  <c r="F638" i="20" l="1"/>
  <c r="D638" i="20"/>
  <c r="G638" i="20"/>
  <c r="E638" i="20"/>
  <c r="B639" i="20"/>
  <c r="C638" i="20"/>
  <c r="A637" i="21"/>
  <c r="H638" i="20" l="1"/>
  <c r="B637" i="21" s="1"/>
  <c r="F639" i="20"/>
  <c r="D639" i="20"/>
  <c r="G639" i="20"/>
  <c r="H639" i="20" s="1"/>
  <c r="B638" i="21" s="1"/>
  <c r="E639" i="20"/>
  <c r="C639" i="20"/>
  <c r="B640" i="20"/>
  <c r="A638" i="21"/>
  <c r="D640" i="20" l="1"/>
  <c r="F640" i="20"/>
  <c r="E640" i="20"/>
  <c r="G640" i="20"/>
  <c r="C640" i="20"/>
  <c r="A639" i="21"/>
  <c r="B641" i="20"/>
  <c r="H640" i="20" l="1"/>
  <c r="B639" i="21" s="1"/>
  <c r="D641" i="20"/>
  <c r="F641" i="20"/>
  <c r="E641" i="20"/>
  <c r="G641" i="20"/>
  <c r="C641" i="20"/>
  <c r="B642" i="20"/>
  <c r="A640" i="21"/>
  <c r="H641" i="20" l="1"/>
  <c r="B640" i="21" s="1"/>
  <c r="D642" i="20"/>
  <c r="F642" i="20"/>
  <c r="E642" i="20"/>
  <c r="G642" i="20"/>
  <c r="C642" i="20"/>
  <c r="A641" i="21"/>
  <c r="B643" i="20"/>
  <c r="H642" i="20" l="1"/>
  <c r="B641" i="21" s="1"/>
  <c r="D643" i="20"/>
  <c r="F643" i="20"/>
  <c r="G643" i="20"/>
  <c r="E643" i="20"/>
  <c r="B644" i="20"/>
  <c r="C643" i="20"/>
  <c r="A642" i="21"/>
  <c r="H643" i="20" l="1"/>
  <c r="B642" i="21" s="1"/>
  <c r="D644" i="20"/>
  <c r="F644" i="20"/>
  <c r="E644" i="20"/>
  <c r="G644" i="20"/>
  <c r="B645" i="20"/>
  <c r="C644" i="20"/>
  <c r="H644" i="20" s="1"/>
  <c r="B643" i="21" s="1"/>
  <c r="A643" i="21"/>
  <c r="D645" i="20" l="1"/>
  <c r="F645" i="20"/>
  <c r="G645" i="20"/>
  <c r="E645" i="20"/>
  <c r="C645" i="20"/>
  <c r="B646" i="20"/>
  <c r="A644" i="21"/>
  <c r="H645" i="20" l="1"/>
  <c r="B644" i="21" s="1"/>
  <c r="D646" i="20"/>
  <c r="F646" i="20"/>
  <c r="E646" i="20"/>
  <c r="G646" i="20"/>
  <c r="B647" i="20"/>
  <c r="C646" i="20"/>
  <c r="A645" i="21"/>
  <c r="H646" i="20" l="1"/>
  <c r="B645" i="21" s="1"/>
  <c r="D647" i="20"/>
  <c r="F647" i="20"/>
  <c r="E647" i="20"/>
  <c r="G647" i="20"/>
  <c r="B648" i="20"/>
  <c r="A646" i="21"/>
  <c r="C647" i="20"/>
  <c r="H647" i="20" l="1"/>
  <c r="B646" i="21" s="1"/>
  <c r="F648" i="20"/>
  <c r="D648" i="20"/>
  <c r="E648" i="20"/>
  <c r="G648" i="20"/>
  <c r="B649" i="20"/>
  <c r="C648" i="20"/>
  <c r="A647" i="21"/>
  <c r="H648" i="20" l="1"/>
  <c r="B647" i="21" s="1"/>
  <c r="F649" i="20"/>
  <c r="D649" i="20"/>
  <c r="E649" i="20"/>
  <c r="G649" i="20"/>
  <c r="C649" i="20"/>
  <c r="B650" i="20"/>
  <c r="A648" i="21"/>
  <c r="F650" i="20" l="1"/>
  <c r="D650" i="20"/>
  <c r="G650" i="20"/>
  <c r="H650" i="20" s="1"/>
  <c r="B649" i="21" s="1"/>
  <c r="E650" i="20"/>
  <c r="C650" i="20"/>
  <c r="A649" i="21"/>
  <c r="B651" i="20"/>
  <c r="H649" i="20"/>
  <c r="B648" i="21" s="1"/>
  <c r="F651" i="20" l="1"/>
  <c r="D651" i="20"/>
  <c r="E651" i="20"/>
  <c r="G651" i="20"/>
  <c r="C651" i="20"/>
  <c r="A650" i="21"/>
  <c r="B652" i="20"/>
  <c r="F652" i="20" l="1"/>
  <c r="D652" i="20"/>
  <c r="E652" i="20"/>
  <c r="G652" i="20"/>
  <c r="B653" i="20"/>
  <c r="C652" i="20"/>
  <c r="A651" i="21"/>
  <c r="H651" i="20"/>
  <c r="B650" i="21" s="1"/>
  <c r="H652" i="20" l="1"/>
  <c r="B651" i="21" s="1"/>
  <c r="F653" i="20"/>
  <c r="D653" i="20"/>
  <c r="G653" i="20"/>
  <c r="H653" i="20" s="1"/>
  <c r="B652" i="21" s="1"/>
  <c r="E653" i="20"/>
  <c r="C653" i="20"/>
  <c r="A652" i="21"/>
  <c r="B654" i="20"/>
  <c r="F654" i="20" l="1"/>
  <c r="D654" i="20"/>
  <c r="G654" i="20"/>
  <c r="H654" i="20" s="1"/>
  <c r="B653" i="21" s="1"/>
  <c r="E654" i="20"/>
  <c r="C654" i="20"/>
  <c r="A653" i="21"/>
  <c r="B655" i="20"/>
  <c r="D655" i="20" l="1"/>
  <c r="F655" i="20"/>
  <c r="E655" i="20"/>
  <c r="G655" i="20"/>
  <c r="B656" i="20"/>
  <c r="A654" i="21"/>
  <c r="C655" i="20"/>
  <c r="H655" i="20" l="1"/>
  <c r="B654" i="21" s="1"/>
  <c r="D656" i="20"/>
  <c r="F656" i="20"/>
  <c r="G656" i="20"/>
  <c r="E656" i="20"/>
  <c r="B657" i="20"/>
  <c r="C656" i="20"/>
  <c r="A655" i="21"/>
  <c r="H656" i="20" l="1"/>
  <c r="B655" i="21" s="1"/>
  <c r="D657" i="20"/>
  <c r="F657" i="20"/>
  <c r="E657" i="20"/>
  <c r="G657" i="20"/>
  <c r="B658" i="20"/>
  <c r="A656" i="21"/>
  <c r="C657" i="20"/>
  <c r="H657" i="20" l="1"/>
  <c r="B656" i="21" s="1"/>
  <c r="D658" i="20"/>
  <c r="F658" i="20"/>
  <c r="E658" i="20"/>
  <c r="G658" i="20"/>
  <c r="B659" i="20"/>
  <c r="C658" i="20"/>
  <c r="H658" i="20" s="1"/>
  <c r="B657" i="21" s="1"/>
  <c r="A657" i="21"/>
  <c r="F659" i="20" l="1"/>
  <c r="D659" i="20"/>
  <c r="G659" i="20"/>
  <c r="E659" i="20"/>
  <c r="B660" i="20"/>
  <c r="A658" i="21"/>
  <c r="C659" i="20"/>
  <c r="H659" i="20" s="1"/>
  <c r="B658" i="21" s="1"/>
  <c r="F660" i="20" l="1"/>
  <c r="D660" i="20"/>
  <c r="G660" i="20"/>
  <c r="H660" i="20" s="1"/>
  <c r="B659" i="21" s="1"/>
  <c r="E660" i="20"/>
  <c r="B661" i="20"/>
  <c r="C660" i="20"/>
  <c r="A659" i="21"/>
  <c r="F661" i="20" l="1"/>
  <c r="D661" i="20"/>
  <c r="G661" i="20"/>
  <c r="E661" i="20"/>
  <c r="B662" i="20"/>
  <c r="A660" i="21"/>
  <c r="C661" i="20"/>
  <c r="F662" i="20" l="1"/>
  <c r="D662" i="20"/>
  <c r="E662" i="20"/>
  <c r="G662" i="20"/>
  <c r="C662" i="20"/>
  <c r="A661" i="21"/>
  <c r="B663" i="20"/>
  <c r="H661" i="20"/>
  <c r="B660" i="21" s="1"/>
  <c r="H662" i="20" l="1"/>
  <c r="B661" i="21" s="1"/>
  <c r="D663" i="20"/>
  <c r="F663" i="20"/>
  <c r="G663" i="20"/>
  <c r="H663" i="20" s="1"/>
  <c r="B662" i="21" s="1"/>
  <c r="E663" i="20"/>
  <c r="C663" i="20"/>
  <c r="B664" i="20"/>
  <c r="A662" i="21"/>
  <c r="D664" i="20" l="1"/>
  <c r="F664" i="20"/>
  <c r="E664" i="20"/>
  <c r="G664" i="20"/>
  <c r="B665" i="20"/>
  <c r="C664" i="20"/>
  <c r="A663" i="21"/>
  <c r="H664" i="20" l="1"/>
  <c r="B663" i="21" s="1"/>
  <c r="F665" i="20"/>
  <c r="D665" i="20"/>
  <c r="G665" i="20"/>
  <c r="E665" i="20"/>
  <c r="C665" i="20"/>
  <c r="B666" i="20"/>
  <c r="A664" i="21"/>
  <c r="H665" i="20" l="1"/>
  <c r="B664" i="21" s="1"/>
  <c r="D666" i="20"/>
  <c r="F666" i="20"/>
  <c r="E666" i="20"/>
  <c r="G666" i="20"/>
  <c r="B667" i="20"/>
  <c r="C666" i="20"/>
  <c r="A665" i="21"/>
  <c r="D667" i="20" l="1"/>
  <c r="F667" i="20"/>
  <c r="E667" i="20"/>
  <c r="G667" i="20"/>
  <c r="B668" i="20"/>
  <c r="C667" i="20"/>
  <c r="A666" i="21"/>
  <c r="H666" i="20"/>
  <c r="B665" i="21" s="1"/>
  <c r="H667" i="20" l="1"/>
  <c r="B666" i="21" s="1"/>
  <c r="D668" i="20"/>
  <c r="F668" i="20"/>
  <c r="G668" i="20"/>
  <c r="H668" i="20" s="1"/>
  <c r="B667" i="21" s="1"/>
  <c r="E668" i="20"/>
  <c r="C668" i="20"/>
  <c r="A667" i="21"/>
  <c r="B669" i="20"/>
  <c r="D669" i="20" l="1"/>
  <c r="F669" i="20"/>
  <c r="E669" i="20"/>
  <c r="G669" i="20"/>
  <c r="C669" i="20"/>
  <c r="A668" i="21"/>
  <c r="B670" i="20"/>
  <c r="H669" i="20" l="1"/>
  <c r="B668" i="21" s="1"/>
  <c r="F670" i="20"/>
  <c r="D670" i="20"/>
  <c r="G670" i="20"/>
  <c r="H670" i="20" s="1"/>
  <c r="B669" i="21" s="1"/>
  <c r="E670" i="20"/>
  <c r="B671" i="20"/>
  <c r="C670" i="20"/>
  <c r="A669" i="21"/>
  <c r="F671" i="20" l="1"/>
  <c r="D671" i="20"/>
  <c r="E671" i="20"/>
  <c r="G671" i="20"/>
  <c r="C671" i="20"/>
  <c r="B672" i="20"/>
  <c r="A670" i="21"/>
  <c r="D672" i="20" l="1"/>
  <c r="F672" i="20"/>
  <c r="G672" i="20"/>
  <c r="E672" i="20"/>
  <c r="B673" i="20"/>
  <c r="C672" i="20"/>
  <c r="A671" i="21"/>
  <c r="H671" i="20"/>
  <c r="B670" i="21" s="1"/>
  <c r="H672" i="20" l="1"/>
  <c r="B671" i="21" s="1"/>
  <c r="D673" i="20"/>
  <c r="F673" i="20"/>
  <c r="E673" i="20"/>
  <c r="G673" i="20"/>
  <c r="B674" i="20"/>
  <c r="A672" i="21"/>
  <c r="C673" i="20"/>
  <c r="H673" i="20" l="1"/>
  <c r="B672" i="21" s="1"/>
  <c r="F674" i="20"/>
  <c r="D674" i="20"/>
  <c r="E674" i="20"/>
  <c r="G674" i="20"/>
  <c r="B675" i="20"/>
  <c r="C674" i="20"/>
  <c r="H674" i="20" s="1"/>
  <c r="B673" i="21" s="1"/>
  <c r="A673" i="21"/>
  <c r="F675" i="20" l="1"/>
  <c r="D675" i="20"/>
  <c r="E675" i="20"/>
  <c r="G675" i="20"/>
  <c r="B676" i="20"/>
  <c r="A674" i="21"/>
  <c r="C675" i="20"/>
  <c r="H675" i="20" l="1"/>
  <c r="B674" i="21" s="1"/>
  <c r="F676" i="20"/>
  <c r="D676" i="20"/>
  <c r="G676" i="20"/>
  <c r="E676" i="20"/>
  <c r="B677" i="20"/>
  <c r="C676" i="20"/>
  <c r="A675" i="21"/>
  <c r="H676" i="20" l="1"/>
  <c r="B675" i="21" s="1"/>
  <c r="D677" i="20"/>
  <c r="F677" i="20"/>
  <c r="E677" i="20"/>
  <c r="G677" i="20"/>
  <c r="C677" i="20"/>
  <c r="B678" i="20"/>
  <c r="A676" i="21"/>
  <c r="H677" i="20" l="1"/>
  <c r="B676" i="21" s="1"/>
  <c r="D678" i="20"/>
  <c r="F678" i="20"/>
  <c r="E678" i="20"/>
  <c r="G678" i="20"/>
  <c r="B679" i="20"/>
  <c r="C678" i="20"/>
  <c r="H678" i="20" s="1"/>
  <c r="B677" i="21" s="1"/>
  <c r="A677" i="21"/>
  <c r="D679" i="20" l="1"/>
  <c r="F679" i="20"/>
  <c r="G679" i="20"/>
  <c r="E679" i="20"/>
  <c r="B680" i="20"/>
  <c r="A678" i="21"/>
  <c r="C679" i="20"/>
  <c r="H679" i="20" s="1"/>
  <c r="B678" i="21" s="1"/>
  <c r="D680" i="20" l="1"/>
  <c r="F680" i="20"/>
  <c r="E680" i="20"/>
  <c r="G680" i="20"/>
  <c r="B681" i="20"/>
  <c r="A679" i="21"/>
  <c r="C680" i="20"/>
  <c r="H680" i="20" l="1"/>
  <c r="B679" i="21" s="1"/>
  <c r="F681" i="20"/>
  <c r="D681" i="20"/>
  <c r="G681" i="20"/>
  <c r="H681" i="20" s="1"/>
  <c r="B680" i="21" s="1"/>
  <c r="E681" i="20"/>
  <c r="C681" i="20"/>
  <c r="B682" i="20"/>
  <c r="A680" i="21"/>
  <c r="F682" i="20" l="1"/>
  <c r="D682" i="20"/>
  <c r="E682" i="20"/>
  <c r="G682" i="20"/>
  <c r="H682" i="20" s="1"/>
  <c r="B681" i="21" s="1"/>
  <c r="B683" i="20"/>
  <c r="C682" i="20"/>
  <c r="A681" i="21"/>
  <c r="F683" i="20" l="1"/>
  <c r="D683" i="20"/>
  <c r="E683" i="20"/>
  <c r="G683" i="20"/>
  <c r="C683" i="20"/>
  <c r="A682" i="21"/>
  <c r="B684" i="20"/>
  <c r="H683" i="20" l="1"/>
  <c r="B682" i="21" s="1"/>
  <c r="D684" i="20"/>
  <c r="F684" i="20"/>
  <c r="E684" i="20"/>
  <c r="G684" i="20"/>
  <c r="B685" i="20"/>
  <c r="C684" i="20"/>
  <c r="H684" i="20" s="1"/>
  <c r="B683" i="21" s="1"/>
  <c r="A683" i="21"/>
  <c r="D685" i="20" l="1"/>
  <c r="F685" i="20"/>
  <c r="E685" i="20"/>
  <c r="G685" i="20"/>
  <c r="C685" i="20"/>
  <c r="B686" i="20"/>
  <c r="A684" i="21"/>
  <c r="H685" i="20" l="1"/>
  <c r="B684" i="21" s="1"/>
  <c r="D686" i="20"/>
  <c r="F686" i="20"/>
  <c r="G686" i="20"/>
  <c r="E686" i="20"/>
  <c r="B687" i="20"/>
  <c r="C686" i="20"/>
  <c r="A685" i="21"/>
  <c r="H686" i="20" l="1"/>
  <c r="B685" i="21" s="1"/>
  <c r="D687" i="20"/>
  <c r="F687" i="20"/>
  <c r="G687" i="20"/>
  <c r="H687" i="20" s="1"/>
  <c r="B686" i="21" s="1"/>
  <c r="E687" i="20"/>
  <c r="C687" i="20"/>
  <c r="B688" i="20"/>
  <c r="A686" i="21"/>
  <c r="F688" i="20" l="1"/>
  <c r="D688" i="20"/>
  <c r="G688" i="20"/>
  <c r="E688" i="20"/>
  <c r="B689" i="20"/>
  <c r="C688" i="20"/>
  <c r="A687" i="21"/>
  <c r="F689" i="20" l="1"/>
  <c r="D689" i="20"/>
  <c r="G689" i="20"/>
  <c r="E689" i="20"/>
  <c r="B690" i="20"/>
  <c r="A688" i="21"/>
  <c r="C689" i="20"/>
  <c r="H689" i="20" s="1"/>
  <c r="B688" i="21" s="1"/>
  <c r="H688" i="20"/>
  <c r="B687" i="21" s="1"/>
  <c r="F690" i="20" l="1"/>
  <c r="D690" i="20"/>
  <c r="G690" i="20"/>
  <c r="H690" i="20" s="1"/>
  <c r="B689" i="21" s="1"/>
  <c r="E690" i="20"/>
  <c r="C690" i="20"/>
  <c r="A689" i="21"/>
  <c r="B691" i="20"/>
  <c r="D691" i="20" l="1"/>
  <c r="F691" i="20"/>
  <c r="E691" i="20"/>
  <c r="G691" i="20"/>
  <c r="B692" i="20"/>
  <c r="A690" i="21"/>
  <c r="C691" i="20"/>
  <c r="H691" i="20" l="1"/>
  <c r="B690" i="21" s="1"/>
  <c r="D692" i="20"/>
  <c r="F692" i="20"/>
  <c r="E692" i="20"/>
  <c r="G692" i="20"/>
  <c r="B693" i="20"/>
  <c r="C692" i="20"/>
  <c r="A691" i="21"/>
  <c r="H692" i="20" l="1"/>
  <c r="B691" i="21" s="1"/>
  <c r="D693" i="20"/>
  <c r="F693" i="20"/>
  <c r="G693" i="20"/>
  <c r="E693" i="20"/>
  <c r="B694" i="20"/>
  <c r="A692" i="21"/>
  <c r="C693" i="20"/>
  <c r="F694" i="20" l="1"/>
  <c r="D694" i="20"/>
  <c r="E694" i="20"/>
  <c r="G694" i="20"/>
  <c r="B695" i="20"/>
  <c r="C694" i="20"/>
  <c r="A693" i="21"/>
  <c r="H693" i="20"/>
  <c r="B692" i="21" s="1"/>
  <c r="H694" i="20" l="1"/>
  <c r="B693" i="21" s="1"/>
  <c r="D695" i="20"/>
  <c r="F695" i="20"/>
  <c r="E695" i="20"/>
  <c r="G695" i="20"/>
  <c r="C695" i="20"/>
  <c r="B696" i="20"/>
  <c r="A694" i="21"/>
  <c r="H695" i="20" l="1"/>
  <c r="B694" i="21" s="1"/>
  <c r="F696" i="20"/>
  <c r="D696" i="20"/>
  <c r="G696" i="20"/>
  <c r="H696" i="20" s="1"/>
  <c r="B695" i="21" s="1"/>
  <c r="E696" i="20"/>
  <c r="B697" i="20"/>
  <c r="C696" i="20"/>
  <c r="A695" i="21"/>
  <c r="D697" i="20" l="1"/>
  <c r="F697" i="20"/>
  <c r="G697" i="20"/>
  <c r="E697" i="20"/>
  <c r="C697" i="20"/>
  <c r="B698" i="20"/>
  <c r="A696" i="21"/>
  <c r="H697" i="20" l="1"/>
  <c r="B696" i="21" s="1"/>
  <c r="F698" i="20"/>
  <c r="D698" i="20"/>
  <c r="G698" i="20"/>
  <c r="H698" i="20" s="1"/>
  <c r="B697" i="21" s="1"/>
  <c r="E698" i="20"/>
  <c r="B699" i="20"/>
  <c r="C698" i="20"/>
  <c r="A697" i="21"/>
  <c r="F699" i="20" l="1"/>
  <c r="D699" i="20"/>
  <c r="G699" i="20"/>
  <c r="E699" i="20"/>
  <c r="B700" i="20"/>
  <c r="C699" i="20"/>
  <c r="A698" i="21"/>
  <c r="F700" i="20" l="1"/>
  <c r="D700" i="20"/>
  <c r="H700" i="20"/>
  <c r="B699" i="21" s="1"/>
  <c r="E700" i="20"/>
  <c r="G700" i="20"/>
  <c r="C700" i="20"/>
  <c r="A699" i="21"/>
  <c r="B701" i="20"/>
  <c r="H699" i="20"/>
  <c r="B698" i="21" s="1"/>
  <c r="F701" i="20" l="1"/>
  <c r="D701" i="20"/>
  <c r="E701" i="20"/>
  <c r="G701" i="20"/>
  <c r="C701" i="20"/>
  <c r="A700" i="21"/>
  <c r="B702" i="20"/>
  <c r="H701" i="20" l="1"/>
  <c r="B700" i="21" s="1"/>
  <c r="D702" i="20"/>
  <c r="F702" i="20"/>
  <c r="G702" i="20"/>
  <c r="E702" i="20"/>
  <c r="C702" i="20"/>
  <c r="A701" i="21"/>
  <c r="B703" i="20"/>
  <c r="H702" i="20" l="1"/>
  <c r="B701" i="21" s="1"/>
  <c r="D703" i="20"/>
  <c r="F703" i="20"/>
  <c r="G703" i="20"/>
  <c r="H703" i="20" s="1"/>
  <c r="B702" i="21" s="1"/>
  <c r="E703" i="20"/>
  <c r="C703" i="20"/>
  <c r="B704" i="20"/>
  <c r="A702" i="21"/>
  <c r="D704" i="20" l="1"/>
  <c r="F704" i="20"/>
  <c r="E704" i="20"/>
  <c r="G704" i="20"/>
  <c r="C704" i="20"/>
  <c r="A703" i="21"/>
  <c r="B705" i="20"/>
  <c r="D705" i="20" l="1"/>
  <c r="F705" i="20"/>
  <c r="G705" i="20"/>
  <c r="E705" i="20"/>
  <c r="C705" i="20"/>
  <c r="B706" i="20"/>
  <c r="A704" i="21"/>
  <c r="H704" i="20"/>
  <c r="B703" i="21" s="1"/>
  <c r="H705" i="20" l="1"/>
  <c r="B704" i="21" s="1"/>
  <c r="F706" i="20"/>
  <c r="D706" i="20"/>
  <c r="G706" i="20"/>
  <c r="H706" i="20" s="1"/>
  <c r="B705" i="21" s="1"/>
  <c r="E706" i="20"/>
  <c r="C706" i="20"/>
  <c r="A705" i="21"/>
  <c r="B707" i="20"/>
  <c r="F707" i="20" l="1"/>
  <c r="D707" i="20"/>
  <c r="G707" i="20"/>
  <c r="E707" i="20"/>
  <c r="B708" i="20"/>
  <c r="C707" i="20"/>
  <c r="A706" i="21"/>
  <c r="D708" i="20" l="1"/>
  <c r="F708" i="20"/>
  <c r="H708" i="20"/>
  <c r="B707" i="21" s="1"/>
  <c r="E708" i="20"/>
  <c r="G708" i="20"/>
  <c r="C708" i="20"/>
  <c r="B709" i="20"/>
  <c r="A707" i="21"/>
  <c r="H707" i="20"/>
  <c r="B706" i="21" s="1"/>
  <c r="D709" i="20" l="1"/>
  <c r="F709" i="20"/>
  <c r="E709" i="20"/>
  <c r="G709" i="20"/>
  <c r="B710" i="20"/>
  <c r="C709" i="20"/>
  <c r="A708" i="21"/>
  <c r="H709" i="20" l="1"/>
  <c r="B708" i="21" s="1"/>
  <c r="F710" i="20"/>
  <c r="D710" i="20"/>
  <c r="H710" i="20"/>
  <c r="B709" i="21" s="1"/>
  <c r="G710" i="20"/>
  <c r="E710" i="20"/>
  <c r="C710" i="20"/>
  <c r="B711" i="20"/>
  <c r="A709" i="21"/>
  <c r="F711" i="20" l="1"/>
  <c r="D711" i="20"/>
  <c r="E711" i="20"/>
  <c r="G711" i="20"/>
  <c r="A710" i="21"/>
  <c r="C711" i="20"/>
  <c r="B712" i="20"/>
  <c r="H711" i="20" l="1"/>
  <c r="B710" i="21" s="1"/>
  <c r="F712" i="20"/>
  <c r="D712" i="20"/>
  <c r="H712" i="20"/>
  <c r="B711" i="21" s="1"/>
  <c r="E712" i="20"/>
  <c r="G712" i="20"/>
  <c r="C712" i="20"/>
  <c r="B713" i="20"/>
  <c r="A711" i="21"/>
  <c r="D713" i="20" l="1"/>
  <c r="F713" i="20"/>
  <c r="E713" i="20"/>
  <c r="G713" i="20"/>
  <c r="B714" i="20"/>
  <c r="C713" i="20"/>
  <c r="A712" i="21"/>
  <c r="H713" i="20" l="1"/>
  <c r="B712" i="21" s="1"/>
  <c r="D714" i="20"/>
  <c r="F714" i="20"/>
  <c r="E714" i="20"/>
  <c r="G714" i="20"/>
  <c r="C714" i="20"/>
  <c r="B715" i="20"/>
  <c r="A713" i="21"/>
  <c r="H714" i="20" l="1"/>
  <c r="B713" i="21" s="1"/>
  <c r="D715" i="20"/>
  <c r="F715" i="20"/>
  <c r="E715" i="20"/>
  <c r="G715" i="20"/>
  <c r="B716" i="20"/>
  <c r="A714" i="21"/>
  <c r="C715" i="20"/>
  <c r="H715" i="20" l="1"/>
  <c r="B714" i="21" s="1"/>
  <c r="F716" i="20"/>
  <c r="D716" i="20"/>
  <c r="H716" i="20"/>
  <c r="B715" i="21" s="1"/>
  <c r="G716" i="20"/>
  <c r="E716" i="20"/>
  <c r="B717" i="20"/>
  <c r="A715" i="21"/>
  <c r="C716" i="20"/>
  <c r="D717" i="20" l="1"/>
  <c r="F717" i="20"/>
  <c r="E717" i="20"/>
  <c r="G717" i="20"/>
  <c r="B718" i="20"/>
  <c r="C717" i="20"/>
  <c r="A716" i="21"/>
  <c r="H717" i="20" l="1"/>
  <c r="B716" i="21" s="1"/>
  <c r="D718" i="20"/>
  <c r="F718" i="20"/>
  <c r="G718" i="20"/>
  <c r="E718" i="20"/>
  <c r="B719" i="20"/>
  <c r="A717" i="21"/>
  <c r="C718" i="20"/>
  <c r="H718" i="20" s="1"/>
  <c r="B717" i="21" s="1"/>
  <c r="D719" i="20" l="1"/>
  <c r="F719" i="20"/>
  <c r="E719" i="20"/>
  <c r="G719" i="20"/>
  <c r="A718" i="21"/>
  <c r="C719" i="20"/>
  <c r="B720" i="20"/>
  <c r="H719" i="20" l="1"/>
  <c r="B718" i="21" s="1"/>
  <c r="D720" i="20"/>
  <c r="F720" i="20"/>
  <c r="G720" i="20"/>
  <c r="E720" i="20"/>
  <c r="C720" i="20"/>
  <c r="B721" i="20"/>
  <c r="A719" i="21"/>
  <c r="H720" i="20" l="1"/>
  <c r="B719" i="21" s="1"/>
  <c r="F721" i="20"/>
  <c r="D721" i="20"/>
  <c r="G721" i="20"/>
  <c r="E721" i="20"/>
  <c r="C721" i="20"/>
  <c r="A720" i="21"/>
  <c r="B722" i="20"/>
  <c r="F722" i="20" l="1"/>
  <c r="D722" i="20"/>
  <c r="E722" i="20"/>
  <c r="G722" i="20"/>
  <c r="C722" i="20"/>
  <c r="B723" i="20"/>
  <c r="A721" i="21"/>
  <c r="H721" i="20"/>
  <c r="B720" i="21" s="1"/>
  <c r="H722" i="20" l="1"/>
  <c r="B721" i="21" s="1"/>
  <c r="F723" i="20"/>
  <c r="D723" i="20"/>
  <c r="G723" i="20"/>
  <c r="H723" i="20" s="1"/>
  <c r="B722" i="21" s="1"/>
  <c r="E723" i="20"/>
  <c r="B724" i="20"/>
  <c r="C723" i="20"/>
  <c r="A722" i="21"/>
  <c r="D724" i="20" l="1"/>
  <c r="F724" i="20"/>
  <c r="H724" i="20"/>
  <c r="B723" i="21" s="1"/>
  <c r="E724" i="20"/>
  <c r="G724" i="20"/>
  <c r="C724" i="20"/>
  <c r="B725" i="20"/>
  <c r="A723" i="21"/>
  <c r="D725" i="20" l="1"/>
  <c r="F725" i="20"/>
  <c r="E725" i="20"/>
  <c r="G725" i="20"/>
  <c r="C725" i="20"/>
  <c r="A724" i="21"/>
  <c r="B726" i="20"/>
  <c r="D726" i="20" l="1"/>
  <c r="F726" i="20"/>
  <c r="E726" i="20"/>
  <c r="G726" i="20"/>
  <c r="B727" i="20"/>
  <c r="A725" i="21"/>
  <c r="C726" i="20"/>
  <c r="H725" i="20"/>
  <c r="B724" i="21" s="1"/>
  <c r="H726" i="20" l="1"/>
  <c r="B725" i="21" s="1"/>
  <c r="D727" i="20"/>
  <c r="F727" i="20"/>
  <c r="E727" i="20"/>
  <c r="G727" i="20"/>
  <c r="B728" i="20"/>
  <c r="A726" i="21"/>
  <c r="C727" i="20"/>
  <c r="H727" i="20" l="1"/>
  <c r="B726" i="21" s="1"/>
  <c r="D728" i="20"/>
  <c r="F728" i="20"/>
  <c r="E728" i="20"/>
  <c r="G728" i="20"/>
  <c r="C728" i="20"/>
  <c r="B729" i="20"/>
  <c r="A727" i="21"/>
  <c r="H728" i="20" l="1"/>
  <c r="B727" i="21" s="1"/>
  <c r="D729" i="20"/>
  <c r="F729" i="20"/>
  <c r="G729" i="20"/>
  <c r="E729" i="20"/>
  <c r="B730" i="20"/>
  <c r="C729" i="20"/>
  <c r="A728" i="21"/>
  <c r="H729" i="20" l="1"/>
  <c r="B728" i="21" s="1"/>
  <c r="D730" i="20"/>
  <c r="F730" i="20"/>
  <c r="G730" i="20"/>
  <c r="E730" i="20"/>
  <c r="B731" i="20"/>
  <c r="A729" i="21"/>
  <c r="C730" i="20"/>
  <c r="H730" i="20" l="1"/>
  <c r="B729" i="21" s="1"/>
  <c r="D731" i="20"/>
  <c r="F731" i="20"/>
  <c r="G731" i="20"/>
  <c r="E731" i="20"/>
  <c r="B732" i="20"/>
  <c r="A730" i="21"/>
  <c r="C731" i="20"/>
  <c r="H731" i="20" s="1"/>
  <c r="B730" i="21" s="1"/>
  <c r="F732" i="20" l="1"/>
  <c r="D732" i="20"/>
  <c r="G732" i="20"/>
  <c r="H732" i="20" s="1"/>
  <c r="B731" i="21" s="1"/>
  <c r="E732" i="20"/>
  <c r="C732" i="20"/>
  <c r="B733" i="20"/>
  <c r="A731" i="21"/>
  <c r="F733" i="20" l="1"/>
  <c r="D733" i="20"/>
  <c r="E733" i="20"/>
  <c r="G733" i="20"/>
  <c r="B734" i="20"/>
  <c r="C733" i="20"/>
  <c r="A732" i="21"/>
  <c r="H733" i="20" l="1"/>
  <c r="B732" i="21" s="1"/>
  <c r="F734" i="20"/>
  <c r="D734" i="20"/>
  <c r="G734" i="20"/>
  <c r="H734" i="20" s="1"/>
  <c r="B733" i="21" s="1"/>
  <c r="E734" i="20"/>
  <c r="C734" i="20"/>
  <c r="B735" i="20"/>
  <c r="A733" i="21"/>
  <c r="F735" i="20" l="1"/>
  <c r="D735" i="20"/>
  <c r="E735" i="20"/>
  <c r="G735" i="20"/>
  <c r="B736" i="20"/>
  <c r="A734" i="21"/>
  <c r="C735" i="20"/>
  <c r="F736" i="20" l="1"/>
  <c r="D736" i="20"/>
  <c r="E736" i="20"/>
  <c r="G736" i="20"/>
  <c r="C736" i="20"/>
  <c r="B737" i="20"/>
  <c r="A735" i="21"/>
  <c r="H735" i="20"/>
  <c r="B734" i="21" s="1"/>
  <c r="F737" i="20" l="1"/>
  <c r="D737" i="20"/>
  <c r="E737" i="20"/>
  <c r="G737" i="20"/>
  <c r="C737" i="20"/>
  <c r="A736" i="21"/>
  <c r="B738" i="20"/>
  <c r="H736" i="20"/>
  <c r="B735" i="21" s="1"/>
  <c r="F738" i="20" l="1"/>
  <c r="D738" i="20"/>
  <c r="E738" i="20"/>
  <c r="G738" i="20"/>
  <c r="B739" i="20"/>
  <c r="A737" i="21"/>
  <c r="C738" i="20"/>
  <c r="H737" i="20"/>
  <c r="B736" i="21" s="1"/>
  <c r="H738" i="20" l="1"/>
  <c r="B737" i="21" s="1"/>
  <c r="D739" i="20"/>
  <c r="F739" i="20"/>
  <c r="E739" i="20"/>
  <c r="G739" i="20"/>
  <c r="B740" i="20"/>
  <c r="C739" i="20"/>
  <c r="A738" i="21"/>
  <c r="H739" i="20" l="1"/>
  <c r="B738" i="21" s="1"/>
  <c r="D740" i="20"/>
  <c r="F740" i="20"/>
  <c r="G740" i="20"/>
  <c r="H740" i="20" s="1"/>
  <c r="B739" i="21" s="1"/>
  <c r="E740" i="20"/>
  <c r="C740" i="20"/>
  <c r="B741" i="20"/>
  <c r="A739" i="21"/>
  <c r="D741" i="20" l="1"/>
  <c r="F741" i="20"/>
  <c r="E741" i="20"/>
  <c r="G741" i="20"/>
  <c r="B742" i="20"/>
  <c r="C741" i="20"/>
  <c r="A740" i="21"/>
  <c r="H741" i="20" l="1"/>
  <c r="B740" i="21" s="1"/>
  <c r="D742" i="20"/>
  <c r="F742" i="20"/>
  <c r="E742" i="20"/>
  <c r="G742" i="20"/>
  <c r="C742" i="20"/>
  <c r="B743" i="20"/>
  <c r="A741" i="21"/>
  <c r="H742" i="20" l="1"/>
  <c r="B741" i="21" s="1"/>
  <c r="F743" i="20"/>
  <c r="D743" i="20"/>
  <c r="G743" i="20"/>
  <c r="E743" i="20"/>
  <c r="A742" i="21"/>
  <c r="C743" i="20"/>
  <c r="B744" i="20"/>
  <c r="H743" i="20" l="1"/>
  <c r="B742" i="21" s="1"/>
  <c r="F744" i="20"/>
  <c r="D744" i="20"/>
  <c r="H744" i="20"/>
  <c r="B743" i="21" s="1"/>
  <c r="E744" i="20"/>
  <c r="G744" i="20"/>
  <c r="C744" i="20"/>
  <c r="B745" i="20"/>
  <c r="A743" i="21"/>
  <c r="F745" i="20" l="1"/>
  <c r="D745" i="20"/>
  <c r="G745" i="20"/>
  <c r="H745" i="20" s="1"/>
  <c r="B744" i="21" s="1"/>
  <c r="E745" i="20"/>
  <c r="C745" i="20"/>
  <c r="A744" i="21"/>
  <c r="B746" i="20"/>
  <c r="D746" i="20" l="1"/>
  <c r="F746" i="20"/>
  <c r="G746" i="20"/>
  <c r="E746" i="20"/>
  <c r="B747" i="20"/>
  <c r="A745" i="21"/>
  <c r="C746" i="20"/>
  <c r="H746" i="20" l="1"/>
  <c r="B745" i="21" s="1"/>
  <c r="D747" i="20"/>
  <c r="F747" i="20"/>
  <c r="G747" i="20"/>
  <c r="E747" i="20"/>
  <c r="B748" i="20"/>
  <c r="A746" i="21"/>
  <c r="C747" i="20"/>
  <c r="H747" i="20" s="1"/>
  <c r="B746" i="21" s="1"/>
  <c r="D748" i="20" l="1"/>
  <c r="F748" i="20"/>
  <c r="H748" i="20"/>
  <c r="B747" i="21" s="1"/>
  <c r="E748" i="20"/>
  <c r="G748" i="20"/>
  <c r="C748" i="20"/>
  <c r="B749" i="20"/>
  <c r="A747" i="21"/>
  <c r="D749" i="20" l="1"/>
  <c r="F749" i="20"/>
  <c r="G749" i="20"/>
  <c r="E749" i="20"/>
  <c r="B750" i="20"/>
  <c r="C749" i="20"/>
  <c r="A748" i="21"/>
  <c r="H749" i="20" l="1"/>
  <c r="B748" i="21" s="1"/>
  <c r="F750" i="20"/>
  <c r="D750" i="20"/>
  <c r="G750" i="20"/>
  <c r="H750" i="20" s="1"/>
  <c r="B749" i="21" s="1"/>
  <c r="E750" i="20"/>
  <c r="C750" i="20"/>
  <c r="B751" i="20"/>
  <c r="A749" i="21"/>
  <c r="F751" i="20" l="1"/>
  <c r="D751" i="20"/>
  <c r="E751" i="20"/>
  <c r="G751" i="20"/>
  <c r="B752" i="20"/>
  <c r="A750" i="21"/>
  <c r="C751" i="20"/>
  <c r="H751" i="20" s="1"/>
  <c r="B750" i="21" s="1"/>
  <c r="F752" i="20" l="1"/>
  <c r="D752" i="20"/>
  <c r="G752" i="20"/>
  <c r="E752" i="20"/>
  <c r="C752" i="20"/>
  <c r="B753" i="20"/>
  <c r="A751" i="21"/>
  <c r="F753" i="20" l="1"/>
  <c r="D753" i="20"/>
  <c r="G753" i="20"/>
  <c r="E753" i="20"/>
  <c r="C753" i="20"/>
  <c r="A752" i="21"/>
  <c r="B754" i="20"/>
  <c r="H752" i="20"/>
  <c r="B751" i="21" s="1"/>
  <c r="H753" i="20" l="1"/>
  <c r="B752" i="21" s="1"/>
  <c r="D754" i="20"/>
  <c r="F754" i="20"/>
  <c r="G754" i="20"/>
  <c r="E754" i="20"/>
  <c r="C754" i="20"/>
  <c r="B755" i="20"/>
  <c r="A753" i="21"/>
  <c r="H754" i="20" l="1"/>
  <c r="B753" i="21" s="1"/>
  <c r="D755" i="20"/>
  <c r="F755" i="20"/>
  <c r="G755" i="20"/>
  <c r="H755" i="20" s="1"/>
  <c r="B754" i="21" s="1"/>
  <c r="E755" i="20"/>
  <c r="B756" i="20"/>
  <c r="C755" i="20"/>
  <c r="A754" i="21"/>
  <c r="D756" i="20" l="1"/>
  <c r="F756" i="20"/>
  <c r="G756" i="20"/>
  <c r="E756" i="20"/>
  <c r="C756" i="20"/>
  <c r="B757" i="20"/>
  <c r="A755" i="21"/>
  <c r="H756" i="20" l="1"/>
  <c r="B755" i="21" s="1"/>
  <c r="D757" i="20"/>
  <c r="F757" i="20"/>
  <c r="E757" i="20"/>
  <c r="G757" i="20"/>
  <c r="B758" i="20"/>
  <c r="C757" i="20"/>
  <c r="A756" i="21"/>
  <c r="H757" i="20" l="1"/>
  <c r="B756" i="21" s="1"/>
  <c r="D758" i="20"/>
  <c r="F758" i="20"/>
  <c r="G758" i="20"/>
  <c r="E758" i="20"/>
  <c r="B759" i="20"/>
  <c r="A757" i="21"/>
  <c r="C758" i="20"/>
  <c r="H758" i="20" s="1"/>
  <c r="B757" i="21" s="1"/>
  <c r="D759" i="20" l="1"/>
  <c r="F759" i="20"/>
  <c r="G759" i="20"/>
  <c r="E759" i="20"/>
  <c r="B760" i="20"/>
  <c r="A758" i="21"/>
  <c r="C759" i="20"/>
  <c r="H759" i="20" s="1"/>
  <c r="B758" i="21" s="1"/>
  <c r="F760" i="20" l="1"/>
  <c r="D760" i="20"/>
  <c r="H760" i="20"/>
  <c r="B759" i="21" s="1"/>
  <c r="E760" i="20"/>
  <c r="G760" i="20"/>
  <c r="C760" i="20"/>
  <c r="B761" i="20"/>
  <c r="A759" i="21"/>
  <c r="F761" i="20" l="1"/>
  <c r="D761" i="20"/>
  <c r="E761" i="20"/>
  <c r="G761" i="20"/>
  <c r="B762" i="20"/>
  <c r="C761" i="20"/>
  <c r="A760" i="21"/>
  <c r="H761" i="20" l="1"/>
  <c r="B760" i="21" s="1"/>
  <c r="D762" i="20"/>
  <c r="F762" i="20"/>
  <c r="G762" i="20"/>
  <c r="H762" i="20" s="1"/>
  <c r="B761" i="21" s="1"/>
  <c r="E762" i="20"/>
  <c r="C762" i="20"/>
  <c r="B763" i="20"/>
  <c r="A761" i="21"/>
  <c r="F763" i="20" l="1"/>
  <c r="D763" i="20"/>
  <c r="E763" i="20"/>
  <c r="G763" i="20"/>
  <c r="B764" i="20"/>
  <c r="A762" i="21"/>
  <c r="C763" i="20"/>
  <c r="D764" i="20" l="1"/>
  <c r="F764" i="20"/>
  <c r="G764" i="20"/>
  <c r="E764" i="20"/>
  <c r="B765" i="20"/>
  <c r="A763" i="21"/>
  <c r="C764" i="20"/>
  <c r="H764" i="20" s="1"/>
  <c r="B763" i="21" s="1"/>
  <c r="H763" i="20"/>
  <c r="B762" i="21" s="1"/>
  <c r="D765" i="20" l="1"/>
  <c r="F765" i="20"/>
  <c r="E765" i="20"/>
  <c r="G765" i="20"/>
  <c r="B766" i="20"/>
  <c r="C765" i="20"/>
  <c r="A764" i="21"/>
  <c r="H765" i="20" l="1"/>
  <c r="B764" i="21" s="1"/>
  <c r="D766" i="20"/>
  <c r="F766" i="20"/>
  <c r="E766" i="20"/>
  <c r="G766" i="20"/>
  <c r="C766" i="20"/>
  <c r="B767" i="20"/>
  <c r="A765" i="21"/>
  <c r="H766" i="20" l="1"/>
  <c r="B765" i="21" s="1"/>
  <c r="D767" i="20"/>
  <c r="F767" i="20"/>
  <c r="G767" i="20"/>
  <c r="E767" i="20"/>
  <c r="A766" i="21"/>
  <c r="C767" i="20"/>
  <c r="B768" i="20"/>
  <c r="H767" i="20" l="1"/>
  <c r="B766" i="21" s="1"/>
  <c r="F768" i="20"/>
  <c r="D768" i="20"/>
  <c r="G768" i="20"/>
  <c r="E768" i="20"/>
  <c r="C768" i="20"/>
  <c r="B769" i="20"/>
  <c r="A767" i="21"/>
  <c r="F769" i="20" l="1"/>
  <c r="D769" i="20"/>
  <c r="G769" i="20"/>
  <c r="E769" i="20"/>
  <c r="B770" i="20"/>
  <c r="C769" i="20"/>
  <c r="A768" i="21"/>
  <c r="H768" i="20"/>
  <c r="B767" i="21" s="1"/>
  <c r="H769" i="20" l="1"/>
  <c r="B768" i="21" s="1"/>
  <c r="F770" i="20"/>
  <c r="D770" i="20"/>
  <c r="E770" i="20"/>
  <c r="G770" i="20"/>
  <c r="H770" i="20" s="1"/>
  <c r="B769" i="21" s="1"/>
  <c r="C770" i="20"/>
  <c r="B771" i="20"/>
  <c r="A769" i="21"/>
  <c r="F771" i="20" l="1"/>
  <c r="D771" i="20"/>
  <c r="E771" i="20"/>
  <c r="G771" i="20"/>
  <c r="B772" i="20"/>
  <c r="C771" i="20"/>
  <c r="A770" i="21"/>
  <c r="F772" i="20" l="1"/>
  <c r="D772" i="20"/>
  <c r="H772" i="20"/>
  <c r="B771" i="21" s="1"/>
  <c r="E772" i="20"/>
  <c r="G772" i="20"/>
  <c r="C772" i="20"/>
  <c r="B773" i="20"/>
  <c r="A771" i="21"/>
  <c r="H771" i="20"/>
  <c r="B770" i="21" s="1"/>
  <c r="F773" i="20" l="1"/>
  <c r="D773" i="20"/>
  <c r="G773" i="20"/>
  <c r="E773" i="20"/>
  <c r="B774" i="20"/>
  <c r="C773" i="20"/>
  <c r="A772" i="21"/>
  <c r="F774" i="20" l="1"/>
  <c r="D774" i="20"/>
  <c r="G774" i="20"/>
  <c r="E774" i="20"/>
  <c r="B775" i="20"/>
  <c r="A773" i="21"/>
  <c r="C774" i="20"/>
  <c r="H774" i="20" s="1"/>
  <c r="B773" i="21" s="1"/>
  <c r="H773" i="20"/>
  <c r="B772" i="21" s="1"/>
  <c r="D775" i="20" l="1"/>
  <c r="F775" i="20"/>
  <c r="G775" i="20"/>
  <c r="E775" i="20"/>
  <c r="B776" i="20"/>
  <c r="A774" i="21"/>
  <c r="C775" i="20"/>
  <c r="H775" i="20" s="1"/>
  <c r="B774" i="21" s="1"/>
  <c r="D776" i="20" l="1"/>
  <c r="F776" i="20"/>
  <c r="H776" i="20"/>
  <c r="B775" i="21" s="1"/>
  <c r="E776" i="20"/>
  <c r="G776" i="20"/>
  <c r="C776" i="20"/>
  <c r="B777" i="20"/>
  <c r="A775" i="21"/>
  <c r="D777" i="20" l="1"/>
  <c r="F777" i="20"/>
  <c r="G777" i="20"/>
  <c r="E777" i="20"/>
  <c r="B778" i="20"/>
  <c r="C777" i="20"/>
  <c r="A776" i="21"/>
  <c r="H777" i="20" l="1"/>
  <c r="B776" i="21" s="1"/>
  <c r="D778" i="20"/>
  <c r="F778" i="20"/>
  <c r="G778" i="20"/>
  <c r="H778" i="20" s="1"/>
  <c r="B777" i="21" s="1"/>
  <c r="E778" i="20"/>
  <c r="C778" i="20"/>
  <c r="B779" i="20"/>
  <c r="A777" i="21"/>
  <c r="D779" i="20" l="1"/>
  <c r="F779" i="20"/>
  <c r="E779" i="20"/>
  <c r="G779" i="20"/>
  <c r="B780" i="20"/>
  <c r="A778" i="21"/>
  <c r="C779" i="20"/>
  <c r="H779" i="20" l="1"/>
  <c r="B778" i="21" s="1"/>
  <c r="D780" i="20"/>
  <c r="F780" i="20"/>
  <c r="H780" i="20"/>
  <c r="B779" i="21" s="1"/>
  <c r="G780" i="20"/>
  <c r="E780" i="20"/>
  <c r="B781" i="20"/>
  <c r="A779" i="21"/>
  <c r="C780" i="20"/>
  <c r="D781" i="20" l="1"/>
  <c r="F781" i="20"/>
  <c r="E781" i="20"/>
  <c r="G781" i="20"/>
  <c r="B782" i="20"/>
  <c r="C781" i="20"/>
  <c r="A780" i="21"/>
  <c r="H781" i="20" l="1"/>
  <c r="B780" i="21" s="1"/>
  <c r="D782" i="20"/>
  <c r="F782" i="20"/>
  <c r="E782" i="20"/>
  <c r="G782" i="20"/>
  <c r="B783" i="20"/>
  <c r="A781" i="21"/>
  <c r="C782" i="20"/>
  <c r="H782" i="20" s="1"/>
  <c r="B781" i="21" s="1"/>
  <c r="F783" i="20" l="1"/>
  <c r="D783" i="20"/>
  <c r="E783" i="20"/>
  <c r="G783" i="20"/>
  <c r="A782" i="21"/>
  <c r="C783" i="20"/>
  <c r="B784" i="20"/>
  <c r="H783" i="20" l="1"/>
  <c r="B782" i="21" s="1"/>
  <c r="F784" i="20"/>
  <c r="D784" i="20"/>
  <c r="E784" i="20"/>
  <c r="G784" i="20"/>
  <c r="C784" i="20"/>
  <c r="B785" i="20"/>
  <c r="A783" i="21"/>
  <c r="F785" i="20" l="1"/>
  <c r="D785" i="20"/>
  <c r="G785" i="20"/>
  <c r="E785" i="20"/>
  <c r="C785" i="20"/>
  <c r="A784" i="21"/>
  <c r="B786" i="20"/>
  <c r="H784" i="20"/>
  <c r="B783" i="21" s="1"/>
  <c r="F786" i="20" l="1"/>
  <c r="D786" i="20"/>
  <c r="E786" i="20"/>
  <c r="G786" i="20"/>
  <c r="C786" i="20"/>
  <c r="B787" i="20"/>
  <c r="A785" i="21"/>
  <c r="H785" i="20"/>
  <c r="B784" i="21" s="1"/>
  <c r="H786" i="20" l="1"/>
  <c r="B785" i="21" s="1"/>
  <c r="D787" i="20"/>
  <c r="F787" i="20"/>
  <c r="E787" i="20"/>
  <c r="G787" i="20"/>
  <c r="B788" i="20"/>
  <c r="C787" i="20"/>
  <c r="H787" i="20" s="1"/>
  <c r="B786" i="21" s="1"/>
  <c r="A786" i="21"/>
  <c r="D788" i="20" l="1"/>
  <c r="F788" i="20"/>
  <c r="H788" i="20"/>
  <c r="B787" i="21" s="1"/>
  <c r="E788" i="20"/>
  <c r="G788" i="20"/>
  <c r="C788" i="20"/>
  <c r="B789" i="20"/>
  <c r="A787" i="21"/>
  <c r="D789" i="20" l="1"/>
  <c r="F789" i="20"/>
  <c r="G789" i="20"/>
  <c r="E789" i="20"/>
  <c r="C789" i="20"/>
  <c r="A788" i="21"/>
  <c r="B790" i="20"/>
  <c r="H789" i="20" l="1"/>
  <c r="B788" i="21" s="1"/>
  <c r="D790" i="20"/>
  <c r="F790" i="20"/>
  <c r="E790" i="20"/>
  <c r="G790" i="20"/>
  <c r="C790" i="20"/>
  <c r="B791" i="20"/>
  <c r="A789" i="21"/>
  <c r="H790" i="20" l="1"/>
  <c r="B789" i="21" s="1"/>
  <c r="F791" i="20"/>
  <c r="D791" i="20"/>
  <c r="G791" i="20"/>
  <c r="H791" i="20" s="1"/>
  <c r="B790" i="21" s="1"/>
  <c r="E791" i="20"/>
  <c r="A790" i="21"/>
  <c r="C791" i="20"/>
  <c r="B792" i="20"/>
  <c r="D792" i="20" l="1"/>
  <c r="F792" i="20"/>
  <c r="E792" i="20"/>
  <c r="G792" i="20"/>
  <c r="C792" i="20"/>
  <c r="B793" i="20"/>
  <c r="A791" i="21"/>
  <c r="H792" i="20" l="1"/>
  <c r="B791" i="21" s="1"/>
  <c r="D793" i="20"/>
  <c r="F793" i="20"/>
  <c r="E793" i="20"/>
  <c r="G793" i="20"/>
  <c r="B794" i="20"/>
  <c r="C793" i="20"/>
  <c r="A792" i="21"/>
  <c r="H793" i="20" l="1"/>
  <c r="B792" i="21" s="1"/>
  <c r="F794" i="20"/>
  <c r="D794" i="20"/>
  <c r="G794" i="20"/>
  <c r="H794" i="20" s="1"/>
  <c r="B793" i="21" s="1"/>
  <c r="E794" i="20"/>
  <c r="C794" i="20"/>
  <c r="B795" i="20"/>
  <c r="A793" i="21"/>
  <c r="F795" i="20" l="1"/>
  <c r="D795" i="20"/>
  <c r="G795" i="20"/>
  <c r="E795" i="20"/>
  <c r="B796" i="20"/>
  <c r="A794" i="21"/>
  <c r="C795" i="20"/>
  <c r="H795" i="20" s="1"/>
  <c r="B794" i="21" s="1"/>
  <c r="F796" i="20" l="1"/>
  <c r="D796" i="20"/>
  <c r="G796" i="20"/>
  <c r="E796" i="20"/>
  <c r="B797" i="20"/>
  <c r="A795" i="21"/>
  <c r="C796" i="20"/>
  <c r="H796" i="20" s="1"/>
  <c r="B795" i="21" s="1"/>
  <c r="F797" i="20" l="1"/>
  <c r="D797" i="20"/>
  <c r="E797" i="20"/>
  <c r="G797" i="20"/>
  <c r="B798" i="20"/>
  <c r="A796" i="21"/>
  <c r="C797" i="20"/>
  <c r="H797" i="20" l="1"/>
  <c r="B796" i="21" s="1"/>
  <c r="D798" i="20"/>
  <c r="F798" i="20"/>
  <c r="G798" i="20"/>
  <c r="H798" i="20" s="1"/>
  <c r="B797" i="21" s="1"/>
  <c r="E798" i="20"/>
  <c r="C798" i="20"/>
  <c r="B799" i="20"/>
  <c r="A797" i="21"/>
  <c r="D799" i="20" l="1"/>
  <c r="F799" i="20"/>
  <c r="E799" i="20"/>
  <c r="G799" i="20"/>
  <c r="B800" i="20"/>
  <c r="A798" i="21"/>
  <c r="C799" i="20"/>
  <c r="H799" i="20" l="1"/>
  <c r="B798" i="21" s="1"/>
  <c r="F800" i="20"/>
  <c r="D800" i="20"/>
  <c r="E800" i="20"/>
  <c r="G800" i="20"/>
  <c r="C800" i="20"/>
  <c r="A799" i="21"/>
  <c r="B801" i="20"/>
  <c r="H800" i="20" l="1"/>
  <c r="B799" i="21" s="1"/>
  <c r="D801" i="20"/>
  <c r="F801" i="20"/>
  <c r="E801" i="20"/>
  <c r="G801" i="20"/>
  <c r="C801" i="20"/>
  <c r="B802" i="20"/>
  <c r="A800" i="21"/>
  <c r="H801" i="20" l="1"/>
  <c r="B800" i="21" s="1"/>
  <c r="D802" i="20"/>
  <c r="F802" i="20"/>
  <c r="E802" i="20"/>
  <c r="G802" i="20"/>
  <c r="C802" i="20"/>
  <c r="B803" i="20"/>
  <c r="A801" i="21"/>
  <c r="H802" i="20" l="1"/>
  <c r="B801" i="21" s="1"/>
  <c r="D803" i="20"/>
  <c r="F803" i="20"/>
  <c r="E803" i="20"/>
  <c r="G803" i="20"/>
  <c r="A802" i="21"/>
  <c r="B804" i="20"/>
  <c r="C803" i="20"/>
  <c r="H803" i="20" s="1"/>
  <c r="B802" i="21" s="1"/>
  <c r="D804" i="20" l="1"/>
  <c r="F804" i="20"/>
  <c r="H804" i="20"/>
  <c r="B803" i="21" s="1"/>
  <c r="E804" i="20"/>
  <c r="G804" i="20"/>
  <c r="C804" i="20"/>
  <c r="B805" i="20"/>
  <c r="A803" i="21"/>
  <c r="F805" i="20" l="1"/>
  <c r="D805" i="20"/>
  <c r="G805" i="20"/>
  <c r="E805" i="20"/>
  <c r="C805" i="20"/>
  <c r="B806" i="20"/>
  <c r="A804" i="21"/>
  <c r="F806" i="20" l="1"/>
  <c r="D806" i="20"/>
  <c r="G806" i="20"/>
  <c r="E806" i="20"/>
  <c r="C806" i="20"/>
  <c r="A805" i="21"/>
  <c r="B807" i="20"/>
  <c r="H805" i="20"/>
  <c r="B804" i="21" s="1"/>
  <c r="H806" i="20" l="1"/>
  <c r="B805" i="21" s="1"/>
  <c r="F807" i="20"/>
  <c r="D807" i="20"/>
  <c r="G807" i="20"/>
  <c r="E807" i="20"/>
  <c r="B808" i="20"/>
  <c r="C807" i="20"/>
  <c r="H807" i="20" s="1"/>
  <c r="B806" i="21" s="1"/>
  <c r="A806" i="21"/>
  <c r="D808" i="20" l="1"/>
  <c r="F808" i="20"/>
  <c r="G808" i="20"/>
  <c r="H808" i="20" s="1"/>
  <c r="B807" i="21" s="1"/>
  <c r="E808" i="20"/>
  <c r="C808" i="20"/>
  <c r="B809" i="20"/>
  <c r="A807" i="21"/>
  <c r="D809" i="20" l="1"/>
  <c r="F809" i="20"/>
  <c r="G809" i="20"/>
  <c r="E809" i="20"/>
  <c r="B810" i="20"/>
  <c r="A808" i="21"/>
  <c r="C809" i="20"/>
  <c r="H809" i="20" s="1"/>
  <c r="B808" i="21" s="1"/>
  <c r="D810" i="20" l="1"/>
  <c r="F810" i="20"/>
  <c r="E810" i="20"/>
  <c r="G810" i="20"/>
  <c r="H810" i="20" s="1"/>
  <c r="B809" i="21" s="1"/>
  <c r="B811" i="20"/>
  <c r="C810" i="20"/>
  <c r="A809" i="21"/>
  <c r="D811" i="20" l="1"/>
  <c r="F811" i="20"/>
  <c r="G811" i="20"/>
  <c r="E811" i="20"/>
  <c r="C811" i="20"/>
  <c r="A810" i="21"/>
  <c r="B812" i="20"/>
  <c r="H811" i="20" l="1"/>
  <c r="B810" i="21" s="1"/>
  <c r="F812" i="20"/>
  <c r="D812" i="20"/>
  <c r="G812" i="20"/>
  <c r="H812" i="20" s="1"/>
  <c r="B811" i="21" s="1"/>
  <c r="E812" i="20"/>
  <c r="C812" i="20"/>
  <c r="A811" i="21"/>
  <c r="B813" i="20"/>
  <c r="F813" i="20" l="1"/>
  <c r="D813" i="20"/>
  <c r="E813" i="20"/>
  <c r="G813" i="20"/>
  <c r="C813" i="20"/>
  <c r="A812" i="21"/>
  <c r="B814" i="20"/>
  <c r="H813" i="20" l="1"/>
  <c r="B812" i="21" s="1"/>
  <c r="F814" i="20"/>
  <c r="D814" i="20"/>
  <c r="G814" i="20"/>
  <c r="E814" i="20"/>
  <c r="C814" i="20"/>
  <c r="B815" i="20"/>
  <c r="A813" i="21"/>
  <c r="H814" i="20" l="1"/>
  <c r="B813" i="21" s="1"/>
  <c r="D815" i="20"/>
  <c r="F815" i="20"/>
  <c r="G815" i="20"/>
  <c r="E815" i="20"/>
  <c r="B816" i="20"/>
  <c r="A814" i="21"/>
  <c r="C815" i="20"/>
  <c r="H815" i="20" s="1"/>
  <c r="B814" i="21" s="1"/>
  <c r="D816" i="20" l="1"/>
  <c r="F816" i="20"/>
  <c r="E816" i="20"/>
  <c r="G816" i="20"/>
  <c r="C816" i="20"/>
  <c r="B817" i="20"/>
  <c r="A815" i="21"/>
  <c r="D817" i="20" l="1"/>
  <c r="F817" i="20"/>
  <c r="H817" i="20"/>
  <c r="B816" i="21" s="1"/>
  <c r="E817" i="20"/>
  <c r="G817" i="20"/>
  <c r="C817" i="20"/>
  <c r="A816" i="21"/>
  <c r="B818" i="20"/>
  <c r="H816" i="20"/>
  <c r="B815" i="21" s="1"/>
  <c r="D818" i="20" l="1"/>
  <c r="F818" i="20"/>
  <c r="G818" i="20"/>
  <c r="E818" i="20"/>
  <c r="A817" i="21"/>
  <c r="C818" i="20"/>
  <c r="B819" i="20"/>
  <c r="H818" i="20" l="1"/>
  <c r="B817" i="21" s="1"/>
  <c r="F819" i="20"/>
  <c r="D819" i="20"/>
  <c r="G819" i="20"/>
  <c r="E819" i="20"/>
  <c r="B820" i="20"/>
  <c r="C819" i="20"/>
  <c r="A818" i="21"/>
  <c r="F820" i="20" l="1"/>
  <c r="D820" i="20"/>
  <c r="E820" i="20"/>
  <c r="G820" i="20"/>
  <c r="C820" i="20"/>
  <c r="B821" i="20"/>
  <c r="A819" i="21"/>
  <c r="H819" i="20"/>
  <c r="B818" i="21" s="1"/>
  <c r="D821" i="20" l="1"/>
  <c r="F821" i="20"/>
  <c r="E821" i="20"/>
  <c r="G821" i="20"/>
  <c r="B822" i="20"/>
  <c r="C821" i="20"/>
  <c r="A820" i="21"/>
  <c r="H820" i="20"/>
  <c r="B819" i="21" s="1"/>
  <c r="H821" i="20" l="1"/>
  <c r="B820" i="21" s="1"/>
  <c r="D822" i="20"/>
  <c r="F822" i="20"/>
  <c r="G822" i="20"/>
  <c r="E822" i="20"/>
  <c r="B823" i="20"/>
  <c r="A821" i="21"/>
  <c r="C822" i="20"/>
  <c r="H822" i="20" s="1"/>
  <c r="B821" i="21" s="1"/>
  <c r="F823" i="20" l="1"/>
  <c r="D823" i="20"/>
  <c r="E823" i="20"/>
  <c r="G823" i="20"/>
  <c r="B824" i="20"/>
  <c r="C823" i="20"/>
  <c r="A822" i="21"/>
  <c r="H823" i="20" l="1"/>
  <c r="B822" i="21" s="1"/>
  <c r="D824" i="20"/>
  <c r="F824" i="20"/>
  <c r="H824" i="20"/>
  <c r="B823" i="21" s="1"/>
  <c r="E824" i="20"/>
  <c r="G824" i="20"/>
  <c r="C824" i="20"/>
  <c r="B825" i="20"/>
  <c r="A823" i="21"/>
  <c r="F825" i="20" l="1"/>
  <c r="D825" i="20"/>
  <c r="G825" i="20"/>
  <c r="E825" i="20"/>
  <c r="B826" i="20"/>
  <c r="C825" i="20"/>
  <c r="A824" i="21"/>
  <c r="H825" i="20" l="1"/>
  <c r="B824" i="21" s="1"/>
  <c r="D826" i="20"/>
  <c r="F826" i="20"/>
  <c r="E826" i="20"/>
  <c r="G826" i="20"/>
  <c r="C826" i="20"/>
  <c r="A825" i="21"/>
  <c r="B827" i="20"/>
  <c r="H826" i="20" l="1"/>
  <c r="B825" i="21" s="1"/>
  <c r="D827" i="20"/>
  <c r="F827" i="20"/>
  <c r="G827" i="20"/>
  <c r="E827" i="20"/>
  <c r="B828" i="20"/>
  <c r="C827" i="20"/>
  <c r="A826" i="21"/>
  <c r="H827" i="20" l="1"/>
  <c r="B826" i="21" s="1"/>
  <c r="D828" i="20"/>
  <c r="F828" i="20"/>
  <c r="H828" i="20"/>
  <c r="B827" i="21" s="1"/>
  <c r="G828" i="20"/>
  <c r="E828" i="20"/>
  <c r="B829" i="20"/>
  <c r="A827" i="21"/>
  <c r="C828" i="20"/>
  <c r="D829" i="20" l="1"/>
  <c r="F829" i="20"/>
  <c r="G829" i="20"/>
  <c r="E829" i="20"/>
  <c r="A828" i="21"/>
  <c r="B830" i="20"/>
  <c r="C829" i="20"/>
  <c r="H829" i="20" s="1"/>
  <c r="B828" i="21" s="1"/>
  <c r="F830" i="20" l="1"/>
  <c r="D830" i="20"/>
  <c r="E830" i="20"/>
  <c r="G830" i="20"/>
  <c r="C830" i="20"/>
  <c r="B831" i="20"/>
  <c r="A829" i="21"/>
  <c r="H830" i="20" l="1"/>
  <c r="B829" i="21" s="1"/>
  <c r="F831" i="20"/>
  <c r="D831" i="20"/>
  <c r="G831" i="20"/>
  <c r="E831" i="20"/>
  <c r="B832" i="20"/>
  <c r="A830" i="21"/>
  <c r="C831" i="20"/>
  <c r="H831" i="20" s="1"/>
  <c r="B830" i="21" s="1"/>
  <c r="F832" i="20" l="1"/>
  <c r="D832" i="20"/>
  <c r="G832" i="20"/>
  <c r="E832" i="20"/>
  <c r="B833" i="20"/>
  <c r="A831" i="21"/>
  <c r="C832" i="20"/>
  <c r="F833" i="20" l="1"/>
  <c r="D833" i="20"/>
  <c r="E833" i="20"/>
  <c r="G833" i="20"/>
  <c r="B834" i="20"/>
  <c r="C833" i="20"/>
  <c r="A832" i="21"/>
  <c r="H832" i="20"/>
  <c r="B831" i="21" s="1"/>
  <c r="H833" i="20" l="1"/>
  <c r="B832" i="21" s="1"/>
  <c r="D834" i="20"/>
  <c r="F834" i="20"/>
  <c r="E834" i="20"/>
  <c r="G834" i="20"/>
  <c r="C834" i="20"/>
  <c r="A833" i="21"/>
  <c r="B835" i="20"/>
  <c r="H834" i="20" l="1"/>
  <c r="B833" i="21" s="1"/>
  <c r="D835" i="20"/>
  <c r="F835" i="20"/>
  <c r="E835" i="20"/>
  <c r="G835" i="20"/>
  <c r="B836" i="20"/>
  <c r="A834" i="21"/>
  <c r="C835" i="20"/>
  <c r="H835" i="20" l="1"/>
  <c r="B834" i="21" s="1"/>
  <c r="F836" i="20"/>
  <c r="D836" i="20"/>
  <c r="H836" i="20"/>
  <c r="B835" i="21" s="1"/>
  <c r="G836" i="20"/>
  <c r="E836" i="20"/>
  <c r="C836" i="20"/>
  <c r="B837" i="20"/>
  <c r="A835" i="21"/>
  <c r="D837" i="20" l="1"/>
  <c r="F837" i="20"/>
  <c r="G837" i="20"/>
  <c r="E837" i="20"/>
  <c r="B838" i="20"/>
  <c r="C837" i="20"/>
  <c r="A836" i="21"/>
  <c r="H837" i="20" l="1"/>
  <c r="B836" i="21" s="1"/>
  <c r="D838" i="20"/>
  <c r="F838" i="20"/>
  <c r="E838" i="20"/>
  <c r="G838" i="20"/>
  <c r="B839" i="20"/>
  <c r="C838" i="20"/>
  <c r="H838" i="20" s="1"/>
  <c r="B837" i="21" s="1"/>
  <c r="A837" i="21"/>
  <c r="D839" i="20" l="1"/>
  <c r="F839" i="20"/>
  <c r="G839" i="20"/>
  <c r="E839" i="20"/>
  <c r="C839" i="20"/>
  <c r="A838" i="21"/>
  <c r="B840" i="20"/>
  <c r="H839" i="20" l="1"/>
  <c r="B838" i="21" s="1"/>
  <c r="D840" i="20"/>
  <c r="F840" i="20"/>
  <c r="G840" i="20"/>
  <c r="E840" i="20"/>
  <c r="B841" i="20"/>
  <c r="A839" i="21"/>
  <c r="C840" i="20"/>
  <c r="H840" i="20" s="1"/>
  <c r="B839" i="21" s="1"/>
  <c r="F841" i="20" l="1"/>
  <c r="D841" i="20"/>
  <c r="G841" i="20"/>
  <c r="E841" i="20"/>
  <c r="B842" i="20"/>
  <c r="C841" i="20"/>
  <c r="A840" i="21"/>
  <c r="F842" i="20" l="1"/>
  <c r="D842" i="20"/>
  <c r="E842" i="20"/>
  <c r="G842" i="20"/>
  <c r="H842" i="20" s="1"/>
  <c r="B841" i="21" s="1"/>
  <c r="C842" i="20"/>
  <c r="B843" i="20"/>
  <c r="A841" i="21"/>
  <c r="H841" i="20"/>
  <c r="B840" i="21" s="1"/>
  <c r="D843" i="20" l="1"/>
  <c r="F843" i="20"/>
  <c r="G843" i="20"/>
  <c r="E843" i="20"/>
  <c r="B844" i="20"/>
  <c r="C843" i="20"/>
  <c r="A842" i="21"/>
  <c r="H843" i="20" l="1"/>
  <c r="B842" i="21" s="1"/>
  <c r="D844" i="20"/>
  <c r="F844" i="20"/>
  <c r="H844" i="20"/>
  <c r="B843" i="21" s="1"/>
  <c r="E844" i="20"/>
  <c r="G844" i="20"/>
  <c r="B845" i="20"/>
  <c r="A843" i="21"/>
  <c r="C844" i="20"/>
  <c r="F845" i="20" l="1"/>
  <c r="D845" i="20"/>
  <c r="G845" i="20"/>
  <c r="E845" i="20"/>
  <c r="B846" i="20"/>
  <c r="C845" i="20"/>
  <c r="A844" i="21"/>
  <c r="H845" i="20" l="1"/>
  <c r="B844" i="21" s="1"/>
  <c r="F846" i="20"/>
  <c r="D846" i="20"/>
  <c r="E846" i="20"/>
  <c r="G846" i="20"/>
  <c r="B847" i="20"/>
  <c r="A845" i="21"/>
  <c r="C846" i="20"/>
  <c r="H846" i="20" s="1"/>
  <c r="B845" i="21" s="1"/>
  <c r="F847" i="20" l="1"/>
  <c r="D847" i="20"/>
  <c r="G847" i="20"/>
  <c r="H847" i="20" s="1"/>
  <c r="B846" i="21" s="1"/>
  <c r="E847" i="20"/>
  <c r="C847" i="20"/>
  <c r="A846" i="21"/>
  <c r="B848" i="20"/>
  <c r="D848" i="20" l="1"/>
  <c r="F848" i="20"/>
  <c r="E848" i="20"/>
  <c r="G848" i="20"/>
  <c r="B849" i="20"/>
  <c r="A847" i="21"/>
  <c r="C848" i="20"/>
  <c r="H848" i="20" l="1"/>
  <c r="B847" i="21" s="1"/>
  <c r="D849" i="20"/>
  <c r="F849" i="20"/>
  <c r="H849" i="20" s="1"/>
  <c r="B848" i="21" s="1"/>
  <c r="E849" i="20"/>
  <c r="G849" i="20"/>
  <c r="C849" i="20"/>
  <c r="A848" i="21"/>
  <c r="B850" i="20"/>
  <c r="D850" i="20" l="1"/>
  <c r="F850" i="20"/>
  <c r="E850" i="20"/>
  <c r="G850" i="20"/>
  <c r="B851" i="20"/>
  <c r="C850" i="20"/>
  <c r="A849" i="21"/>
  <c r="H850" i="20" l="1"/>
  <c r="B849" i="21" s="1"/>
  <c r="D851" i="20"/>
  <c r="F851" i="20"/>
  <c r="G851" i="20"/>
  <c r="E851" i="20"/>
  <c r="B852" i="20"/>
  <c r="C851" i="20"/>
  <c r="A850" i="21"/>
  <c r="H851" i="20" l="1"/>
  <c r="B850" i="21" s="1"/>
  <c r="F852" i="20"/>
  <c r="D852" i="20"/>
  <c r="G852" i="20"/>
  <c r="H852" i="20" s="1"/>
  <c r="B851" i="21" s="1"/>
  <c r="E852" i="20"/>
  <c r="C852" i="20"/>
  <c r="B853" i="20"/>
  <c r="A851" i="21"/>
  <c r="F853" i="20" l="1"/>
  <c r="D853" i="20"/>
  <c r="G853" i="20"/>
  <c r="E853" i="20"/>
  <c r="B854" i="20"/>
  <c r="A852" i="21"/>
  <c r="C853" i="20"/>
  <c r="D854" i="20" l="1"/>
  <c r="F854" i="20"/>
  <c r="G854" i="20"/>
  <c r="E854" i="20"/>
  <c r="C854" i="20"/>
  <c r="B855" i="20"/>
  <c r="A853" i="21"/>
  <c r="H853" i="20"/>
  <c r="B852" i="21" s="1"/>
  <c r="H854" i="20" l="1"/>
  <c r="B853" i="21" s="1"/>
  <c r="F855" i="20"/>
  <c r="D855" i="20"/>
  <c r="E855" i="20"/>
  <c r="G855" i="20"/>
  <c r="B856" i="20"/>
  <c r="A854" i="21"/>
  <c r="C855" i="20"/>
  <c r="H855" i="20" l="1"/>
  <c r="B854" i="21" s="1"/>
  <c r="F856" i="20"/>
  <c r="D856" i="20"/>
  <c r="E856" i="20"/>
  <c r="G856" i="20"/>
  <c r="B857" i="20"/>
  <c r="C856" i="20"/>
  <c r="A855" i="21"/>
  <c r="F857" i="20" l="1"/>
  <c r="D857" i="20"/>
  <c r="E857" i="20"/>
  <c r="G857" i="20"/>
  <c r="C857" i="20"/>
  <c r="B858" i="20"/>
  <c r="A856" i="21"/>
  <c r="H856" i="20"/>
  <c r="B855" i="21" s="1"/>
  <c r="F858" i="20" l="1"/>
  <c r="D858" i="20"/>
  <c r="G858" i="20"/>
  <c r="H858" i="20" s="1"/>
  <c r="B857" i="21" s="1"/>
  <c r="E858" i="20"/>
  <c r="C858" i="20"/>
  <c r="B859" i="20"/>
  <c r="A857" i="21"/>
  <c r="H857" i="20"/>
  <c r="B856" i="21" s="1"/>
  <c r="F859" i="20" l="1"/>
  <c r="D859" i="20"/>
  <c r="E859" i="20"/>
  <c r="G859" i="20"/>
  <c r="B860" i="20"/>
  <c r="A858" i="21"/>
  <c r="C859" i="20"/>
  <c r="H859" i="20" s="1"/>
  <c r="B858" i="21" s="1"/>
  <c r="D860" i="20" l="1"/>
  <c r="F860" i="20"/>
  <c r="E860" i="20"/>
  <c r="G860" i="20"/>
  <c r="B861" i="20"/>
  <c r="A859" i="21"/>
  <c r="C860" i="20"/>
  <c r="H860" i="20" l="1"/>
  <c r="B859" i="21" s="1"/>
  <c r="D861" i="20"/>
  <c r="F861" i="20"/>
  <c r="G861" i="20"/>
  <c r="H861" i="20" s="1"/>
  <c r="B860" i="21" s="1"/>
  <c r="E861" i="20"/>
  <c r="C861" i="20"/>
  <c r="B862" i="20"/>
  <c r="A860" i="21"/>
  <c r="D862" i="20" l="1"/>
  <c r="F862" i="20"/>
  <c r="G862" i="20"/>
  <c r="H862" i="20" s="1"/>
  <c r="B861" i="21" s="1"/>
  <c r="E862" i="20"/>
  <c r="C862" i="20"/>
  <c r="B863" i="20"/>
  <c r="A861" i="21"/>
  <c r="D863" i="20" l="1"/>
  <c r="F863" i="20"/>
  <c r="E863" i="20"/>
  <c r="G863" i="20"/>
  <c r="C863" i="20"/>
  <c r="A862" i="21"/>
  <c r="B864" i="20"/>
  <c r="D864" i="20" l="1"/>
  <c r="F864" i="20"/>
  <c r="E864" i="20"/>
  <c r="G864" i="20"/>
  <c r="C864" i="20"/>
  <c r="B865" i="20"/>
  <c r="A863" i="21"/>
  <c r="H863" i="20"/>
  <c r="B862" i="21" s="1"/>
  <c r="D865" i="20" l="1"/>
  <c r="F865" i="20"/>
  <c r="G865" i="20"/>
  <c r="E865" i="20"/>
  <c r="B866" i="20"/>
  <c r="A864" i="21"/>
  <c r="C865" i="20"/>
  <c r="H864" i="20"/>
  <c r="B863" i="21" s="1"/>
  <c r="H865" i="20" l="1"/>
  <c r="B864" i="21" s="1"/>
  <c r="D866" i="20"/>
  <c r="F866" i="20"/>
  <c r="E866" i="20"/>
  <c r="G866" i="20"/>
  <c r="C866" i="20"/>
  <c r="B867" i="20"/>
  <c r="A865" i="21"/>
  <c r="H866" i="20" l="1"/>
  <c r="B865" i="21" s="1"/>
  <c r="F867" i="20"/>
  <c r="D867" i="20"/>
  <c r="G867" i="20"/>
  <c r="E867" i="20"/>
  <c r="C867" i="20"/>
  <c r="A866" i="21"/>
  <c r="B868" i="20"/>
  <c r="H867" i="20" l="1"/>
  <c r="B866" i="21" s="1"/>
  <c r="F868" i="20"/>
  <c r="D868" i="20"/>
  <c r="E868" i="20"/>
  <c r="G868" i="20"/>
  <c r="B869" i="20"/>
  <c r="A867" i="21"/>
  <c r="C868" i="20"/>
  <c r="H868" i="20" s="1"/>
  <c r="B867" i="21" s="1"/>
  <c r="F869" i="20" l="1"/>
  <c r="D869" i="20"/>
  <c r="E869" i="20"/>
  <c r="G869" i="20"/>
  <c r="C869" i="20"/>
  <c r="B870" i="20"/>
  <c r="A868" i="21"/>
  <c r="F870" i="20" l="1"/>
  <c r="D870" i="20"/>
  <c r="E870" i="20"/>
  <c r="G870" i="20"/>
  <c r="C870" i="20"/>
  <c r="B871" i="20"/>
  <c r="A869" i="21"/>
  <c r="H869" i="20"/>
  <c r="B868" i="21" s="1"/>
  <c r="H870" i="20" l="1"/>
  <c r="B869" i="21" s="1"/>
  <c r="D871" i="20"/>
  <c r="F871" i="20"/>
  <c r="E871" i="20"/>
  <c r="G871" i="20"/>
  <c r="A870" i="21"/>
  <c r="C871" i="20"/>
  <c r="H871" i="20" s="1"/>
  <c r="B870" i="21" s="1"/>
  <c r="B872" i="20"/>
  <c r="D872" i="20" l="1"/>
  <c r="F872" i="20"/>
  <c r="H872" i="20"/>
  <c r="B871" i="21" s="1"/>
  <c r="E872" i="20"/>
  <c r="G872" i="20"/>
  <c r="C872" i="20"/>
  <c r="B873" i="20"/>
  <c r="A871" i="21"/>
  <c r="D873" i="20" l="1"/>
  <c r="F873" i="20"/>
  <c r="E873" i="20"/>
  <c r="G873" i="20"/>
  <c r="C873" i="20"/>
  <c r="B874" i="20"/>
  <c r="A872" i="21"/>
  <c r="H873" i="20" l="1"/>
  <c r="B872" i="21" s="1"/>
  <c r="F874" i="20"/>
  <c r="D874" i="20"/>
  <c r="E874" i="20"/>
  <c r="G874" i="20"/>
  <c r="B875" i="20"/>
  <c r="A873" i="21"/>
  <c r="C874" i="20"/>
  <c r="H874" i="20" l="1"/>
  <c r="B873" i="21" s="1"/>
  <c r="F875" i="20"/>
  <c r="D875" i="20"/>
  <c r="E875" i="20"/>
  <c r="G875" i="20"/>
  <c r="C875" i="20"/>
  <c r="B876" i="20"/>
  <c r="A874" i="21"/>
  <c r="H875" i="20" l="1"/>
  <c r="B874" i="21" s="1"/>
  <c r="F876" i="20"/>
  <c r="D876" i="20"/>
  <c r="G876" i="20"/>
  <c r="H876" i="20" s="1"/>
  <c r="B875" i="21" s="1"/>
  <c r="E876" i="20"/>
  <c r="C876" i="20"/>
  <c r="B877" i="20"/>
  <c r="A875" i="21"/>
  <c r="F877" i="20" l="1"/>
  <c r="D877" i="20"/>
  <c r="G877" i="20"/>
  <c r="E877" i="20"/>
  <c r="C877" i="20"/>
  <c r="B878" i="20"/>
  <c r="A876" i="21"/>
  <c r="H877" i="20" l="1"/>
  <c r="B876" i="21" s="1"/>
  <c r="D878" i="20"/>
  <c r="F878" i="20"/>
  <c r="E878" i="20"/>
  <c r="G878" i="20"/>
  <c r="A877" i="21"/>
  <c r="C878" i="20"/>
  <c r="H878" i="20" s="1"/>
  <c r="B877" i="21" s="1"/>
  <c r="B879" i="20"/>
  <c r="D879" i="20" l="1"/>
  <c r="F879" i="20"/>
  <c r="H879" i="20"/>
  <c r="B878" i="21" s="1"/>
  <c r="E879" i="20"/>
  <c r="G879" i="20"/>
  <c r="C879" i="20"/>
  <c r="B880" i="20"/>
  <c r="A878" i="21"/>
  <c r="D880" i="20" l="1"/>
  <c r="F880" i="20"/>
  <c r="G880" i="20"/>
  <c r="E880" i="20"/>
  <c r="C880" i="20"/>
  <c r="B881" i="20"/>
  <c r="A879" i="21"/>
  <c r="H880" i="20" l="1"/>
  <c r="B879" i="21" s="1"/>
  <c r="D881" i="20"/>
  <c r="F881" i="20"/>
  <c r="E881" i="20"/>
  <c r="G881" i="20"/>
  <c r="B882" i="20"/>
  <c r="A880" i="21"/>
  <c r="C881" i="20"/>
  <c r="H881" i="20" l="1"/>
  <c r="B880" i="21" s="1"/>
  <c r="F882" i="20"/>
  <c r="D882" i="20"/>
  <c r="G882" i="20"/>
  <c r="H882" i="20" s="1"/>
  <c r="B881" i="21" s="1"/>
  <c r="E882" i="20"/>
  <c r="C882" i="20"/>
  <c r="B883" i="20"/>
  <c r="A881" i="21"/>
  <c r="F883" i="20" l="1"/>
  <c r="D883" i="20"/>
  <c r="G883" i="20"/>
  <c r="E883" i="20"/>
  <c r="B884" i="20"/>
  <c r="C883" i="20"/>
  <c r="A882" i="21"/>
  <c r="H883" i="20" l="1"/>
  <c r="B882" i="21" s="1"/>
  <c r="F884" i="20"/>
  <c r="D884" i="20"/>
  <c r="E884" i="20"/>
  <c r="G884" i="20"/>
  <c r="C884" i="20"/>
  <c r="B885" i="20"/>
  <c r="A883" i="21"/>
  <c r="F885" i="20" l="1"/>
  <c r="D885" i="20"/>
  <c r="G885" i="20"/>
  <c r="E885" i="20"/>
  <c r="C885" i="20"/>
  <c r="A884" i="21"/>
  <c r="B886" i="20"/>
  <c r="H884" i="20"/>
  <c r="B883" i="21" s="1"/>
  <c r="F886" i="20" l="1"/>
  <c r="D886" i="20"/>
  <c r="G886" i="20"/>
  <c r="E886" i="20"/>
  <c r="B887" i="20"/>
  <c r="A885" i="21"/>
  <c r="C886" i="20"/>
  <c r="H885" i="20"/>
  <c r="B884" i="21" s="1"/>
  <c r="F887" i="20" l="1"/>
  <c r="D887" i="20"/>
  <c r="E887" i="20"/>
  <c r="G887" i="20"/>
  <c r="C887" i="20"/>
  <c r="A886" i="21"/>
  <c r="B888" i="20"/>
  <c r="H886" i="20"/>
  <c r="B885" i="21" s="1"/>
  <c r="H887" i="20" l="1"/>
  <c r="B886" i="21" s="1"/>
  <c r="D888" i="20"/>
  <c r="F888" i="20"/>
  <c r="E888" i="20"/>
  <c r="G888" i="20"/>
  <c r="C888" i="20"/>
  <c r="B889" i="20"/>
  <c r="A887" i="21"/>
  <c r="H888" i="20" l="1"/>
  <c r="B887" i="21" s="1"/>
  <c r="D889" i="20"/>
  <c r="F889" i="20"/>
  <c r="G889" i="20"/>
  <c r="H889" i="20" s="1"/>
  <c r="B888" i="21" s="1"/>
  <c r="E889" i="20"/>
  <c r="C889" i="20"/>
  <c r="A888" i="21"/>
  <c r="B890" i="20"/>
  <c r="D890" i="20" l="1"/>
  <c r="F890" i="20"/>
  <c r="E890" i="20"/>
  <c r="G890" i="20"/>
  <c r="C890" i="20"/>
  <c r="B891" i="20"/>
  <c r="A889" i="21"/>
  <c r="H890" i="20" l="1"/>
  <c r="B889" i="21" s="1"/>
  <c r="D891" i="20"/>
  <c r="F891" i="20"/>
  <c r="E891" i="20"/>
  <c r="G891" i="20"/>
  <c r="B892" i="20"/>
  <c r="C891" i="20"/>
  <c r="H891" i="20" s="1"/>
  <c r="B890" i="21" s="1"/>
  <c r="A890" i="21"/>
  <c r="F892" i="20" l="1"/>
  <c r="D892" i="20"/>
  <c r="E892" i="20"/>
  <c r="G892" i="20"/>
  <c r="B893" i="20"/>
  <c r="A891" i="21"/>
  <c r="C892" i="20"/>
  <c r="H892" i="20" l="1"/>
  <c r="B891" i="21" s="1"/>
  <c r="F893" i="20"/>
  <c r="D893" i="20"/>
  <c r="G893" i="20"/>
  <c r="H893" i="20" s="1"/>
  <c r="B892" i="21" s="1"/>
  <c r="E893" i="20"/>
  <c r="C893" i="20"/>
  <c r="B894" i="20"/>
  <c r="A892" i="21"/>
  <c r="F894" i="20" l="1"/>
  <c r="D894" i="20"/>
  <c r="G894" i="20"/>
  <c r="H894" i="20" s="1"/>
  <c r="B893" i="21" s="1"/>
  <c r="E894" i="20"/>
  <c r="C894" i="20"/>
  <c r="B895" i="20"/>
  <c r="A893" i="21"/>
  <c r="D895" i="20" l="1"/>
  <c r="F895" i="20"/>
  <c r="E895" i="20"/>
  <c r="G895" i="20"/>
  <c r="H895" i="20" s="1"/>
  <c r="B894" i="21" s="1"/>
  <c r="C895" i="20"/>
  <c r="A894" i="21"/>
  <c r="B896" i="20"/>
  <c r="D896" i="20" l="1"/>
  <c r="F896" i="20"/>
  <c r="E896" i="20"/>
  <c r="G896" i="20"/>
  <c r="B897" i="20"/>
  <c r="A895" i="21"/>
  <c r="C896" i="20"/>
  <c r="H896" i="20" l="1"/>
  <c r="B895" i="21" s="1"/>
  <c r="D897" i="20"/>
  <c r="F897" i="20"/>
  <c r="H897" i="20"/>
  <c r="B896" i="21" s="1"/>
  <c r="E897" i="20"/>
  <c r="G897" i="20"/>
  <c r="C897" i="20"/>
  <c r="A896" i="21"/>
  <c r="B898" i="20"/>
  <c r="F898" i="20" l="1"/>
  <c r="D898" i="20"/>
  <c r="E898" i="20"/>
  <c r="G898" i="20"/>
  <c r="C898" i="20"/>
  <c r="B899" i="20"/>
  <c r="A897" i="21"/>
  <c r="H898" i="20" l="1"/>
  <c r="B897" i="21" s="1"/>
  <c r="D899" i="20"/>
  <c r="F899" i="20"/>
  <c r="G899" i="20"/>
  <c r="E899" i="20"/>
  <c r="B900" i="20"/>
  <c r="C899" i="20"/>
  <c r="A898" i="21"/>
  <c r="H899" i="20" l="1"/>
  <c r="B898" i="21" s="1"/>
  <c r="F900" i="20"/>
  <c r="D900" i="20"/>
  <c r="G900" i="20"/>
  <c r="E900" i="20"/>
  <c r="C900" i="20"/>
  <c r="B901" i="20"/>
  <c r="A899" i="21"/>
  <c r="D901" i="20" l="1"/>
  <c r="F901" i="20"/>
  <c r="G901" i="20"/>
  <c r="E901" i="20"/>
  <c r="C901" i="20"/>
  <c r="A900" i="21"/>
  <c r="B902" i="20"/>
  <c r="H900" i="20"/>
  <c r="B899" i="21" s="1"/>
  <c r="H901" i="20" l="1"/>
  <c r="B900" i="21" s="1"/>
  <c r="D902" i="20"/>
  <c r="F902" i="20"/>
  <c r="E902" i="20"/>
  <c r="G902" i="20"/>
  <c r="B903" i="20"/>
  <c r="A901" i="21"/>
  <c r="C902" i="20"/>
  <c r="F903" i="20" l="1"/>
  <c r="D903" i="20"/>
  <c r="E903" i="20"/>
  <c r="G903" i="20"/>
  <c r="B904" i="20"/>
  <c r="A902" i="21"/>
  <c r="C903" i="20"/>
  <c r="H902" i="20"/>
  <c r="B901" i="21" s="1"/>
  <c r="H903" i="20" l="1"/>
  <c r="B902" i="21" s="1"/>
  <c r="F904" i="20"/>
  <c r="D904" i="20"/>
  <c r="G904" i="20"/>
  <c r="H904" i="20" s="1"/>
  <c r="B903" i="21" s="1"/>
  <c r="E904" i="20"/>
  <c r="B905" i="20"/>
  <c r="C904" i="20"/>
  <c r="A903" i="21"/>
  <c r="F905" i="20" l="1"/>
  <c r="D905" i="20"/>
  <c r="H905" i="20"/>
  <c r="B904" i="21" s="1"/>
  <c r="E905" i="20"/>
  <c r="G905" i="20"/>
  <c r="C905" i="20"/>
  <c r="A904" i="21"/>
  <c r="B906" i="20"/>
  <c r="D906" i="20" l="1"/>
  <c r="F906" i="20"/>
  <c r="G906" i="20"/>
  <c r="E906" i="20"/>
  <c r="C906" i="20"/>
  <c r="B907" i="20"/>
  <c r="A905" i="21"/>
  <c r="H906" i="20" l="1"/>
  <c r="B905" i="21" s="1"/>
  <c r="D907" i="20"/>
  <c r="F907" i="20"/>
  <c r="G907" i="20"/>
  <c r="E907" i="20"/>
  <c r="B908" i="20"/>
  <c r="C907" i="20"/>
  <c r="A906" i="21"/>
  <c r="H907" i="20" l="1"/>
  <c r="B906" i="21" s="1"/>
  <c r="D908" i="20"/>
  <c r="F908" i="20"/>
  <c r="E908" i="20"/>
  <c r="G908" i="20"/>
  <c r="B909" i="20"/>
  <c r="A907" i="21"/>
  <c r="C908" i="20"/>
  <c r="H908" i="20" s="1"/>
  <c r="B907" i="21" s="1"/>
  <c r="D909" i="20" l="1"/>
  <c r="F909" i="20"/>
  <c r="H909" i="20"/>
  <c r="B908" i="21" s="1"/>
  <c r="E909" i="20"/>
  <c r="G909" i="20"/>
  <c r="C909" i="20"/>
  <c r="A908" i="21"/>
  <c r="B910" i="20"/>
  <c r="F910" i="20" l="1"/>
  <c r="D910" i="20"/>
  <c r="G910" i="20"/>
  <c r="E910" i="20"/>
  <c r="B911" i="20"/>
  <c r="A909" i="21"/>
  <c r="C910" i="20"/>
  <c r="H910" i="20" s="1"/>
  <c r="B909" i="21" s="1"/>
  <c r="F911" i="20" l="1"/>
  <c r="D911" i="20"/>
  <c r="E911" i="20"/>
  <c r="G911" i="20"/>
  <c r="H911" i="20" s="1"/>
  <c r="B910" i="21" s="1"/>
  <c r="B912" i="20"/>
  <c r="A910" i="21"/>
  <c r="C911" i="20"/>
  <c r="F912" i="20" l="1"/>
  <c r="D912" i="20"/>
  <c r="E912" i="20"/>
  <c r="G912" i="20"/>
  <c r="B913" i="20"/>
  <c r="A911" i="21"/>
  <c r="C912" i="20"/>
  <c r="F913" i="20" l="1"/>
  <c r="D913" i="20"/>
  <c r="E913" i="20"/>
  <c r="G913" i="20"/>
  <c r="B914" i="20"/>
  <c r="A912" i="21"/>
  <c r="C913" i="20"/>
  <c r="H912" i="20"/>
  <c r="B911" i="21" s="1"/>
  <c r="H913" i="20" l="1"/>
  <c r="B912" i="21" s="1"/>
  <c r="F914" i="20"/>
  <c r="D914" i="20"/>
  <c r="G914" i="20"/>
  <c r="H914" i="20" s="1"/>
  <c r="B913" i="21" s="1"/>
  <c r="E914" i="20"/>
  <c r="C914" i="20"/>
  <c r="B915" i="20"/>
  <c r="A913" i="21"/>
  <c r="D915" i="20" l="1"/>
  <c r="F915" i="20"/>
  <c r="E915" i="20"/>
  <c r="G915" i="20"/>
  <c r="B916" i="20"/>
  <c r="C915" i="20"/>
  <c r="A914" i="21"/>
  <c r="H915" i="20" l="1"/>
  <c r="B914" i="21" s="1"/>
  <c r="D916" i="20"/>
  <c r="F916" i="20"/>
  <c r="H916" i="20"/>
  <c r="B915" i="21" s="1"/>
  <c r="E916" i="20"/>
  <c r="G916" i="20"/>
  <c r="C916" i="20"/>
  <c r="B917" i="20"/>
  <c r="A915" i="21"/>
  <c r="D917" i="20" l="1"/>
  <c r="F917" i="20"/>
  <c r="G917" i="20"/>
  <c r="E917" i="20"/>
  <c r="B918" i="20"/>
  <c r="A916" i="21"/>
  <c r="C917" i="20"/>
  <c r="H917" i="20" l="1"/>
  <c r="B916" i="21" s="1"/>
  <c r="D918" i="20"/>
  <c r="F918" i="20"/>
  <c r="G918" i="20"/>
  <c r="E918" i="20"/>
  <c r="C918" i="20"/>
  <c r="B919" i="20"/>
  <c r="A917" i="21"/>
  <c r="H918" i="20" l="1"/>
  <c r="B917" i="21" s="1"/>
  <c r="D919" i="20"/>
  <c r="F919" i="20"/>
  <c r="E919" i="20"/>
  <c r="G919" i="20"/>
  <c r="B920" i="20"/>
  <c r="A918" i="21"/>
  <c r="C919" i="20"/>
  <c r="H919" i="20" s="1"/>
  <c r="B918" i="21" s="1"/>
  <c r="D920" i="20" l="1"/>
  <c r="F920" i="20"/>
  <c r="G920" i="20"/>
  <c r="H920" i="20" s="1"/>
  <c r="B919" i="21" s="1"/>
  <c r="E920" i="20"/>
  <c r="A919" i="21"/>
  <c r="C920" i="20"/>
  <c r="B921" i="20"/>
  <c r="F921" i="20" l="1"/>
  <c r="D921" i="20"/>
  <c r="G921" i="20"/>
  <c r="H921" i="20" s="1"/>
  <c r="B920" i="21" s="1"/>
  <c r="E921" i="20"/>
  <c r="C921" i="20"/>
  <c r="B922" i="20"/>
  <c r="A920" i="21"/>
  <c r="F922" i="20" l="1"/>
  <c r="D922" i="20"/>
  <c r="G922" i="20"/>
  <c r="E922" i="20"/>
  <c r="C922" i="20"/>
  <c r="A921" i="21"/>
  <c r="B923" i="20"/>
  <c r="F923" i="20" l="1"/>
  <c r="D923" i="20"/>
  <c r="G923" i="20"/>
  <c r="E923" i="20"/>
  <c r="B924" i="20"/>
  <c r="C923" i="20"/>
  <c r="A922" i="21"/>
  <c r="H922" i="20"/>
  <c r="B921" i="21" s="1"/>
  <c r="H923" i="20" l="1"/>
  <c r="B922" i="21" s="1"/>
  <c r="D924" i="20"/>
  <c r="F924" i="20"/>
  <c r="G924" i="20"/>
  <c r="E924" i="20"/>
  <c r="B925" i="20"/>
  <c r="A923" i="21"/>
  <c r="C924" i="20"/>
  <c r="H924" i="20" s="1"/>
  <c r="B923" i="21" s="1"/>
  <c r="D925" i="20" l="1"/>
  <c r="F925" i="20"/>
  <c r="G925" i="20"/>
  <c r="H925" i="20" s="1"/>
  <c r="B924" i="21" s="1"/>
  <c r="E925" i="20"/>
  <c r="C925" i="20"/>
  <c r="B926" i="20"/>
  <c r="A924" i="21"/>
  <c r="D926" i="20" l="1"/>
  <c r="F926" i="20"/>
  <c r="G926" i="20"/>
  <c r="H926" i="20" s="1"/>
  <c r="B925" i="21" s="1"/>
  <c r="E926" i="20"/>
  <c r="C926" i="20"/>
  <c r="B927" i="20"/>
  <c r="A925" i="21"/>
  <c r="D927" i="20" l="1"/>
  <c r="F927" i="20"/>
  <c r="G927" i="20"/>
  <c r="H927" i="20" s="1"/>
  <c r="B926" i="21" s="1"/>
  <c r="E927" i="20"/>
  <c r="C927" i="20"/>
  <c r="B928" i="20"/>
  <c r="A926" i="21"/>
  <c r="F928" i="20" l="1"/>
  <c r="D928" i="20"/>
  <c r="G928" i="20"/>
  <c r="E928" i="20"/>
  <c r="C928" i="20"/>
  <c r="A927" i="21"/>
  <c r="B929" i="20"/>
  <c r="F929" i="20" l="1"/>
  <c r="D929" i="20"/>
  <c r="E929" i="20"/>
  <c r="G929" i="20"/>
  <c r="B930" i="20"/>
  <c r="A928" i="21"/>
  <c r="C929" i="20"/>
  <c r="H928" i="20"/>
  <c r="B927" i="21" s="1"/>
  <c r="H929" i="20" l="1"/>
  <c r="B928" i="21" s="1"/>
  <c r="D930" i="20"/>
  <c r="F930" i="20"/>
  <c r="E930" i="20"/>
  <c r="G930" i="20"/>
  <c r="C930" i="20"/>
  <c r="B931" i="20"/>
  <c r="A929" i="21"/>
  <c r="H930" i="20" l="1"/>
  <c r="B929" i="21" s="1"/>
  <c r="F931" i="20"/>
  <c r="D931" i="20"/>
  <c r="G931" i="20"/>
  <c r="E931" i="20"/>
  <c r="C931" i="20"/>
  <c r="B932" i="20"/>
  <c r="A930" i="21"/>
  <c r="H931" i="20" l="1"/>
  <c r="B930" i="21" s="1"/>
  <c r="D932" i="20"/>
  <c r="F932" i="20"/>
  <c r="E932" i="20"/>
  <c r="G932" i="20"/>
  <c r="B933" i="20"/>
  <c r="A931" i="21"/>
  <c r="C932" i="20"/>
  <c r="H932" i="20" s="1"/>
  <c r="B931" i="21" s="1"/>
  <c r="D933" i="20" l="1"/>
  <c r="F933" i="20"/>
  <c r="G933" i="20"/>
  <c r="E933" i="20"/>
  <c r="C933" i="20"/>
  <c r="A932" i="21"/>
  <c r="B934" i="20"/>
  <c r="H933" i="20" l="1"/>
  <c r="B932" i="21" s="1"/>
  <c r="F934" i="20"/>
  <c r="D934" i="20"/>
  <c r="E934" i="20"/>
  <c r="G934" i="20"/>
  <c r="C934" i="20"/>
  <c r="A933" i="21"/>
  <c r="B935" i="20"/>
  <c r="H934" i="20" l="1"/>
  <c r="B933" i="21" s="1"/>
  <c r="D935" i="20"/>
  <c r="F935" i="20"/>
  <c r="E935" i="20"/>
  <c r="G935" i="20"/>
  <c r="C935" i="20"/>
  <c r="B936" i="20"/>
  <c r="A934" i="21"/>
  <c r="H935" i="20" l="1"/>
  <c r="B934" i="21" s="1"/>
  <c r="D936" i="20"/>
  <c r="F936" i="20"/>
  <c r="G936" i="20"/>
  <c r="E936" i="20"/>
  <c r="C936" i="20"/>
  <c r="B937" i="20"/>
  <c r="A935" i="21"/>
  <c r="H936" i="20" l="1"/>
  <c r="B935" i="21" s="1"/>
  <c r="D937" i="20"/>
  <c r="F937" i="20"/>
  <c r="G937" i="20"/>
  <c r="H937" i="20" s="1"/>
  <c r="B936" i="21" s="1"/>
  <c r="E937" i="20"/>
  <c r="C937" i="20"/>
  <c r="B938" i="20"/>
  <c r="A936" i="21"/>
  <c r="D938" i="20" l="1"/>
  <c r="F938" i="20"/>
  <c r="E938" i="20"/>
  <c r="G938" i="20"/>
  <c r="B939" i="20"/>
  <c r="A937" i="21"/>
  <c r="C938" i="20"/>
  <c r="H938" i="20" l="1"/>
  <c r="B937" i="21" s="1"/>
  <c r="F939" i="20"/>
  <c r="D939" i="20"/>
  <c r="E939" i="20"/>
  <c r="G939" i="20"/>
  <c r="C939" i="20"/>
  <c r="H939" i="20" s="1"/>
  <c r="B938" i="21" s="1"/>
  <c r="B940" i="20"/>
  <c r="A938" i="21"/>
  <c r="F940" i="20" l="1"/>
  <c r="D940" i="20"/>
  <c r="G940" i="20"/>
  <c r="H940" i="20" s="1"/>
  <c r="B939" i="21" s="1"/>
  <c r="E940" i="20"/>
  <c r="C940" i="20"/>
  <c r="A939" i="21"/>
  <c r="B941" i="20"/>
  <c r="F941" i="20" l="1"/>
  <c r="D941" i="20"/>
  <c r="G941" i="20"/>
  <c r="H941" i="20" s="1"/>
  <c r="B940" i="21" s="1"/>
  <c r="E941" i="20"/>
  <c r="C941" i="20"/>
  <c r="B942" i="20"/>
  <c r="A940" i="21"/>
  <c r="D942" i="20" l="1"/>
  <c r="F942" i="20"/>
  <c r="E942" i="20"/>
  <c r="G942" i="20"/>
  <c r="C942" i="20"/>
  <c r="B943" i="20"/>
  <c r="A941" i="21"/>
  <c r="H942" i="20" l="1"/>
  <c r="B941" i="21" s="1"/>
  <c r="D943" i="20"/>
  <c r="F943" i="20"/>
  <c r="G943" i="20"/>
  <c r="H943" i="20" s="1"/>
  <c r="B942" i="21" s="1"/>
  <c r="E943" i="20"/>
  <c r="C943" i="20"/>
  <c r="B944" i="20"/>
  <c r="A942" i="21"/>
  <c r="D944" i="20" l="1"/>
  <c r="F944" i="20"/>
  <c r="G944" i="20"/>
  <c r="E944" i="20"/>
  <c r="C944" i="20"/>
  <c r="B945" i="20"/>
  <c r="A943" i="21"/>
  <c r="H944" i="20" l="1"/>
  <c r="B943" i="21" s="1"/>
  <c r="D945" i="20"/>
  <c r="F945" i="20"/>
  <c r="E945" i="20"/>
  <c r="G945" i="20"/>
  <c r="B946" i="20"/>
  <c r="A944" i="21"/>
  <c r="C945" i="20"/>
  <c r="H945" i="20" s="1"/>
  <c r="B944" i="21" s="1"/>
  <c r="D946" i="20" l="1"/>
  <c r="F946" i="20"/>
  <c r="G946" i="20"/>
  <c r="E946" i="20"/>
  <c r="C946" i="20"/>
  <c r="B947" i="20"/>
  <c r="A945" i="21"/>
  <c r="H946" i="20" l="1"/>
  <c r="B945" i="21" s="1"/>
  <c r="F947" i="20"/>
  <c r="D947" i="20"/>
  <c r="G947" i="20"/>
  <c r="E947" i="20"/>
  <c r="B948" i="20"/>
  <c r="C947" i="20"/>
  <c r="A946" i="21"/>
  <c r="H947" i="20" l="1"/>
  <c r="B946" i="21" s="1"/>
  <c r="F948" i="20"/>
  <c r="D948" i="20"/>
  <c r="H948" i="20"/>
  <c r="B947" i="21" s="1"/>
  <c r="E948" i="20"/>
  <c r="G948" i="20"/>
  <c r="C948" i="20"/>
  <c r="B949" i="20"/>
  <c r="A947" i="21"/>
  <c r="F949" i="20" l="1"/>
  <c r="D949" i="20"/>
  <c r="E949" i="20"/>
  <c r="G949" i="20"/>
  <c r="C949" i="20"/>
  <c r="B950" i="20"/>
  <c r="A948" i="21"/>
  <c r="F950" i="20" l="1"/>
  <c r="D950" i="20"/>
  <c r="G950" i="20"/>
  <c r="E950" i="20"/>
  <c r="B951" i="20"/>
  <c r="A949" i="21"/>
  <c r="C950" i="20"/>
  <c r="H949" i="20"/>
  <c r="B948" i="21" s="1"/>
  <c r="F951" i="20" l="1"/>
  <c r="D951" i="20"/>
  <c r="G951" i="20"/>
  <c r="E951" i="20"/>
  <c r="C951" i="20"/>
  <c r="B952" i="20"/>
  <c r="A950" i="21"/>
  <c r="H950" i="20"/>
  <c r="B949" i="21" s="1"/>
  <c r="H951" i="20" l="1"/>
  <c r="B950" i="21" s="1"/>
  <c r="F952" i="20"/>
  <c r="D952" i="20"/>
  <c r="H952" i="20"/>
  <c r="B951" i="21" s="1"/>
  <c r="E952" i="20"/>
  <c r="G952" i="20"/>
  <c r="C952" i="20"/>
  <c r="B953" i="20"/>
  <c r="A951" i="21"/>
  <c r="D953" i="20" l="1"/>
  <c r="F953" i="20"/>
  <c r="G953" i="20"/>
  <c r="H953" i="20" s="1"/>
  <c r="B952" i="21" s="1"/>
  <c r="E953" i="20"/>
  <c r="C953" i="20"/>
  <c r="B954" i="20"/>
  <c r="A952" i="21"/>
  <c r="D954" i="20" l="1"/>
  <c r="F954" i="20"/>
  <c r="G954" i="20"/>
  <c r="E954" i="20"/>
  <c r="C954" i="20"/>
  <c r="B955" i="20"/>
  <c r="A953" i="21"/>
  <c r="D955" i="20" l="1"/>
  <c r="F955" i="20"/>
  <c r="E955" i="20"/>
  <c r="G955" i="20"/>
  <c r="B956" i="20"/>
  <c r="A954" i="21"/>
  <c r="C955" i="20"/>
  <c r="H954" i="20"/>
  <c r="B953" i="21" s="1"/>
  <c r="H955" i="20" l="1"/>
  <c r="B954" i="21" s="1"/>
  <c r="D956" i="20"/>
  <c r="F956" i="20"/>
  <c r="E956" i="20"/>
  <c r="G956" i="20"/>
  <c r="B957" i="20"/>
  <c r="A955" i="21"/>
  <c r="C956" i="20"/>
  <c r="H956" i="20" s="1"/>
  <c r="B955" i="21" s="1"/>
  <c r="F957" i="20" l="1"/>
  <c r="D957" i="20"/>
  <c r="G957" i="20"/>
  <c r="E957" i="20"/>
  <c r="B958" i="20"/>
  <c r="A956" i="21"/>
  <c r="C957" i="20"/>
  <c r="H957" i="20" s="1"/>
  <c r="B956" i="21" s="1"/>
  <c r="F958" i="20" l="1"/>
  <c r="D958" i="20"/>
  <c r="G958" i="20"/>
  <c r="H958" i="20" s="1"/>
  <c r="B957" i="21" s="1"/>
  <c r="E958" i="20"/>
  <c r="C958" i="20"/>
  <c r="A957" i="21"/>
  <c r="B959" i="20"/>
  <c r="F959" i="20" l="1"/>
  <c r="D959" i="20"/>
  <c r="E959" i="20"/>
  <c r="G959" i="20"/>
  <c r="H959" i="20" s="1"/>
  <c r="B958" i="21" s="1"/>
  <c r="C959" i="20"/>
  <c r="B960" i="20"/>
  <c r="A958" i="21"/>
  <c r="D960" i="20" l="1"/>
  <c r="F960" i="20"/>
  <c r="E960" i="20"/>
  <c r="G960" i="20"/>
  <c r="B961" i="20"/>
  <c r="A959" i="21"/>
  <c r="C960" i="20"/>
  <c r="H960" i="20" l="1"/>
  <c r="B959" i="21" s="1"/>
  <c r="D961" i="20"/>
  <c r="F961" i="20"/>
  <c r="H961" i="20"/>
  <c r="B960" i="21" s="1"/>
  <c r="G961" i="20"/>
  <c r="E961" i="20"/>
  <c r="C961" i="20"/>
  <c r="B962" i="20"/>
  <c r="A960" i="21"/>
  <c r="D962" i="20" l="1"/>
  <c r="F962" i="20"/>
  <c r="G962" i="20"/>
  <c r="H962" i="20" s="1"/>
  <c r="B961" i="21" s="1"/>
  <c r="E962" i="20"/>
  <c r="C962" i="20"/>
  <c r="B963" i="20"/>
  <c r="A961" i="21"/>
  <c r="D963" i="20" l="1"/>
  <c r="F963" i="20"/>
  <c r="G963" i="20"/>
  <c r="E963" i="20"/>
  <c r="B964" i="20"/>
  <c r="C963" i="20"/>
  <c r="A962" i="21"/>
  <c r="H963" i="20" l="1"/>
  <c r="B962" i="21" s="1"/>
  <c r="F964" i="20"/>
  <c r="D964" i="20"/>
  <c r="E964" i="20"/>
  <c r="G964" i="20"/>
  <c r="C964" i="20"/>
  <c r="B965" i="20"/>
  <c r="A963" i="21"/>
  <c r="F965" i="20" l="1"/>
  <c r="D965" i="20"/>
  <c r="E965" i="20"/>
  <c r="G965" i="20"/>
  <c r="B966" i="20"/>
  <c r="A964" i="21"/>
  <c r="C965" i="20"/>
  <c r="H964" i="20"/>
  <c r="B963" i="21" s="1"/>
  <c r="F966" i="20" l="1"/>
  <c r="D966" i="20"/>
  <c r="G966" i="20"/>
  <c r="E966" i="20"/>
  <c r="B967" i="20"/>
  <c r="A965" i="21"/>
  <c r="C966" i="20"/>
  <c r="H965" i="20"/>
  <c r="B964" i="21" s="1"/>
  <c r="F967" i="20" l="1"/>
  <c r="D967" i="20"/>
  <c r="G967" i="20"/>
  <c r="E967" i="20"/>
  <c r="B968" i="20"/>
  <c r="A966" i="21"/>
  <c r="C967" i="20"/>
  <c r="H967" i="20" s="1"/>
  <c r="B966" i="21" s="1"/>
  <c r="H966" i="20"/>
  <c r="B965" i="21" s="1"/>
  <c r="D968" i="20" l="1"/>
  <c r="F968" i="20"/>
  <c r="E968" i="20"/>
  <c r="G968" i="20"/>
  <c r="B969" i="20"/>
  <c r="A967" i="21"/>
  <c r="C968" i="20"/>
  <c r="H968" i="20" l="1"/>
  <c r="B967" i="21" s="1"/>
  <c r="D969" i="20"/>
  <c r="F969" i="20"/>
  <c r="G969" i="20"/>
  <c r="H969" i="20" s="1"/>
  <c r="B968" i="21" s="1"/>
  <c r="E969" i="20"/>
  <c r="C969" i="20"/>
  <c r="B970" i="20"/>
  <c r="A968" i="21"/>
  <c r="D970" i="20" l="1"/>
  <c r="F970" i="20"/>
  <c r="G970" i="20"/>
  <c r="E970" i="20"/>
  <c r="C970" i="20"/>
  <c r="B971" i="20"/>
  <c r="A969" i="21"/>
  <c r="D971" i="20" l="1"/>
  <c r="F971" i="20"/>
  <c r="E971" i="20"/>
  <c r="G971" i="20"/>
  <c r="B972" i="20"/>
  <c r="C971" i="20"/>
  <c r="A970" i="21"/>
  <c r="H970" i="20"/>
  <c r="B969" i="21" s="1"/>
  <c r="H971" i="20" l="1"/>
  <c r="B970" i="21" s="1"/>
  <c r="F972" i="20"/>
  <c r="D972" i="20"/>
  <c r="E972" i="20"/>
  <c r="G972" i="20"/>
  <c r="B973" i="20"/>
  <c r="A971" i="21"/>
  <c r="C972" i="20"/>
  <c r="H972" i="20" s="1"/>
  <c r="B971" i="21" s="1"/>
  <c r="F973" i="20" l="1"/>
  <c r="D973" i="20"/>
  <c r="G973" i="20"/>
  <c r="H973" i="20" s="1"/>
  <c r="B972" i="21" s="1"/>
  <c r="E973" i="20"/>
  <c r="C973" i="20"/>
  <c r="B974" i="20"/>
  <c r="A972" i="21"/>
  <c r="F974" i="20" l="1"/>
  <c r="D974" i="20"/>
  <c r="E974" i="20"/>
  <c r="G974" i="20"/>
  <c r="B975" i="20"/>
  <c r="A973" i="21"/>
  <c r="C974" i="20"/>
  <c r="H974" i="20" l="1"/>
  <c r="B973" i="21" s="1"/>
  <c r="D975" i="20"/>
  <c r="F975" i="20"/>
  <c r="E975" i="20"/>
  <c r="G975" i="20"/>
  <c r="A974" i="21"/>
  <c r="C975" i="20"/>
  <c r="B976" i="20"/>
  <c r="H975" i="20" l="1"/>
  <c r="B974" i="21" s="1"/>
  <c r="D976" i="20"/>
  <c r="F976" i="20"/>
  <c r="E976" i="20"/>
  <c r="G976" i="20"/>
  <c r="B977" i="20"/>
  <c r="C976" i="20"/>
  <c r="A975" i="21"/>
  <c r="H976" i="20" l="1"/>
  <c r="B975" i="21" s="1"/>
  <c r="D977" i="20"/>
  <c r="F977" i="20"/>
  <c r="H977" i="20"/>
  <c r="B976" i="21" s="1"/>
  <c r="E977" i="20"/>
  <c r="G977" i="20"/>
  <c r="B978" i="20"/>
  <c r="A976" i="21"/>
  <c r="C977" i="20"/>
  <c r="D978" i="20" l="1"/>
  <c r="F978" i="20"/>
  <c r="G978" i="20"/>
  <c r="E978" i="20"/>
  <c r="B979" i="20"/>
  <c r="C978" i="20"/>
  <c r="A977" i="21"/>
  <c r="H978" i="20" l="1"/>
  <c r="B977" i="21" s="1"/>
  <c r="D979" i="20"/>
  <c r="F979" i="20"/>
  <c r="G979" i="20"/>
  <c r="E979" i="20"/>
  <c r="B980" i="20"/>
  <c r="C979" i="20"/>
  <c r="A978" i="21"/>
  <c r="H979" i="20" l="1"/>
  <c r="B978" i="21" s="1"/>
  <c r="F980" i="20"/>
  <c r="D980" i="20"/>
  <c r="G980" i="20"/>
  <c r="H980" i="20" s="1"/>
  <c r="B979" i="21" s="1"/>
  <c r="E980" i="20"/>
  <c r="C980" i="20"/>
  <c r="B981" i="20"/>
  <c r="A979" i="21"/>
  <c r="F981" i="20" l="1"/>
  <c r="D981" i="20"/>
  <c r="G981" i="20"/>
  <c r="E981" i="20"/>
  <c r="C981" i="20"/>
  <c r="A980" i="21"/>
  <c r="B982" i="20"/>
  <c r="F982" i="20" l="1"/>
  <c r="D982" i="20"/>
  <c r="E982" i="20"/>
  <c r="G982" i="20"/>
  <c r="C982" i="20"/>
  <c r="B983" i="20"/>
  <c r="A981" i="21"/>
  <c r="H981" i="20"/>
  <c r="B980" i="21" s="1"/>
  <c r="F983" i="20" l="1"/>
  <c r="D983" i="20"/>
  <c r="E983" i="20"/>
  <c r="G983" i="20"/>
  <c r="B984" i="20"/>
  <c r="A982" i="21"/>
  <c r="C983" i="20"/>
  <c r="H982" i="20"/>
  <c r="B981" i="21" s="1"/>
  <c r="H983" i="20" l="1"/>
  <c r="B982" i="21" s="1"/>
  <c r="F984" i="20"/>
  <c r="D984" i="20"/>
  <c r="G984" i="20"/>
  <c r="H984" i="20" s="1"/>
  <c r="B983" i="21" s="1"/>
  <c r="E984" i="20"/>
  <c r="A983" i="21"/>
  <c r="C984" i="20"/>
  <c r="B985" i="20"/>
  <c r="D985" i="20" l="1"/>
  <c r="F985" i="20"/>
  <c r="H985" i="20"/>
  <c r="B984" i="21" s="1"/>
  <c r="E985" i="20"/>
  <c r="G985" i="20"/>
  <c r="C985" i="20"/>
  <c r="B986" i="20"/>
  <c r="A984" i="21"/>
  <c r="D986" i="20" l="1"/>
  <c r="F986" i="20"/>
  <c r="E986" i="20"/>
  <c r="G986" i="20"/>
  <c r="C986" i="20"/>
  <c r="A985" i="21"/>
  <c r="B987" i="20"/>
  <c r="H986" i="20" l="1"/>
  <c r="B985" i="21" s="1"/>
  <c r="D987" i="20"/>
  <c r="F987" i="20"/>
  <c r="E987" i="20"/>
  <c r="G987" i="20"/>
  <c r="B988" i="20"/>
  <c r="C987" i="20"/>
  <c r="H987" i="20" s="1"/>
  <c r="B986" i="21" s="1"/>
  <c r="A986" i="21"/>
  <c r="D988" i="20" l="1"/>
  <c r="F988" i="20"/>
  <c r="E988" i="20"/>
  <c r="G988" i="20"/>
  <c r="B989" i="20"/>
  <c r="A987" i="21"/>
  <c r="C988" i="20"/>
  <c r="H988" i="20" l="1"/>
  <c r="B987" i="21" s="1"/>
  <c r="F989" i="20"/>
  <c r="D989" i="20"/>
  <c r="G989" i="20"/>
  <c r="H989" i="20" s="1"/>
  <c r="B988" i="21" s="1"/>
  <c r="E989" i="20"/>
  <c r="C989" i="20"/>
  <c r="A988" i="21"/>
  <c r="B990" i="20"/>
  <c r="F990" i="20" l="1"/>
  <c r="D990" i="20"/>
  <c r="G990" i="20"/>
  <c r="E990" i="20"/>
  <c r="C990" i="20"/>
  <c r="B991" i="20"/>
  <c r="A989" i="21"/>
  <c r="H990" i="20" l="1"/>
  <c r="B989" i="21" s="1"/>
  <c r="F991" i="20"/>
  <c r="D991" i="20"/>
  <c r="E991" i="20"/>
  <c r="G991" i="20"/>
  <c r="C991" i="20"/>
  <c r="B992" i="20"/>
  <c r="A990" i="21"/>
  <c r="H991" i="20" l="1"/>
  <c r="B990" i="21" s="1"/>
  <c r="F992" i="20"/>
  <c r="D992" i="20"/>
  <c r="E992" i="20"/>
  <c r="G992" i="20"/>
  <c r="C992" i="20"/>
  <c r="B993" i="20"/>
  <c r="A991" i="21"/>
  <c r="F993" i="20" l="1"/>
  <c r="D993" i="20"/>
  <c r="E993" i="20"/>
  <c r="G993" i="20"/>
  <c r="B994" i="20"/>
  <c r="A992" i="21"/>
  <c r="C993" i="20"/>
  <c r="H992" i="20"/>
  <c r="B991" i="21" s="1"/>
  <c r="H993" i="20" l="1"/>
  <c r="B992" i="21" s="1"/>
  <c r="F994" i="20"/>
  <c r="D994" i="20"/>
  <c r="E994" i="20"/>
  <c r="G994" i="20"/>
  <c r="B995" i="20"/>
  <c r="A993" i="21"/>
  <c r="C994" i="20"/>
  <c r="H994" i="20" s="1"/>
  <c r="B993" i="21" s="1"/>
  <c r="D995" i="20" l="1"/>
  <c r="F995" i="20"/>
  <c r="E995" i="20"/>
  <c r="G995" i="20"/>
  <c r="C995" i="20"/>
  <c r="A994" i="21"/>
  <c r="B996" i="20"/>
  <c r="H995" i="20" l="1"/>
  <c r="B994" i="21" s="1"/>
  <c r="D996" i="20"/>
  <c r="F996" i="20"/>
  <c r="G996" i="20"/>
  <c r="E996" i="20"/>
  <c r="B997" i="20"/>
  <c r="A995" i="21"/>
  <c r="C996" i="20"/>
  <c r="H996" i="20" s="1"/>
  <c r="B995" i="21" s="1"/>
  <c r="D997" i="20" l="1"/>
  <c r="F997" i="20"/>
  <c r="E997" i="20"/>
  <c r="G997" i="20"/>
  <c r="B998" i="20"/>
  <c r="A996" i="21"/>
  <c r="C997" i="20"/>
  <c r="H997" i="20" l="1"/>
  <c r="B996" i="21" s="1"/>
  <c r="D998" i="20"/>
  <c r="F998" i="20"/>
  <c r="E998" i="20"/>
  <c r="G998" i="20"/>
  <c r="B999" i="20"/>
  <c r="A997" i="21"/>
  <c r="C998" i="20"/>
  <c r="H998" i="20" l="1"/>
  <c r="B997" i="21" s="1"/>
  <c r="D999" i="20"/>
  <c r="F999" i="20"/>
  <c r="E999" i="20"/>
  <c r="G999" i="20"/>
  <c r="C999" i="20"/>
  <c r="B1000" i="20"/>
  <c r="A998" i="21"/>
  <c r="H999" i="20" l="1"/>
  <c r="B998" i="21" s="1"/>
  <c r="F1000" i="20"/>
  <c r="D1000" i="20"/>
  <c r="H1000" i="20"/>
  <c r="B999" i="21" s="1"/>
  <c r="E1000" i="20"/>
  <c r="G1000" i="20"/>
  <c r="C1000" i="20"/>
  <c r="B1001" i="20"/>
  <c r="A999" i="21"/>
  <c r="F1001" i="20" l="1"/>
  <c r="D1001" i="20"/>
  <c r="H1001" i="20"/>
  <c r="B1000" i="21" s="1"/>
  <c r="E1001" i="20"/>
  <c r="G1001" i="20"/>
  <c r="C1001" i="20"/>
  <c r="B1002" i="20"/>
  <c r="A1000" i="21"/>
  <c r="F1002" i="20" l="1"/>
  <c r="D1002" i="20"/>
  <c r="E1002" i="20"/>
  <c r="G1002" i="20"/>
  <c r="B1003" i="20"/>
  <c r="A1001" i="21"/>
  <c r="C1002" i="20"/>
  <c r="F1003" i="20" l="1"/>
  <c r="D1003" i="20"/>
  <c r="E1003" i="20"/>
  <c r="G1003" i="20"/>
  <c r="C1003" i="20"/>
  <c r="A1002" i="21"/>
  <c r="B1004" i="20"/>
  <c r="H1002" i="20"/>
  <c r="B1001" i="21" s="1"/>
  <c r="H1003" i="20" l="1"/>
  <c r="B1002" i="21" s="1"/>
  <c r="D1004" i="20"/>
  <c r="F1004" i="20"/>
  <c r="G1004" i="20"/>
  <c r="E1004" i="20"/>
  <c r="C1004" i="20"/>
  <c r="B1005" i="20"/>
  <c r="A1003" i="21"/>
  <c r="H1004" i="20" l="1"/>
  <c r="B1003" i="21" s="1"/>
  <c r="D1005" i="20"/>
  <c r="F1005" i="20"/>
  <c r="E1005" i="20"/>
  <c r="G1005" i="20"/>
  <c r="B1006" i="20"/>
  <c r="A1004" i="21"/>
  <c r="C1005" i="20"/>
  <c r="H1005" i="20" s="1"/>
  <c r="B1004" i="21" s="1"/>
  <c r="D1006" i="20" l="1"/>
  <c r="F1006" i="20"/>
  <c r="G1006" i="20"/>
  <c r="E1006" i="20"/>
  <c r="C1006" i="20"/>
  <c r="B1007" i="20"/>
  <c r="A1005" i="21"/>
  <c r="H1006" i="20" l="1"/>
  <c r="B1005" i="21" s="1"/>
  <c r="F1007" i="20"/>
  <c r="D1007" i="20"/>
  <c r="G1007" i="20"/>
  <c r="H1007" i="20" s="1"/>
  <c r="B1006" i="21" s="1"/>
  <c r="E1007" i="20"/>
  <c r="C1007" i="20"/>
  <c r="A1006" i="21"/>
  <c r="B1008" i="20"/>
  <c r="F1008" i="20" l="1"/>
  <c r="D1008" i="20"/>
  <c r="G1008" i="20"/>
  <c r="E1008" i="20"/>
  <c r="B1009" i="20"/>
  <c r="C1008" i="20"/>
  <c r="A1007" i="21"/>
  <c r="F1009" i="20" l="1"/>
  <c r="D1009" i="20"/>
  <c r="G1009" i="20"/>
  <c r="E1009" i="20"/>
  <c r="B1010" i="20"/>
  <c r="A1008" i="21"/>
  <c r="C1009" i="20"/>
  <c r="H1009" i="20" s="1"/>
  <c r="B1008" i="21" s="1"/>
  <c r="H1008" i="20"/>
  <c r="B1007" i="21" s="1"/>
  <c r="F1010" i="20" l="1"/>
  <c r="D1010" i="20"/>
  <c r="E1010" i="20"/>
  <c r="G1010" i="20"/>
  <c r="B1011" i="20"/>
  <c r="C1010" i="20"/>
  <c r="A1009" i="21"/>
  <c r="H1010" i="20" l="1"/>
  <c r="B1009" i="21" s="1"/>
  <c r="F1011" i="20"/>
  <c r="D1011" i="20"/>
  <c r="G1011" i="20"/>
  <c r="H1011" i="20" s="1"/>
  <c r="B1010" i="21" s="1"/>
  <c r="E1011" i="20"/>
  <c r="C1011" i="20"/>
  <c r="B1012" i="20"/>
  <c r="A1010" i="21"/>
  <c r="D1012" i="20" l="1"/>
  <c r="F1012" i="20"/>
  <c r="E1012" i="20"/>
  <c r="G1012" i="20"/>
  <c r="B1013" i="20"/>
  <c r="C1012" i="20"/>
  <c r="A1011" i="21"/>
  <c r="H1012" i="20" l="1"/>
  <c r="B1011" i="21" s="1"/>
  <c r="D1013" i="20"/>
  <c r="F1013" i="20"/>
  <c r="E1013" i="20"/>
  <c r="G1013" i="20"/>
  <c r="C1013" i="20"/>
  <c r="B1014" i="20"/>
  <c r="A1012" i="21"/>
  <c r="D1014" i="20" l="1"/>
  <c r="F1014" i="20"/>
  <c r="G1014" i="20"/>
  <c r="E1014" i="20"/>
  <c r="C1014" i="20"/>
  <c r="A1013" i="21"/>
  <c r="B1015" i="20"/>
  <c r="H1013" i="20"/>
  <c r="B1012" i="21" s="1"/>
  <c r="H1014" i="20" l="1"/>
  <c r="B1013" i="21" s="1"/>
  <c r="D1015" i="20"/>
  <c r="F1015" i="20"/>
  <c r="G1015" i="20"/>
  <c r="E1015" i="20"/>
  <c r="C1015" i="20"/>
  <c r="A1014" i="21"/>
  <c r="B1016" i="20"/>
  <c r="H1015" i="20" l="1"/>
  <c r="B1014" i="21" s="1"/>
  <c r="D1016" i="20"/>
  <c r="F1016" i="20"/>
  <c r="E1016" i="20"/>
  <c r="G1016" i="20"/>
  <c r="B1017" i="20"/>
  <c r="C1016" i="20"/>
  <c r="H1016" i="20" s="1"/>
  <c r="B1015" i="21" s="1"/>
  <c r="A1015" i="21"/>
  <c r="F1017" i="20" l="1"/>
  <c r="D1017" i="20"/>
  <c r="G1017" i="20"/>
  <c r="H1017" i="20" s="1"/>
  <c r="B1016" i="21" s="1"/>
  <c r="E1017" i="20"/>
  <c r="C1017" i="20"/>
  <c r="B1018" i="20"/>
  <c r="A1016" i="21"/>
  <c r="F1018" i="20" l="1"/>
  <c r="D1018" i="20"/>
  <c r="G1018" i="20"/>
  <c r="E1018" i="20"/>
  <c r="B1019" i="20"/>
  <c r="C1018" i="20"/>
  <c r="A1017" i="21"/>
  <c r="H1018" i="20" l="1"/>
  <c r="B1017" i="21" s="1"/>
  <c r="F1019" i="20"/>
  <c r="D1019" i="20"/>
  <c r="G1019" i="20"/>
  <c r="H1019" i="20" s="1"/>
  <c r="B1018" i="21" s="1"/>
  <c r="E1019" i="20"/>
  <c r="C1019" i="20"/>
  <c r="A1018" i="21"/>
  <c r="B1020" i="20"/>
  <c r="F1020" i="20" l="1"/>
  <c r="D1020" i="20"/>
  <c r="G1020" i="20"/>
  <c r="H1020" i="20" s="1"/>
  <c r="B1019" i="21" s="1"/>
  <c r="E1020" i="20"/>
  <c r="C1020" i="20"/>
  <c r="A1019" i="21"/>
  <c r="B1021" i="20"/>
  <c r="D1021" i="20" l="1"/>
  <c r="F1021" i="20"/>
  <c r="G1021" i="20"/>
  <c r="E1021" i="20"/>
  <c r="A1020" i="21"/>
  <c r="C1021" i="20"/>
  <c r="B1022" i="20"/>
  <c r="H1021" i="20" l="1"/>
  <c r="B1020" i="21" s="1"/>
  <c r="D1022" i="20"/>
  <c r="F1022" i="20"/>
  <c r="E1022" i="20"/>
  <c r="G1022" i="20"/>
  <c r="B1023" i="20"/>
  <c r="C1022" i="20"/>
  <c r="A1021" i="21"/>
  <c r="H1022" i="20" l="1"/>
  <c r="B1021" i="21" s="1"/>
  <c r="D1023" i="20"/>
  <c r="F1023" i="20"/>
  <c r="G1023" i="20"/>
  <c r="H1023" i="20" s="1"/>
  <c r="B1022" i="21" s="1"/>
  <c r="E1023" i="20"/>
  <c r="A1022" i="21"/>
  <c r="C1023" i="20"/>
  <c r="B1024" i="20"/>
  <c r="D1024" i="20" l="1"/>
  <c r="F1024" i="20"/>
  <c r="G1024" i="20"/>
  <c r="E1024" i="20"/>
  <c r="B1025" i="20"/>
  <c r="C1024" i="20"/>
  <c r="A1023" i="21"/>
  <c r="H1024" i="20" l="1"/>
  <c r="B1023" i="21" s="1"/>
  <c r="D1025" i="20"/>
  <c r="F1025" i="20"/>
  <c r="H1025" i="20"/>
  <c r="B1024" i="21" s="1"/>
  <c r="G1025" i="20"/>
  <c r="E1025" i="20"/>
  <c r="C1025" i="20"/>
  <c r="B1026" i="20"/>
  <c r="A1024" i="21"/>
  <c r="D1026" i="20" l="1"/>
  <c r="F1026" i="20"/>
  <c r="G1026" i="20"/>
  <c r="E1026" i="20"/>
  <c r="A1025" i="21"/>
  <c r="B1027" i="20"/>
  <c r="C1026" i="20"/>
  <c r="H1026" i="20" s="1"/>
  <c r="B1025" i="21" s="1"/>
  <c r="F1027" i="20" l="1"/>
  <c r="D1027" i="20"/>
  <c r="G1027" i="20"/>
  <c r="H1027" i="20" s="1"/>
  <c r="B1026" i="21" s="1"/>
  <c r="E1027" i="20"/>
  <c r="C1027" i="20"/>
  <c r="B1028" i="20"/>
  <c r="A1026" i="21"/>
  <c r="F1028" i="20" l="1"/>
  <c r="D1028" i="20"/>
  <c r="E1028" i="20"/>
  <c r="G1028" i="20"/>
  <c r="B1029" i="20"/>
  <c r="C1028" i="20"/>
  <c r="A1027" i="21"/>
  <c r="F1029" i="20" l="1"/>
  <c r="D1029" i="20"/>
  <c r="G1029" i="20"/>
  <c r="E1029" i="20"/>
  <c r="C1029" i="20"/>
  <c r="A1028" i="21"/>
  <c r="B1030" i="20"/>
  <c r="H1028" i="20"/>
  <c r="B1027" i="21" s="1"/>
  <c r="F1030" i="20" l="1"/>
  <c r="D1030" i="20"/>
  <c r="G1030" i="20"/>
  <c r="E1030" i="20"/>
  <c r="C1030" i="20"/>
  <c r="A1029" i="21"/>
  <c r="B1031" i="20"/>
  <c r="H1029" i="20"/>
  <c r="B1028" i="21" s="1"/>
  <c r="F1031" i="20" l="1"/>
  <c r="D1031" i="20"/>
  <c r="G1031" i="20"/>
  <c r="E1031" i="20"/>
  <c r="A1030" i="21"/>
  <c r="B1032" i="20"/>
  <c r="C1031" i="20"/>
  <c r="H1031" i="20" s="1"/>
  <c r="B1030" i="21" s="1"/>
  <c r="H1030" i="20"/>
  <c r="B1029" i="21" s="1"/>
  <c r="D1032" i="20" l="1"/>
  <c r="F1032" i="20"/>
  <c r="G1032" i="20"/>
  <c r="E1032" i="20"/>
  <c r="A1031" i="21"/>
  <c r="B1033" i="20"/>
  <c r="C1032" i="20"/>
  <c r="H1032" i="20" s="1"/>
  <c r="B1031" i="21" s="1"/>
  <c r="D1033" i="20" l="1"/>
  <c r="F1033" i="20"/>
  <c r="G1033" i="20"/>
  <c r="H1033" i="20" s="1"/>
  <c r="B1032" i="21" s="1"/>
  <c r="E1033" i="20"/>
  <c r="C1033" i="20"/>
  <c r="B1034" i="20"/>
  <c r="A1032" i="21"/>
  <c r="D1034" i="20" l="1"/>
  <c r="F1034" i="20"/>
  <c r="G1034" i="20"/>
  <c r="E1034" i="20"/>
  <c r="B1035" i="20"/>
  <c r="C1034" i="20"/>
  <c r="A1033" i="21"/>
  <c r="H1034" i="20" l="1"/>
  <c r="B1033" i="21" s="1"/>
  <c r="D1035" i="20"/>
  <c r="F1035" i="20"/>
  <c r="G1035" i="20"/>
  <c r="E1035" i="20"/>
  <c r="C1035" i="20"/>
  <c r="A1034" i="21"/>
  <c r="B1036" i="20"/>
  <c r="H1035" i="20" l="1"/>
  <c r="B1034" i="21" s="1"/>
  <c r="F1036" i="20"/>
  <c r="D1036" i="20"/>
  <c r="H1036" i="20"/>
  <c r="B1035" i="21" s="1"/>
  <c r="E1036" i="20"/>
  <c r="G1036" i="20"/>
  <c r="C1036" i="20"/>
  <c r="A1035" i="21"/>
  <c r="B1037" i="20"/>
  <c r="F1037" i="20" l="1"/>
  <c r="D1037" i="20"/>
  <c r="E1037" i="20"/>
  <c r="G1037" i="20"/>
  <c r="B1038" i="20"/>
  <c r="C1037" i="20"/>
  <c r="A1036" i="21"/>
  <c r="H1037" i="20" l="1"/>
  <c r="B1036" i="21" s="1"/>
  <c r="F1038" i="20"/>
  <c r="D1038" i="20"/>
  <c r="H1038" i="20"/>
  <c r="B1037" i="21" s="1"/>
  <c r="E1038" i="20"/>
  <c r="G1038" i="20"/>
  <c r="C1038" i="20"/>
  <c r="A1037" i="21"/>
  <c r="B1039" i="20"/>
  <c r="D1039" i="20" l="1"/>
  <c r="F1039" i="20"/>
  <c r="E1039" i="20"/>
  <c r="G1039" i="20"/>
  <c r="H1039" i="20" s="1"/>
  <c r="B1038" i="21" s="1"/>
  <c r="A1038" i="21"/>
  <c r="B1040" i="20"/>
  <c r="C1039" i="20"/>
  <c r="D1040" i="20" l="1"/>
  <c r="F1040" i="20"/>
  <c r="G1040" i="20"/>
  <c r="E1040" i="20"/>
  <c r="B1041" i="20"/>
  <c r="C1040" i="20"/>
  <c r="A1039" i="21"/>
  <c r="H1040" i="20" l="1"/>
  <c r="B1039" i="21" s="1"/>
  <c r="D1041" i="20"/>
  <c r="F1041" i="20"/>
  <c r="E1041" i="20"/>
  <c r="G1041" i="20"/>
  <c r="B1042" i="20"/>
  <c r="A1040" i="21"/>
  <c r="C1041" i="20"/>
  <c r="H1041" i="20" s="1"/>
  <c r="B1040" i="21" s="1"/>
  <c r="D1042" i="20" l="1"/>
  <c r="F1042" i="20"/>
  <c r="G1042" i="20"/>
  <c r="E1042" i="20"/>
  <c r="B1043" i="20"/>
  <c r="C1042" i="20"/>
  <c r="A1041" i="21"/>
  <c r="H1042" i="20" l="1"/>
  <c r="B1041" i="21" s="1"/>
  <c r="D1043" i="20"/>
  <c r="F1043" i="20"/>
  <c r="E1043" i="20"/>
  <c r="G1043" i="20"/>
  <c r="C1043" i="20"/>
  <c r="B1044" i="20"/>
  <c r="A1042" i="21"/>
  <c r="H1043" i="20" l="1"/>
  <c r="B1042" i="21" s="1"/>
  <c r="F1044" i="20"/>
  <c r="D1044" i="20"/>
  <c r="G1044" i="20"/>
  <c r="H1044" i="20" s="1"/>
  <c r="B1043" i="21" s="1"/>
  <c r="E1044" i="20"/>
  <c r="B1045" i="20"/>
  <c r="C1044" i="20"/>
  <c r="A1043" i="21"/>
  <c r="F1045" i="20" l="1"/>
  <c r="D1045" i="20"/>
  <c r="E1045" i="20"/>
  <c r="G1045" i="20"/>
  <c r="B1046" i="20"/>
  <c r="A1044" i="21"/>
  <c r="C1045" i="20"/>
  <c r="F1046" i="20" l="1"/>
  <c r="D1046" i="20"/>
  <c r="G1046" i="20"/>
  <c r="E1046" i="20"/>
  <c r="B1047" i="20"/>
  <c r="C1046" i="20"/>
  <c r="A1045" i="21"/>
  <c r="H1045" i="20"/>
  <c r="B1044" i="21" s="1"/>
  <c r="F1047" i="20" l="1"/>
  <c r="D1047" i="20"/>
  <c r="E1047" i="20"/>
  <c r="G1047" i="20"/>
  <c r="A1046" i="21"/>
  <c r="B1048" i="20"/>
  <c r="C1047" i="20"/>
  <c r="H1046" i="20"/>
  <c r="B1045" i="21" s="1"/>
  <c r="H1047" i="20" l="1"/>
  <c r="B1046" i="21" s="1"/>
  <c r="F1048" i="20"/>
  <c r="D1048" i="20"/>
  <c r="G1048" i="20"/>
  <c r="E1048" i="20"/>
  <c r="B1049" i="20"/>
  <c r="C1048" i="20"/>
  <c r="A1047" i="21"/>
  <c r="H1048" i="20" l="1"/>
  <c r="B1047" i="21" s="1"/>
  <c r="D1049" i="20"/>
  <c r="F1049" i="20"/>
  <c r="H1049" i="20"/>
  <c r="B1048" i="21" s="1"/>
  <c r="E1049" i="20"/>
  <c r="G1049" i="20"/>
  <c r="C1049" i="20"/>
  <c r="B1050" i="20"/>
  <c r="A1048" i="21"/>
  <c r="D1050" i="20" l="1"/>
  <c r="F1050" i="20"/>
  <c r="E1050" i="20"/>
  <c r="G1050" i="20"/>
  <c r="B1051" i="20"/>
  <c r="C1050" i="20"/>
  <c r="A1049" i="21"/>
  <c r="H1050" i="20" l="1"/>
  <c r="B1049" i="21" s="1"/>
  <c r="D1051" i="20"/>
  <c r="F1051" i="20"/>
  <c r="G1051" i="20"/>
  <c r="E1051" i="20"/>
  <c r="C1051" i="20"/>
  <c r="A1050" i="21"/>
  <c r="B1052" i="20"/>
  <c r="H1051" i="20" l="1"/>
  <c r="B1050" i="21" s="1"/>
  <c r="D1052" i="20"/>
  <c r="F1052" i="20"/>
  <c r="E1052" i="20"/>
  <c r="G1052" i="20"/>
  <c r="C1052" i="20"/>
  <c r="A1051" i="21"/>
  <c r="B1053" i="20"/>
  <c r="H1052" i="20" l="1"/>
  <c r="B1051" i="21" s="1"/>
  <c r="F1053" i="20"/>
  <c r="D1053" i="20"/>
  <c r="H1053" i="20"/>
  <c r="B1052" i="21" s="1"/>
  <c r="E1053" i="20"/>
  <c r="G1053" i="20"/>
  <c r="C1053" i="20"/>
  <c r="B1054" i="20"/>
  <c r="A1052" i="21"/>
  <c r="F1054" i="20" l="1"/>
  <c r="D1054" i="20"/>
  <c r="G1054" i="20"/>
  <c r="H1054" i="20" s="1"/>
  <c r="B1053" i="21" s="1"/>
  <c r="E1054" i="20"/>
  <c r="B1055" i="20"/>
  <c r="C1054" i="20"/>
  <c r="A1053" i="21"/>
  <c r="F1055" i="20" l="1"/>
  <c r="D1055" i="20"/>
  <c r="E1055" i="20"/>
  <c r="G1055" i="20"/>
  <c r="H1055" i="20" s="1"/>
  <c r="B1054" i="21" s="1"/>
  <c r="C1055" i="20"/>
  <c r="A1054" i="21"/>
  <c r="B1056" i="20"/>
  <c r="F1056" i="20" l="1"/>
  <c r="D1056" i="20"/>
  <c r="E1056" i="20"/>
  <c r="G1056" i="20"/>
  <c r="B1057" i="20"/>
  <c r="C1056" i="20"/>
  <c r="A1055" i="21"/>
  <c r="F1057" i="20" l="1"/>
  <c r="D1057" i="20"/>
  <c r="G1057" i="20"/>
  <c r="E1057" i="20"/>
  <c r="B1058" i="20"/>
  <c r="A1056" i="21"/>
  <c r="C1057" i="20"/>
  <c r="H1057" i="20" s="1"/>
  <c r="B1056" i="21" s="1"/>
  <c r="H1056" i="20"/>
  <c r="B1055" i="21" s="1"/>
  <c r="F1058" i="20" l="1"/>
  <c r="D1058" i="20"/>
  <c r="G1058" i="20"/>
  <c r="H1058" i="20" s="1"/>
  <c r="B1057" i="21" s="1"/>
  <c r="E1058" i="20"/>
  <c r="B1059" i="20"/>
  <c r="C1058" i="20"/>
  <c r="A1057" i="21"/>
  <c r="D1059" i="20" l="1"/>
  <c r="F1059" i="20"/>
  <c r="G1059" i="20"/>
  <c r="E1059" i="20"/>
  <c r="B1060" i="20"/>
  <c r="A1058" i="21"/>
  <c r="C1059" i="20"/>
  <c r="H1059" i="20" s="1"/>
  <c r="B1058" i="21" s="1"/>
  <c r="D1060" i="20" l="1"/>
  <c r="F1060" i="20"/>
  <c r="G1060" i="20"/>
  <c r="H1060" i="20" s="1"/>
  <c r="B1059" i="21" s="1"/>
  <c r="E1060" i="20"/>
  <c r="C1060" i="20"/>
  <c r="A1059" i="21"/>
  <c r="B1061" i="20"/>
  <c r="D1061" i="20" l="1"/>
  <c r="F1061" i="20"/>
  <c r="G1061" i="20"/>
  <c r="E1061" i="20"/>
  <c r="C1061" i="20"/>
  <c r="B1062" i="20"/>
  <c r="A1060" i="21"/>
  <c r="D1062" i="20" l="1"/>
  <c r="F1062" i="20"/>
  <c r="E1062" i="20"/>
  <c r="G1062" i="20"/>
  <c r="B1063" i="20"/>
  <c r="C1062" i="20"/>
  <c r="A1061" i="21"/>
  <c r="H1061" i="20"/>
  <c r="B1060" i="21" s="1"/>
  <c r="H1062" i="20" l="1"/>
  <c r="B1061" i="21" s="1"/>
  <c r="D1063" i="20"/>
  <c r="F1063" i="20"/>
  <c r="E1063" i="20"/>
  <c r="G1063" i="20"/>
  <c r="C1063" i="20"/>
  <c r="A1062" i="21"/>
  <c r="B1064" i="20"/>
  <c r="H1063" i="20" l="1"/>
  <c r="B1062" i="21" s="1"/>
  <c r="F1064" i="20"/>
  <c r="D1064" i="20"/>
  <c r="G1064" i="20"/>
  <c r="E1064" i="20"/>
  <c r="B1065" i="20"/>
  <c r="C1064" i="20"/>
  <c r="A1063" i="21"/>
  <c r="H1064" i="20" l="1"/>
  <c r="B1063" i="21" s="1"/>
  <c r="F1065" i="20"/>
  <c r="D1065" i="20"/>
  <c r="H1065" i="20"/>
  <c r="B1064" i="21" s="1"/>
  <c r="E1065" i="20"/>
  <c r="G1065" i="20"/>
  <c r="C1065" i="20"/>
  <c r="B1066" i="20"/>
  <c r="A1064" i="21"/>
  <c r="F1066" i="20" l="1"/>
  <c r="D1066" i="20"/>
  <c r="E1066" i="20"/>
  <c r="G1066" i="20"/>
  <c r="C1066" i="20"/>
  <c r="A1065" i="21"/>
  <c r="B1067" i="20"/>
  <c r="F1067" i="20" l="1"/>
  <c r="D1067" i="20"/>
  <c r="E1067" i="20"/>
  <c r="G1067" i="20"/>
  <c r="A1066" i="21"/>
  <c r="B1068" i="20"/>
  <c r="C1067" i="20"/>
  <c r="H1066" i="20"/>
  <c r="B1065" i="21" s="1"/>
  <c r="H1067" i="20" l="1"/>
  <c r="B1066" i="21" s="1"/>
  <c r="D1068" i="20"/>
  <c r="F1068" i="20"/>
  <c r="G1068" i="20"/>
  <c r="E1068" i="20"/>
  <c r="B1069" i="20"/>
  <c r="C1068" i="20"/>
  <c r="A1067" i="21"/>
  <c r="H1068" i="20" l="1"/>
  <c r="B1067" i="21" s="1"/>
  <c r="D1069" i="20"/>
  <c r="F1069" i="20"/>
  <c r="G1069" i="20"/>
  <c r="H1069" i="20" s="1"/>
  <c r="B1068" i="21" s="1"/>
  <c r="E1069" i="20"/>
  <c r="C1069" i="20"/>
  <c r="B1070" i="20"/>
  <c r="A1068" i="21"/>
  <c r="D1070" i="20" l="1"/>
  <c r="F1070" i="20"/>
  <c r="G1070" i="20"/>
  <c r="E1070" i="20"/>
  <c r="B1071" i="20"/>
  <c r="C1070" i="20"/>
  <c r="A1069" i="21"/>
  <c r="H1070" i="20" l="1"/>
  <c r="B1069" i="21" s="1"/>
  <c r="F1071" i="20"/>
  <c r="D1071" i="20"/>
  <c r="G1071" i="20"/>
  <c r="H1071" i="20" s="1"/>
  <c r="B1070" i="21" s="1"/>
  <c r="E1071" i="20"/>
  <c r="C1071" i="20"/>
  <c r="A1070" i="21"/>
  <c r="B1072" i="20"/>
  <c r="F1072" i="20" l="1"/>
  <c r="D1072" i="20"/>
  <c r="G1072" i="20"/>
  <c r="E1072" i="20"/>
  <c r="B1073" i="20"/>
  <c r="C1072" i="20"/>
  <c r="A1071" i="21"/>
  <c r="F1073" i="20" l="1"/>
  <c r="D1073" i="20"/>
  <c r="E1073" i="20"/>
  <c r="G1073" i="20"/>
  <c r="B1074" i="20"/>
  <c r="A1072" i="21"/>
  <c r="C1073" i="20"/>
  <c r="H1072" i="20"/>
  <c r="B1071" i="21" s="1"/>
  <c r="H1073" i="20" l="1"/>
  <c r="B1072" i="21" s="1"/>
  <c r="F1074" i="20"/>
  <c r="D1074" i="20"/>
  <c r="G1074" i="20"/>
  <c r="E1074" i="20"/>
  <c r="B1075" i="20"/>
  <c r="C1074" i="20"/>
  <c r="A1073" i="21"/>
  <c r="H1074" i="20" l="1"/>
  <c r="B1073" i="21" s="1"/>
  <c r="F1075" i="20"/>
  <c r="D1075" i="20"/>
  <c r="E1075" i="20"/>
  <c r="G1075" i="20"/>
  <c r="C1075" i="20"/>
  <c r="B1076" i="20"/>
  <c r="A1074" i="21"/>
  <c r="H1075" i="20" l="1"/>
  <c r="B1074" i="21" s="1"/>
  <c r="D1076" i="20"/>
  <c r="F1076" i="20"/>
  <c r="E1076" i="20"/>
  <c r="G1076" i="20"/>
  <c r="B1077" i="20"/>
  <c r="C1076" i="20"/>
  <c r="H1076" i="20" s="1"/>
  <c r="B1075" i="21" s="1"/>
  <c r="A1075" i="21"/>
  <c r="D1077" i="20" l="1"/>
  <c r="F1077" i="20"/>
  <c r="G1077" i="20"/>
  <c r="E1077" i="20"/>
  <c r="C1077" i="20"/>
  <c r="B1078" i="20"/>
  <c r="A1076" i="21"/>
  <c r="H1077" i="20" l="1"/>
  <c r="B1076" i="21" s="1"/>
  <c r="D1078" i="20"/>
  <c r="F1078" i="20"/>
  <c r="E1078" i="20"/>
  <c r="G1078" i="20"/>
  <c r="C1078" i="20"/>
  <c r="A1077" i="21"/>
  <c r="B1079" i="20"/>
  <c r="H1078" i="20" l="1"/>
  <c r="B1077" i="21" s="1"/>
  <c r="D1079" i="20"/>
  <c r="F1079" i="20"/>
  <c r="G1079" i="20"/>
  <c r="E1079" i="20"/>
  <c r="C1079" i="20"/>
  <c r="A1078" i="21"/>
  <c r="B1080" i="20"/>
  <c r="H1079" i="20" l="1"/>
  <c r="B1078" i="21" s="1"/>
  <c r="D1080" i="20"/>
  <c r="F1080" i="20"/>
  <c r="E1080" i="20"/>
  <c r="G1080" i="20"/>
  <c r="B1081" i="20"/>
  <c r="C1080" i="20"/>
  <c r="H1080" i="20" s="1"/>
  <c r="B1079" i="21" s="1"/>
  <c r="A1079" i="21"/>
  <c r="F1081" i="20" l="1"/>
  <c r="D1081" i="20"/>
  <c r="G1081" i="20"/>
  <c r="H1081" i="20" s="1"/>
  <c r="B1080" i="21" s="1"/>
  <c r="E1081" i="20"/>
  <c r="C1081" i="20"/>
  <c r="B1082" i="20"/>
  <c r="A1080" i="21"/>
  <c r="F1082" i="20" l="1"/>
  <c r="D1082" i="20"/>
  <c r="E1082" i="20"/>
  <c r="G1082" i="20"/>
  <c r="B1083" i="20"/>
  <c r="C1082" i="20"/>
  <c r="A1081" i="21"/>
  <c r="F1083" i="20" l="1"/>
  <c r="D1083" i="20"/>
  <c r="G1083" i="20"/>
  <c r="H1083" i="20" s="1"/>
  <c r="B1082" i="21" s="1"/>
  <c r="E1083" i="20"/>
  <c r="C1083" i="20"/>
  <c r="A1082" i="21"/>
  <c r="B1084" i="20"/>
  <c r="H1082" i="20"/>
  <c r="B1081" i="21" s="1"/>
  <c r="F1084" i="20" l="1"/>
  <c r="D1084" i="20"/>
  <c r="G1084" i="20"/>
  <c r="H1084" i="20" s="1"/>
  <c r="B1083" i="21" s="1"/>
  <c r="E1084" i="20"/>
  <c r="C1084" i="20"/>
  <c r="A1083" i="21"/>
  <c r="B1085" i="20"/>
  <c r="D1085" i="20" l="1"/>
  <c r="F1085" i="20"/>
  <c r="G1085" i="20"/>
  <c r="E1085" i="20"/>
  <c r="B1086" i="20"/>
  <c r="A1084" i="21"/>
  <c r="C1085" i="20"/>
  <c r="H1085" i="20" s="1"/>
  <c r="B1084" i="21" s="1"/>
  <c r="D1086" i="20" l="1"/>
  <c r="F1086" i="20"/>
  <c r="E1086" i="20"/>
  <c r="G1086" i="20"/>
  <c r="B1087" i="20"/>
  <c r="C1086" i="20"/>
  <c r="A1085" i="21"/>
  <c r="H1086" i="20" l="1"/>
  <c r="B1085" i="21" s="1"/>
  <c r="D1087" i="20"/>
  <c r="F1087" i="20"/>
  <c r="G1087" i="20"/>
  <c r="H1087" i="20" s="1"/>
  <c r="B1086" i="21" s="1"/>
  <c r="E1087" i="20"/>
  <c r="C1087" i="20"/>
  <c r="A1086" i="21"/>
  <c r="D34" i="18" l="1"/>
  <c r="F34" i="18" s="1"/>
  <c r="AK16" i="17"/>
  <c r="D14" i="18"/>
  <c r="F14" i="18" s="1"/>
  <c r="D20" i="18"/>
  <c r="F20" i="18" s="1"/>
  <c r="D27" i="18"/>
  <c r="F27" i="18" s="1"/>
  <c r="D21" i="18"/>
  <c r="F21" i="18" s="1"/>
  <c r="J16" i="16"/>
  <c r="J18" i="16" s="1"/>
  <c r="D14" i="5"/>
  <c r="F14" i="5" s="1"/>
  <c r="D20" i="5"/>
  <c r="F20" i="5" s="1"/>
  <c r="AF16" i="16"/>
  <c r="AF18" i="16" s="1"/>
  <c r="D42" i="18"/>
  <c r="F42" i="18" s="1"/>
  <c r="AF16" i="17"/>
  <c r="W16" i="17"/>
  <c r="Q16" i="17"/>
  <c r="D16" i="18"/>
  <c r="F16" i="18" s="1"/>
  <c r="U16" i="16"/>
  <c r="U18" i="16" s="1"/>
  <c r="O16" i="16"/>
  <c r="O18" i="16" s="1"/>
  <c r="D25" i="5"/>
  <c r="F25" i="5" s="1"/>
  <c r="D34" i="5"/>
  <c r="F34" i="5" s="1"/>
  <c r="D40" i="5"/>
  <c r="F40" i="5" s="1"/>
  <c r="T16" i="16"/>
  <c r="T18" i="16" s="1"/>
  <c r="D39" i="5"/>
  <c r="F39" i="5" s="1"/>
  <c r="D36" i="18"/>
  <c r="F36" i="18" s="1"/>
  <c r="D43" i="18"/>
  <c r="F43" i="18" s="1"/>
  <c r="D37" i="18"/>
  <c r="F37" i="18" s="1"/>
  <c r="Z16" i="16"/>
  <c r="Z18" i="16" s="1"/>
  <c r="Q16" i="16"/>
  <c r="Q18" i="16" s="1"/>
  <c r="K16" i="16"/>
  <c r="K18" i="16" s="1"/>
  <c r="D38" i="18"/>
  <c r="F38" i="18" s="1"/>
  <c r="D11" i="5"/>
  <c r="F11" i="5" s="1"/>
  <c r="AM16" i="17"/>
  <c r="AG16" i="17"/>
  <c r="D32" i="18"/>
  <c r="F32" i="18" s="1"/>
  <c r="AK16" i="16"/>
  <c r="AK18" i="16" s="1"/>
  <c r="AE16" i="16"/>
  <c r="AE18" i="16" s="1"/>
  <c r="F16" i="16"/>
  <c r="F18" i="16" s="1"/>
  <c r="D28" i="18"/>
  <c r="F28" i="18" s="1"/>
  <c r="F18" i="5"/>
  <c r="D24" i="5"/>
  <c r="F24" i="5" s="1"/>
  <c r="D30" i="18"/>
  <c r="F30" i="18" s="1"/>
  <c r="X16" i="16"/>
  <c r="X18" i="16" s="1"/>
  <c r="L16" i="17"/>
  <c r="S16" i="17"/>
  <c r="M16" i="17"/>
  <c r="D12" i="18"/>
  <c r="F12" i="18" s="1"/>
  <c r="AG16" i="16"/>
  <c r="AG18" i="16" s="1"/>
  <c r="AA16" i="16"/>
  <c r="AA18" i="16" s="1"/>
  <c r="D10" i="5"/>
  <c r="D38" i="5"/>
  <c r="F38" i="5" s="1"/>
  <c r="D44" i="5"/>
  <c r="F44" i="5" s="1"/>
  <c r="H16" i="16"/>
  <c r="H18" i="16" s="1"/>
  <c r="L16" i="16"/>
  <c r="L18" i="16" s="1"/>
  <c r="H16" i="17"/>
  <c r="D23" i="18"/>
  <c r="F23" i="18" s="1"/>
  <c r="D17" i="18"/>
  <c r="F17" i="18" s="1"/>
  <c r="V16" i="16"/>
  <c r="V18" i="16" s="1"/>
  <c r="M16" i="16"/>
  <c r="M18" i="16" s="1"/>
  <c r="G16" i="16"/>
  <c r="G18" i="16" s="1"/>
  <c r="Z16" i="17"/>
  <c r="D27" i="5"/>
  <c r="F27" i="5" s="1"/>
  <c r="AB16" i="17"/>
  <c r="AI16" i="17"/>
  <c r="AC16" i="17"/>
  <c r="D41" i="18"/>
  <c r="F41" i="18" s="1"/>
  <c r="D13" i="18"/>
  <c r="F13" i="18" s="1"/>
  <c r="D29" i="5"/>
  <c r="F29" i="5" s="1"/>
  <c r="D22" i="5"/>
  <c r="F22" i="5" s="1"/>
  <c r="D28" i="5"/>
  <c r="F28" i="5" s="1"/>
  <c r="D22" i="18"/>
  <c r="F22" i="18" s="1"/>
  <c r="D26" i="18"/>
  <c r="F26" i="18" s="1"/>
  <c r="X16" i="17"/>
  <c r="D10" i="18"/>
  <c r="D39" i="18"/>
  <c r="F39" i="18" s="1"/>
  <c r="D33" i="18"/>
  <c r="F33" i="18" s="1"/>
  <c r="AL16" i="16"/>
  <c r="AL18" i="16" s="1"/>
  <c r="AC16" i="16"/>
  <c r="AC18" i="16" s="1"/>
  <c r="W16" i="16"/>
  <c r="W18" i="16" s="1"/>
  <c r="D33" i="5"/>
  <c r="F33" i="5" s="1"/>
  <c r="V16" i="17"/>
  <c r="D23" i="5"/>
  <c r="F23" i="5" s="1"/>
  <c r="D19" i="5"/>
  <c r="F19" i="5" s="1"/>
  <c r="D15" i="5"/>
  <c r="F15" i="5" s="1"/>
  <c r="D44" i="18"/>
  <c r="F44" i="18" s="1"/>
  <c r="D35" i="18"/>
  <c r="F35" i="18" s="1"/>
  <c r="D29" i="18"/>
  <c r="F29" i="18" s="1"/>
  <c r="D13" i="5"/>
  <c r="F13" i="5" s="1"/>
  <c r="I16" i="16"/>
  <c r="I18" i="16" s="1"/>
  <c r="D12" i="5"/>
  <c r="F12" i="5" s="1"/>
  <c r="N16" i="17"/>
  <c r="R16" i="17"/>
  <c r="D35" i="5"/>
  <c r="F35" i="5" s="1"/>
  <c r="O16" i="17"/>
  <c r="I16" i="17"/>
  <c r="D24" i="18"/>
  <c r="F24" i="18" s="1"/>
  <c r="D15" i="18"/>
  <c r="F15" i="18" s="1"/>
  <c r="AM16" i="16"/>
  <c r="AM18" i="16" s="1"/>
  <c r="D17" i="5"/>
  <c r="F17" i="5" s="1"/>
  <c r="D42" i="5"/>
  <c r="F42" i="5" s="1"/>
  <c r="D19" i="18"/>
  <c r="F19" i="18" s="1"/>
  <c r="D18" i="18"/>
  <c r="F18" i="18" s="1"/>
  <c r="T16" i="17"/>
  <c r="K16" i="17"/>
  <c r="E16" i="17"/>
  <c r="R16" i="16"/>
  <c r="R18" i="16" s="1"/>
  <c r="Y16" i="16"/>
  <c r="Y18" i="16" s="1"/>
  <c r="S16" i="16"/>
  <c r="S18" i="16" s="1"/>
  <c r="AD16" i="17"/>
  <c r="D37" i="5"/>
  <c r="F37" i="5" s="1"/>
  <c r="AL16" i="17"/>
  <c r="AB16" i="16"/>
  <c r="AB18" i="16" s="1"/>
  <c r="AE16" i="17"/>
  <c r="Y16" i="17"/>
  <c r="D40" i="18"/>
  <c r="F40" i="18" s="1"/>
  <c r="D31" i="18"/>
  <c r="F31" i="18" s="1"/>
  <c r="D25" i="18"/>
  <c r="F25" i="18" s="1"/>
  <c r="N16" i="16"/>
  <c r="N18" i="16" s="1"/>
  <c r="D26" i="5"/>
  <c r="F26" i="5" s="1"/>
  <c r="D32" i="5"/>
  <c r="F32" i="5" s="1"/>
  <c r="F16" i="17"/>
  <c r="J16" i="17"/>
  <c r="AJ16" i="17"/>
  <c r="AA16" i="17"/>
  <c r="U16" i="17"/>
  <c r="AH16" i="16"/>
  <c r="AH18" i="16" s="1"/>
  <c r="D11" i="18"/>
  <c r="F11" i="18" s="1"/>
  <c r="AI16" i="16"/>
  <c r="AI18" i="16" s="1"/>
  <c r="D21" i="5"/>
  <c r="F21" i="5" s="1"/>
  <c r="D30" i="5"/>
  <c r="F30" i="5" s="1"/>
  <c r="D36" i="5"/>
  <c r="F36" i="5" s="1"/>
  <c r="D31" i="5"/>
  <c r="F31" i="5" s="1"/>
  <c r="AJ16" i="16"/>
  <c r="AJ18" i="16" s="1"/>
  <c r="P16" i="17"/>
  <c r="G16" i="17"/>
  <c r="AD16" i="16"/>
  <c r="AD18" i="16" s="1"/>
  <c r="E16" i="16"/>
  <c r="E18" i="16" s="1"/>
  <c r="D16" i="5"/>
  <c r="F16" i="5" s="1"/>
  <c r="D41" i="5"/>
  <c r="F41" i="5" s="1"/>
  <c r="AH16" i="17"/>
  <c r="P16" i="16"/>
  <c r="P18" i="16" s="1"/>
  <c r="D43" i="5"/>
  <c r="F43" i="5" s="1"/>
  <c r="P18" i="17" l="1"/>
  <c r="M17" i="19" s="1"/>
  <c r="M15" i="19"/>
  <c r="J18" i="17"/>
  <c r="G17" i="19" s="1"/>
  <c r="G15" i="19"/>
  <c r="Y18" i="17"/>
  <c r="V17" i="19" s="1"/>
  <c r="V15" i="19"/>
  <c r="O18" i="17"/>
  <c r="L17" i="19" s="1"/>
  <c r="L15" i="19"/>
  <c r="D46" i="18"/>
  <c r="F10" i="18"/>
  <c r="F46" i="18" s="1"/>
  <c r="D46" i="5"/>
  <c r="F10" i="5"/>
  <c r="F46" i="5" s="1"/>
  <c r="M18" i="17"/>
  <c r="J17" i="19" s="1"/>
  <c r="J15" i="19"/>
  <c r="AG18" i="17"/>
  <c r="AD17" i="19" s="1"/>
  <c r="AD15" i="19"/>
  <c r="AF18" i="17"/>
  <c r="AC17" i="19" s="1"/>
  <c r="AC15" i="19"/>
  <c r="U18" i="17"/>
  <c r="R17" i="19" s="1"/>
  <c r="R15" i="19"/>
  <c r="F18" i="17"/>
  <c r="C17" i="19" s="1"/>
  <c r="C15" i="19"/>
  <c r="AE18" i="17"/>
  <c r="AB17" i="19" s="1"/>
  <c r="AB15" i="19"/>
  <c r="AD18" i="17"/>
  <c r="AA17" i="19" s="1"/>
  <c r="AA15" i="19"/>
  <c r="E18" i="17"/>
  <c r="B17" i="19" s="1"/>
  <c r="B15" i="19"/>
  <c r="V18" i="17"/>
  <c r="S17" i="19" s="1"/>
  <c r="S15" i="19"/>
  <c r="X18" i="17"/>
  <c r="U17" i="19" s="1"/>
  <c r="U15" i="19"/>
  <c r="AC18" i="17"/>
  <c r="Z17" i="19" s="1"/>
  <c r="Z15" i="19"/>
  <c r="Z18" i="17"/>
  <c r="W17" i="19" s="1"/>
  <c r="W15" i="19"/>
  <c r="S18" i="17"/>
  <c r="P17" i="19" s="1"/>
  <c r="P15" i="19"/>
  <c r="AM18" i="17"/>
  <c r="AJ17" i="19" s="1"/>
  <c r="AJ15" i="19"/>
  <c r="AH18" i="17"/>
  <c r="AE17" i="19" s="1"/>
  <c r="AE15" i="19"/>
  <c r="AA18" i="17"/>
  <c r="X17" i="19" s="1"/>
  <c r="X15" i="19"/>
  <c r="K18" i="17"/>
  <c r="H17" i="19" s="1"/>
  <c r="H15" i="19"/>
  <c r="R18" i="17"/>
  <c r="O17" i="19" s="1"/>
  <c r="O15" i="19"/>
  <c r="AI18" i="17"/>
  <c r="AF17" i="19" s="1"/>
  <c r="AF15" i="19"/>
  <c r="L18" i="17"/>
  <c r="I17" i="19" s="1"/>
  <c r="I15" i="19"/>
  <c r="Q18" i="17"/>
  <c r="N17" i="19" s="1"/>
  <c r="N15" i="19"/>
  <c r="AK18" i="17"/>
  <c r="AH17" i="19" s="1"/>
  <c r="AH15" i="19"/>
  <c r="G18" i="17"/>
  <c r="D17" i="19" s="1"/>
  <c r="D15" i="19"/>
  <c r="AJ18" i="17"/>
  <c r="AG17" i="19" s="1"/>
  <c r="AG15" i="19"/>
  <c r="AL18" i="17"/>
  <c r="AI17" i="19" s="1"/>
  <c r="AI15" i="19"/>
  <c r="T18" i="17"/>
  <c r="Q17" i="19" s="1"/>
  <c r="Q15" i="19"/>
  <c r="I18" i="17"/>
  <c r="F17" i="19" s="1"/>
  <c r="F15" i="19"/>
  <c r="N18" i="17"/>
  <c r="K17" i="19" s="1"/>
  <c r="K15" i="19"/>
  <c r="AB18" i="17"/>
  <c r="Y17" i="19" s="1"/>
  <c r="Y15" i="19"/>
  <c r="H18" i="17"/>
  <c r="E17" i="19" s="1"/>
  <c r="E15" i="19"/>
  <c r="W18" i="17"/>
  <c r="T17" i="19" s="1"/>
  <c r="T15" i="19"/>
</calcChain>
</file>

<file path=xl/sharedStrings.xml><?xml version="1.0" encoding="utf-8"?>
<sst xmlns="http://schemas.openxmlformats.org/spreadsheetml/2006/main" count="588" uniqueCount="140">
  <si>
    <t>Punten</t>
  </si>
  <si>
    <t>Totaalscore</t>
  </si>
  <si>
    <t>Examennummer</t>
  </si>
  <si>
    <t>Vraag 1</t>
  </si>
  <si>
    <t>Vraag 2</t>
  </si>
  <si>
    <t>Vraag 3</t>
  </si>
  <si>
    <t>Vraag 4</t>
  </si>
  <si>
    <t>Vraag 5</t>
  </si>
  <si>
    <t>Vraag 6</t>
  </si>
  <si>
    <t>Vraag 7</t>
  </si>
  <si>
    <t>Vraag 8</t>
  </si>
  <si>
    <t>Vraag 9</t>
  </si>
  <si>
    <t>Vraag 10</t>
  </si>
  <si>
    <t>Opdracht</t>
  </si>
  <si>
    <t>Vak</t>
  </si>
  <si>
    <t>Niveau</t>
  </si>
  <si>
    <t>Soort correctie</t>
  </si>
  <si>
    <t>Naam corrector</t>
  </si>
  <si>
    <t>Gemiddelde</t>
  </si>
  <si>
    <t>Naam kandidaat</t>
  </si>
  <si>
    <t>Behaalde punten</t>
  </si>
  <si>
    <t>Jaar</t>
  </si>
  <si>
    <t>Tijdvak</t>
  </si>
  <si>
    <t>U moet alleen in de witte vakjes iets invullen!</t>
  </si>
  <si>
    <t>Max. scorepunten tekstverklaring</t>
  </si>
  <si>
    <t>A</t>
  </si>
  <si>
    <t>B</t>
  </si>
  <si>
    <t>C</t>
  </si>
  <si>
    <t>D</t>
  </si>
  <si>
    <t>Nog in te vullen vakjes</t>
  </si>
  <si>
    <t>Letters</t>
  </si>
  <si>
    <t>invullen</t>
  </si>
  <si>
    <t>meerkeuze</t>
  </si>
  <si>
    <t>Te behalen</t>
  </si>
  <si>
    <t>punten</t>
  </si>
  <si>
    <t>Naam</t>
  </si>
  <si>
    <t xml:space="preserve">de gevraagde gegevens in. </t>
  </si>
  <si>
    <t>Opmerkingen en vragen: pmourits@kliksafe.nl</t>
  </si>
  <si>
    <t>E</t>
  </si>
  <si>
    <t>F</t>
  </si>
  <si>
    <t>Groep of klas</t>
  </si>
  <si>
    <t>Meerkeuze</t>
  </si>
  <si>
    <t>Aanwezigheid</t>
  </si>
  <si>
    <t>Absent</t>
  </si>
  <si>
    <t>Present</t>
  </si>
  <si>
    <t>1e correctie</t>
  </si>
  <si>
    <t>2e correctie</t>
  </si>
  <si>
    <t>3e correctie</t>
  </si>
  <si>
    <t>Vraagtypen</t>
  </si>
  <si>
    <t>Te behalen punten</t>
  </si>
  <si>
    <t>Vragen</t>
  </si>
  <si>
    <t>Tekst</t>
  </si>
  <si>
    <t>Type</t>
  </si>
  <si>
    <t>Gem.</t>
  </si>
  <si>
    <t>Cat.</t>
  </si>
  <si>
    <t>havo</t>
  </si>
  <si>
    <t>Cijfer</t>
  </si>
  <si>
    <t>Schaallengte</t>
  </si>
  <si>
    <t>Normeringsterm</t>
  </si>
  <si>
    <t>Schaallengte:</t>
  </si>
  <si>
    <t>Aantal vragen</t>
  </si>
  <si>
    <t>vwo</t>
  </si>
  <si>
    <t>per vraag</t>
  </si>
  <si>
    <t>vragen</t>
  </si>
  <si>
    <t>Niet ingevuld</t>
  </si>
  <si>
    <t>vmbo tl</t>
  </si>
  <si>
    <t>vmbo kl</t>
  </si>
  <si>
    <t>U moet alleen iets invullen in de witte vakjes!</t>
  </si>
  <si>
    <t>Kies de juiste categorie hieronder!</t>
  </si>
  <si>
    <r>
      <t>Vul op het werkblad</t>
    </r>
    <r>
      <rPr>
        <b/>
        <sz val="11"/>
        <color theme="1"/>
        <rFont val="Calibri"/>
        <family val="2"/>
        <scheme val="minor"/>
      </rPr>
      <t xml:space="preserve"> voorbereiding</t>
    </r>
    <r>
      <rPr>
        <sz val="11"/>
        <color theme="1"/>
        <rFont val="Calibri"/>
        <family val="2"/>
        <scheme val="minor"/>
      </rPr>
      <t xml:space="preserve"> in alle witte vakjes</t>
    </r>
  </si>
  <si>
    <r>
      <t xml:space="preserve">Vul daarna op het werkblad </t>
    </r>
    <r>
      <rPr>
        <b/>
        <sz val="11"/>
        <color theme="1"/>
        <rFont val="Calibri"/>
        <family val="2"/>
        <scheme val="minor"/>
      </rPr>
      <t>invulblad</t>
    </r>
    <r>
      <rPr>
        <sz val="11"/>
        <color theme="1"/>
        <rFont val="Calibri"/>
        <family val="2"/>
        <scheme val="minor"/>
      </rPr>
      <t xml:space="preserve"> in alle witte vakjes </t>
    </r>
  </si>
  <si>
    <t>Categorie</t>
  </si>
  <si>
    <t>Nummer</t>
  </si>
  <si>
    <t>G</t>
  </si>
  <si>
    <t>Scores</t>
  </si>
  <si>
    <t>H</t>
  </si>
  <si>
    <t xml:space="preserve">Antwoorden </t>
  </si>
  <si>
    <t>meerkeuze-</t>
  </si>
  <si>
    <t>Maximum-</t>
  </si>
  <si>
    <t>score</t>
  </si>
  <si>
    <t>Maximum</t>
  </si>
  <si>
    <t xml:space="preserve">Bij de scores kunt u alleen hele getallen invullen. </t>
  </si>
  <si>
    <t>Categorie 1</t>
  </si>
  <si>
    <t>Categorie 2</t>
  </si>
  <si>
    <t>Categorie 3</t>
  </si>
  <si>
    <t>Categorie 4</t>
  </si>
  <si>
    <t>Categorie 5</t>
  </si>
  <si>
    <t>Categorie 6</t>
  </si>
  <si>
    <t>Categorie 7</t>
  </si>
  <si>
    <t>Categorie 8</t>
  </si>
  <si>
    <t>Categorie 9</t>
  </si>
  <si>
    <t>Categorie 10</t>
  </si>
  <si>
    <t>Aantal kandidaten</t>
  </si>
  <si>
    <t>Schoolonderzoekscijfer</t>
  </si>
  <si>
    <t>SO-C</t>
  </si>
  <si>
    <t xml:space="preserve">Gem. </t>
  </si>
  <si>
    <t xml:space="preserve">Cat. </t>
  </si>
  <si>
    <t>Exam.nr</t>
  </si>
  <si>
    <t>SE-cijfer</t>
  </si>
  <si>
    <t>Gemiddeld</t>
  </si>
  <si>
    <t>Score</t>
  </si>
  <si>
    <t>CE-C</t>
  </si>
  <si>
    <t>Tekstsoort - publiek - schrijfdoel</t>
  </si>
  <si>
    <t>Tekstsoort</t>
  </si>
  <si>
    <t>Hoofdgedachte - tussenkopjes - onderscheid tussen hoofd- en bijzaken</t>
  </si>
  <si>
    <t>Hoofdgedachte</t>
  </si>
  <si>
    <t>Tekstrelaties - tekstverbanden - alineafuncties - tekststructuur</t>
  </si>
  <si>
    <t>Tekstrelaties</t>
  </si>
  <si>
    <t>Auteursintenties</t>
  </si>
  <si>
    <t>Argumentaties - standpunt beargumenteren - soorten argumenten - redeneringen</t>
  </si>
  <si>
    <t>Argumentatie</t>
  </si>
  <si>
    <t>Objectieve en subjectieve argumenten</t>
  </si>
  <si>
    <t>Objectief-subjectief</t>
  </si>
  <si>
    <t xml:space="preserve">Argumentatieschema's </t>
  </si>
  <si>
    <t>Argumentatieschema</t>
  </si>
  <si>
    <t>Aanvaardbaarheid</t>
  </si>
  <si>
    <t>Drogredenen</t>
  </si>
  <si>
    <t>Samenvatten</t>
  </si>
  <si>
    <t>Vul hieronder maximaal 10 categorieën in die in examens aan de orde komen!</t>
  </si>
  <si>
    <t>Vul hieronder de namen van de leerlingen in (maximaal 35) en in de kolommen erachter het examennummer en het schoolonderzoekscijfer</t>
  </si>
  <si>
    <t>Naam docent</t>
  </si>
  <si>
    <t>L</t>
  </si>
  <si>
    <t>N</t>
  </si>
  <si>
    <t>hoofd</t>
  </si>
  <si>
    <t>lo</t>
  </si>
  <si>
    <t>lb</t>
  </si>
  <si>
    <t>ro</t>
  </si>
  <si>
    <t>rb</t>
  </si>
  <si>
    <t>Vaknaam:</t>
  </si>
  <si>
    <t>Nederlands</t>
  </si>
  <si>
    <t>Normeringsterm:</t>
  </si>
  <si>
    <t xml:space="preserve">Auteursintenties - gevoel - betekenis van taaluitingen - verklaringen </t>
  </si>
  <si>
    <t>Aanvaardbaarheid - retorische middelen die de auteur gebruikt</t>
  </si>
  <si>
    <t>Scorepunten</t>
  </si>
  <si>
    <t>Percentage</t>
  </si>
  <si>
    <t>Verdeling</t>
  </si>
  <si>
    <t>cse</t>
  </si>
  <si>
    <t>5 havo</t>
  </si>
  <si>
    <t>Aftrek incorrect formuleren</t>
  </si>
  <si>
    <t>Noteer het aantal fouten m.b.t. van incorrect formuleren en onjuist taalgebruik: verkeerd woordgebruik, spel-, zinsbouw- en woordvolgordefouten:\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</si>
</sst>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Verdana"/>
      <family val="2"/>
    </font>
    <font>
      <sz val="9"/>
      <color indexed="8"/>
      <name val="Verdana"/>
      <family val="2"/>
    </font>
    <font>
      <sz val="11"/>
      <color indexed="8"/>
      <name val="Verdana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indexed="47"/>
      <name val="Arial"/>
      <family val="2"/>
    </font>
    <font>
      <sz val="11"/>
      <color indexed="10"/>
      <name val="Arial"/>
      <family val="2"/>
    </font>
    <font>
      <b/>
      <sz val="11"/>
      <color indexed="8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Verdana"/>
      <family val="2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5" fillId="0" borderId="0" xfId="0" applyFont="1"/>
    <xf numFmtId="1" fontId="5" fillId="0" borderId="0" xfId="0" applyNumberFormat="1" applyFont="1"/>
    <xf numFmtId="0" fontId="6" fillId="2" borderId="0" xfId="0" applyFont="1" applyFill="1" applyProtection="1">
      <protection hidden="1"/>
    </xf>
    <xf numFmtId="0" fontId="6" fillId="2" borderId="0" xfId="0" applyFont="1" applyFill="1" applyBorder="1" applyProtection="1">
      <protection hidden="1"/>
    </xf>
    <xf numFmtId="0" fontId="10" fillId="2" borderId="2" xfId="0" applyFont="1" applyFill="1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8" fillId="2" borderId="4" xfId="0" applyFont="1" applyFill="1" applyBorder="1" applyAlignment="1" applyProtection="1">
      <alignment horizontal="right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Protection="1">
      <protection hidden="1"/>
    </xf>
    <xf numFmtId="0" fontId="6" fillId="2" borderId="3" xfId="0" applyFont="1" applyFill="1" applyBorder="1" applyProtection="1">
      <protection hidden="1"/>
    </xf>
    <xf numFmtId="1" fontId="8" fillId="2" borderId="3" xfId="0" applyNumberFormat="1" applyFont="1" applyFill="1" applyBorder="1" applyProtection="1">
      <protection hidden="1"/>
    </xf>
    <xf numFmtId="0" fontId="8" fillId="3" borderId="4" xfId="0" applyFont="1" applyFill="1" applyBorder="1" applyProtection="1"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Protection="1">
      <protection hidden="1"/>
    </xf>
    <xf numFmtId="0" fontId="8" fillId="3" borderId="1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6" fillId="3" borderId="8" xfId="0" applyFont="1" applyFill="1" applyBorder="1" applyAlignment="1" applyProtection="1">
      <alignment wrapText="1"/>
      <protection hidden="1"/>
    </xf>
    <xf numFmtId="0" fontId="6" fillId="3" borderId="9" xfId="0" applyFont="1" applyFill="1" applyBorder="1" applyAlignment="1" applyProtection="1">
      <alignment horizontal="right"/>
      <protection hidden="1"/>
    </xf>
    <xf numFmtId="0" fontId="8" fillId="3" borderId="1" xfId="0" applyFont="1" applyFill="1" applyBorder="1" applyAlignment="1" applyProtection="1">
      <alignment horizontal="center" wrapText="1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3" xfId="0" applyFont="1" applyFill="1" applyBorder="1" applyAlignment="1" applyProtection="1">
      <alignment horizontal="center"/>
      <protection hidden="1"/>
    </xf>
    <xf numFmtId="0" fontId="6" fillId="7" borderId="3" xfId="0" applyFont="1" applyFill="1" applyBorder="1" applyAlignment="1" applyProtection="1">
      <alignment horizontal="center"/>
      <protection hidden="1"/>
    </xf>
    <xf numFmtId="1" fontId="8" fillId="7" borderId="3" xfId="0" applyNumberFormat="1" applyFont="1" applyFill="1" applyBorder="1" applyAlignment="1" applyProtection="1">
      <alignment horizontal="center"/>
      <protection hidden="1"/>
    </xf>
    <xf numFmtId="1" fontId="6" fillId="7" borderId="3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1" fontId="8" fillId="6" borderId="5" xfId="0" applyNumberFormat="1" applyFont="1" applyFill="1" applyBorder="1" applyAlignment="1" applyProtection="1">
      <alignment horizontal="center"/>
      <protection hidden="1"/>
    </xf>
    <xf numFmtId="1" fontId="8" fillId="7" borderId="5" xfId="0" applyNumberFormat="1" applyFont="1" applyFill="1" applyBorder="1" applyAlignment="1" applyProtection="1">
      <alignment horizontal="center"/>
      <protection hidden="1"/>
    </xf>
    <xf numFmtId="0" fontId="8" fillId="7" borderId="9" xfId="0" applyFont="1" applyFill="1" applyBorder="1" applyAlignment="1" applyProtection="1">
      <alignment horizont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9" xfId="0" applyFont="1" applyFill="1" applyBorder="1" applyAlignment="1" applyProtection="1">
      <alignment horizontal="center"/>
      <protection hidden="1"/>
    </xf>
    <xf numFmtId="0" fontId="11" fillId="7" borderId="9" xfId="0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center"/>
      <protection locked="0"/>
    </xf>
    <xf numFmtId="1" fontId="6" fillId="5" borderId="1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hidden="1"/>
    </xf>
    <xf numFmtId="0" fontId="6" fillId="6" borderId="5" xfId="0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Protection="1">
      <protection hidden="1"/>
    </xf>
    <xf numFmtId="0" fontId="3" fillId="8" borderId="0" xfId="0" applyFont="1" applyFill="1" applyProtection="1">
      <protection hidden="1"/>
    </xf>
    <xf numFmtId="0" fontId="3" fillId="8" borderId="0" xfId="0" applyFont="1" applyFill="1" applyBorder="1" applyProtection="1">
      <protection hidden="1"/>
    </xf>
    <xf numFmtId="0" fontId="6" fillId="0" borderId="3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1" fontId="6" fillId="0" borderId="0" xfId="0" applyNumberFormat="1" applyFont="1" applyFill="1" applyBorder="1" applyProtection="1">
      <protection hidden="1"/>
    </xf>
    <xf numFmtId="0" fontId="12" fillId="0" borderId="0" xfId="0" applyFont="1"/>
    <xf numFmtId="0" fontId="6" fillId="7" borderId="3" xfId="0" applyFont="1" applyFill="1" applyBorder="1" applyAlignment="1" applyProtection="1">
      <alignment horizontal="center" vertical="center"/>
      <protection hidden="1"/>
    </xf>
    <xf numFmtId="0" fontId="8" fillId="7" borderId="3" xfId="0" applyFont="1" applyFill="1" applyBorder="1" applyAlignment="1" applyProtection="1">
      <alignment horizontal="right" vertical="center"/>
      <protection hidden="1"/>
    </xf>
    <xf numFmtId="0" fontId="8" fillId="7" borderId="4" xfId="0" applyFont="1" applyFill="1" applyBorder="1" applyProtection="1">
      <protection hidden="1"/>
    </xf>
    <xf numFmtId="0" fontId="8" fillId="7" borderId="5" xfId="0" applyFont="1" applyFill="1" applyBorder="1" applyAlignment="1" applyProtection="1">
      <alignment horizontal="right" vertical="center"/>
      <protection hidden="1"/>
    </xf>
    <xf numFmtId="0" fontId="8" fillId="7" borderId="6" xfId="0" applyFont="1" applyFill="1" applyBorder="1" applyProtection="1"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8" fillId="7" borderId="9" xfId="0" applyFont="1" applyFill="1" applyBorder="1" applyAlignment="1" applyProtection="1">
      <alignment horizontal="center" wrapText="1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9" fillId="7" borderId="4" xfId="0" applyFont="1" applyFill="1" applyBorder="1" applyAlignment="1" applyProtection="1">
      <alignment horizontal="left" vertical="center" wrapText="1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8" fillId="7" borderId="4" xfId="0" applyFont="1" applyFill="1" applyBorder="1" applyAlignment="1" applyProtection="1">
      <alignment horizontal="right" vertical="center"/>
      <protection hidden="1"/>
    </xf>
    <xf numFmtId="0" fontId="8" fillId="7" borderId="0" xfId="0" applyFont="1" applyFill="1" applyBorder="1" applyAlignment="1" applyProtection="1">
      <alignment horizontal="right" vertical="center"/>
      <protection hidden="1"/>
    </xf>
    <xf numFmtId="0" fontId="8" fillId="2" borderId="5" xfId="0" applyFont="1" applyFill="1" applyBorder="1" applyAlignment="1" applyProtection="1">
      <alignment horizontal="center" vertical="center" wrapText="1"/>
      <protection hidden="1"/>
    </xf>
    <xf numFmtId="1" fontId="8" fillId="4" borderId="5" xfId="0" applyNumberFormat="1" applyFont="1" applyFill="1" applyBorder="1" applyAlignment="1" applyProtection="1">
      <alignment horizontal="center"/>
      <protection hidden="1"/>
    </xf>
    <xf numFmtId="0" fontId="8" fillId="2" borderId="9" xfId="0" applyFont="1" applyFill="1" applyBorder="1" applyAlignment="1" applyProtection="1">
      <alignment horizontal="center"/>
      <protection hidden="1"/>
    </xf>
    <xf numFmtId="0" fontId="8" fillId="7" borderId="1" xfId="0" applyFont="1" applyFill="1" applyBorder="1" applyAlignment="1" applyProtection="1">
      <alignment horizontal="center" wrapText="1"/>
      <protection hidden="1"/>
    </xf>
    <xf numFmtId="0" fontId="8" fillId="7" borderId="3" xfId="0" applyFont="1" applyFill="1" applyBorder="1" applyAlignment="1" applyProtection="1">
      <alignment horizontal="center"/>
      <protection hidden="1"/>
    </xf>
    <xf numFmtId="0" fontId="8" fillId="7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/>
    <xf numFmtId="0" fontId="8" fillId="7" borderId="1" xfId="0" applyFont="1" applyFill="1" applyBorder="1" applyAlignment="1" applyProtection="1">
      <alignment horizontal="right" vertical="center"/>
      <protection hidden="1"/>
    </xf>
    <xf numFmtId="0" fontId="8" fillId="9" borderId="1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3" borderId="11" xfId="0" applyFont="1" applyFill="1" applyBorder="1" applyAlignment="1" applyProtection="1">
      <alignment horizontal="center" wrapText="1"/>
      <protection hidden="1"/>
    </xf>
    <xf numFmtId="0" fontId="8" fillId="2" borderId="7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left" vertical="center" wrapText="1"/>
      <protection hidden="1"/>
    </xf>
    <xf numFmtId="0" fontId="8" fillId="4" borderId="5" xfId="0" applyFont="1" applyFill="1" applyBorder="1" applyAlignment="1" applyProtection="1">
      <alignment horizont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8" fillId="7" borderId="3" xfId="0" applyFont="1" applyFill="1" applyBorder="1" applyAlignment="1" applyProtection="1">
      <alignment horizontal="center" vertical="center"/>
      <protection hidden="1"/>
    </xf>
    <xf numFmtId="0" fontId="8" fillId="7" borderId="6" xfId="0" applyFont="1" applyFill="1" applyBorder="1" applyAlignment="1" applyProtection="1">
      <alignment horizontal="right" vertical="center"/>
      <protection hidden="1"/>
    </xf>
    <xf numFmtId="0" fontId="8" fillId="7" borderId="6" xfId="0" applyFont="1" applyFill="1" applyBorder="1" applyAlignment="1" applyProtection="1">
      <alignment horizontal="center" vertical="center"/>
      <protection hidden="1"/>
    </xf>
    <xf numFmtId="0" fontId="8" fillId="6" borderId="7" xfId="0" applyFont="1" applyFill="1" applyBorder="1" applyAlignment="1" applyProtection="1">
      <alignment horizontal="center"/>
      <protection hidden="1"/>
    </xf>
    <xf numFmtId="0" fontId="8" fillId="6" borderId="6" xfId="0" applyFont="1" applyFill="1" applyBorder="1" applyAlignment="1" applyProtection="1">
      <alignment horizontal="center"/>
      <protection hidden="1"/>
    </xf>
    <xf numFmtId="0" fontId="8" fillId="6" borderId="11" xfId="0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textRotation="255" shrinkToFit="1"/>
      <protection hidden="1"/>
    </xf>
    <xf numFmtId="0" fontId="12" fillId="6" borderId="1" xfId="0" applyFont="1" applyFill="1" applyBorder="1" applyProtection="1">
      <protection hidden="1"/>
    </xf>
    <xf numFmtId="0" fontId="12" fillId="9" borderId="1" xfId="0" applyFont="1" applyFill="1" applyBorder="1" applyProtection="1">
      <protection hidden="1"/>
    </xf>
    <xf numFmtId="9" fontId="5" fillId="6" borderId="1" xfId="0" applyNumberFormat="1" applyFont="1" applyFill="1" applyBorder="1" applyProtection="1">
      <protection hidden="1"/>
    </xf>
    <xf numFmtId="9" fontId="5" fillId="9" borderId="1" xfId="0" applyNumberFormat="1" applyFont="1" applyFill="1" applyBorder="1" applyProtection="1">
      <protection hidden="1"/>
    </xf>
    <xf numFmtId="0" fontId="5" fillId="0" borderId="0" xfId="0" applyFont="1" applyBorder="1" applyProtection="1">
      <protection hidden="1"/>
    </xf>
    <xf numFmtId="9" fontId="5" fillId="0" borderId="6" xfId="0" applyNumberFormat="1" applyFont="1" applyBorder="1" applyProtection="1">
      <protection hidden="1"/>
    </xf>
    <xf numFmtId="1" fontId="5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7" fillId="10" borderId="1" xfId="0" applyFont="1" applyFill="1" applyBorder="1" applyAlignment="1" applyProtection="1">
      <alignment horizontal="left" wrapText="1"/>
      <protection hidden="1"/>
    </xf>
    <xf numFmtId="0" fontId="8" fillId="10" borderId="1" xfId="0" applyFont="1" applyFill="1" applyBorder="1" applyAlignment="1" applyProtection="1">
      <alignment horizontal="center"/>
      <protection hidden="1"/>
    </xf>
    <xf numFmtId="0" fontId="8" fillId="10" borderId="1" xfId="0" applyFont="1" applyFill="1" applyBorder="1" applyProtection="1">
      <protection hidden="1"/>
    </xf>
    <xf numFmtId="0" fontId="8" fillId="10" borderId="1" xfId="0" applyFont="1" applyFill="1" applyBorder="1" applyAlignment="1" applyProtection="1">
      <alignment horizontal="left"/>
      <protection hidden="1"/>
    </xf>
    <xf numFmtId="0" fontId="6" fillId="10" borderId="1" xfId="0" applyFont="1" applyFill="1" applyBorder="1" applyAlignment="1" applyProtection="1">
      <alignment horizontal="left"/>
      <protection hidden="1"/>
    </xf>
    <xf numFmtId="1" fontId="8" fillId="10" borderId="1" xfId="0" applyNumberFormat="1" applyFont="1" applyFill="1" applyBorder="1" applyAlignment="1" applyProtection="1">
      <alignment horizontal="center"/>
      <protection hidden="1"/>
    </xf>
    <xf numFmtId="164" fontId="8" fillId="10" borderId="1" xfId="0" applyNumberFormat="1" applyFont="1" applyFill="1" applyBorder="1" applyAlignment="1" applyProtection="1">
      <alignment horizontal="center"/>
      <protection hidden="1"/>
    </xf>
    <xf numFmtId="0" fontId="12" fillId="10" borderId="1" xfId="0" applyFont="1" applyFill="1" applyBorder="1" applyProtection="1">
      <protection hidden="1"/>
    </xf>
    <xf numFmtId="0" fontId="8" fillId="7" borderId="1" xfId="0" applyFont="1" applyFill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" xfId="0" applyFont="1" applyBorder="1" applyProtection="1">
      <protection locked="0"/>
    </xf>
    <xf numFmtId="0" fontId="0" fillId="7" borderId="0" xfId="0" applyFill="1" applyProtection="1">
      <protection hidden="1"/>
    </xf>
    <xf numFmtId="0" fontId="13" fillId="9" borderId="1" xfId="0" applyFont="1" applyFill="1" applyBorder="1" applyProtection="1">
      <protection hidden="1"/>
    </xf>
    <xf numFmtId="0" fontId="13" fillId="9" borderId="11" xfId="0" applyFont="1" applyFill="1" applyBorder="1" applyAlignment="1" applyProtection="1">
      <alignment horizontal="center"/>
      <protection hidden="1"/>
    </xf>
    <xf numFmtId="0" fontId="13" fillId="9" borderId="1" xfId="0" applyFont="1" applyFill="1" applyBorder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8" fillId="7" borderId="4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0" fontId="8" fillId="10" borderId="5" xfId="0" applyFont="1" applyFill="1" applyBorder="1" applyAlignment="1" applyProtection="1">
      <alignment horizontal="center"/>
      <protection hidden="1"/>
    </xf>
    <xf numFmtId="1" fontId="6" fillId="10" borderId="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13" fillId="10" borderId="1" xfId="0" applyFon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10" borderId="1" xfId="0" applyFill="1" applyBorder="1" applyProtection="1">
      <protection hidden="1"/>
    </xf>
    <xf numFmtId="0" fontId="13" fillId="10" borderId="10" xfId="0" applyFont="1" applyFill="1" applyBorder="1" applyProtection="1">
      <protection hidden="1"/>
    </xf>
    <xf numFmtId="0" fontId="0" fillId="0" borderId="0" xfId="0" applyBorder="1"/>
    <xf numFmtId="0" fontId="13" fillId="0" borderId="1" xfId="0" applyFont="1" applyBorder="1" applyAlignment="1" applyProtection="1">
      <alignment horizontal="center" vertical="center" shrinkToFit="1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6" fillId="10" borderId="5" xfId="0" applyFont="1" applyFill="1" applyBorder="1" applyAlignment="1" applyProtection="1">
      <alignment horizontal="left" vertical="center" wrapText="1"/>
      <protection hidden="1"/>
    </xf>
    <xf numFmtId="0" fontId="13" fillId="9" borderId="0" xfId="0" applyFont="1" applyFill="1" applyAlignment="1" applyProtection="1">
      <alignment horizontal="left"/>
      <protection hidden="1"/>
    </xf>
    <xf numFmtId="0" fontId="13" fillId="9" borderId="11" xfId="0" applyFont="1" applyFill="1" applyBorder="1" applyAlignment="1" applyProtection="1">
      <alignment horizontal="left"/>
      <protection hidden="1"/>
    </xf>
    <xf numFmtId="0" fontId="0" fillId="9" borderId="11" xfId="0" applyFill="1" applyBorder="1" applyProtection="1">
      <protection hidden="1"/>
    </xf>
    <xf numFmtId="0" fontId="13" fillId="9" borderId="7" xfId="0" applyFont="1" applyFill="1" applyBorder="1" applyProtection="1">
      <protection hidden="1"/>
    </xf>
    <xf numFmtId="0" fontId="0" fillId="10" borderId="10" xfId="0" applyFont="1" applyFill="1" applyBorder="1" applyAlignment="1" applyProtection="1">
      <alignment horizontal="center"/>
      <protection hidden="1"/>
    </xf>
    <xf numFmtId="10" fontId="0" fillId="0" borderId="0" xfId="0" applyNumberFormat="1" applyBorder="1" applyProtection="1">
      <protection hidden="1"/>
    </xf>
    <xf numFmtId="0" fontId="13" fillId="9" borderId="8" xfId="0" applyFont="1" applyFill="1" applyBorder="1" applyAlignment="1" applyProtection="1">
      <alignment horizontal="center"/>
      <protection hidden="1"/>
    </xf>
    <xf numFmtId="0" fontId="12" fillId="10" borderId="10" xfId="0" applyFont="1" applyFill="1" applyBorder="1" applyProtection="1">
      <protection hidden="1"/>
    </xf>
    <xf numFmtId="0" fontId="0" fillId="7" borderId="9" xfId="0" applyFill="1" applyBorder="1" applyProtection="1">
      <protection hidden="1"/>
    </xf>
    <xf numFmtId="0" fontId="13" fillId="10" borderId="10" xfId="0" applyFont="1" applyFill="1" applyBorder="1" applyAlignment="1" applyProtection="1">
      <alignment horizontal="center"/>
      <protection hidden="1"/>
    </xf>
    <xf numFmtId="0" fontId="8" fillId="6" borderId="7" xfId="0" applyFont="1" applyFill="1" applyBorder="1" applyAlignment="1" applyProtection="1">
      <alignment horizontal="center" vertical="center"/>
      <protection hidden="1"/>
    </xf>
    <xf numFmtId="0" fontId="8" fillId="6" borderId="6" xfId="0" applyFont="1" applyFill="1" applyBorder="1" applyAlignment="1" applyProtection="1">
      <alignment horizontal="center" vertical="center"/>
      <protection hidden="1"/>
    </xf>
    <xf numFmtId="0" fontId="6" fillId="6" borderId="6" xfId="0" applyFont="1" applyFill="1" applyBorder="1" applyAlignment="1" applyProtection="1">
      <alignment horizontal="center" vertical="center"/>
      <protection hidden="1"/>
    </xf>
    <xf numFmtId="0" fontId="8" fillId="6" borderId="6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11" xfId="0" applyFont="1" applyFill="1" applyBorder="1" applyAlignment="1" applyProtection="1">
      <alignment horizontal="center" vertical="center"/>
      <protection hidden="1"/>
    </xf>
    <xf numFmtId="0" fontId="13" fillId="11" borderId="1" xfId="0" applyFont="1" applyFill="1" applyBorder="1" applyAlignment="1" applyProtection="1">
      <alignment horizontal="left"/>
      <protection locked="0"/>
    </xf>
    <xf numFmtId="0" fontId="13" fillId="11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0" fillId="9" borderId="7" xfId="0" applyFill="1" applyBorder="1" applyAlignment="1" applyProtection="1">
      <alignment horizontal="left"/>
      <protection hidden="1"/>
    </xf>
    <xf numFmtId="0" fontId="13" fillId="9" borderId="13" xfId="0" applyFont="1" applyFill="1" applyBorder="1" applyAlignment="1" applyProtection="1">
      <alignment horizontal="center"/>
      <protection hidden="1"/>
    </xf>
    <xf numFmtId="0" fontId="13" fillId="9" borderId="7" xfId="0" applyFont="1" applyFill="1" applyBorder="1" applyAlignment="1" applyProtection="1">
      <alignment horizontal="center"/>
      <protection hidden="1"/>
    </xf>
    <xf numFmtId="0" fontId="13" fillId="9" borderId="4" xfId="0" applyFont="1" applyFill="1" applyBorder="1" applyAlignment="1" applyProtection="1">
      <alignment horizontal="center"/>
      <protection hidden="1"/>
    </xf>
    <xf numFmtId="0" fontId="13" fillId="9" borderId="6" xfId="0" applyFont="1" applyFill="1" applyBorder="1" applyAlignment="1" applyProtection="1">
      <alignment horizontal="center"/>
      <protection hidden="1"/>
    </xf>
    <xf numFmtId="0" fontId="13" fillId="9" borderId="11" xfId="0" applyFont="1" applyFill="1" applyBorder="1" applyProtection="1">
      <protection hidden="1"/>
    </xf>
    <xf numFmtId="0" fontId="8" fillId="6" borderId="1" xfId="0" applyFont="1" applyFill="1" applyBorder="1" applyAlignment="1" applyProtection="1">
      <alignment horizontal="center"/>
      <protection hidden="1"/>
    </xf>
    <xf numFmtId="0" fontId="13" fillId="0" borderId="11" xfId="0" applyFont="1" applyFill="1" applyBorder="1" applyAlignment="1" applyProtection="1">
      <alignment horizontal="left"/>
      <protection locked="0"/>
    </xf>
    <xf numFmtId="0" fontId="0" fillId="0" borderId="1" xfId="0" applyFill="1" applyBorder="1" applyProtection="1">
      <protection locked="0"/>
    </xf>
    <xf numFmtId="9" fontId="15" fillId="6" borderId="1" xfId="0" applyNumberFormat="1" applyFont="1" applyFill="1" applyBorder="1" applyProtection="1">
      <protection hidden="1"/>
    </xf>
    <xf numFmtId="9" fontId="15" fillId="9" borderId="1" xfId="0" applyNumberFormat="1" applyFont="1" applyFill="1" applyBorder="1" applyProtection="1">
      <protection hidden="1"/>
    </xf>
    <xf numFmtId="0" fontId="8" fillId="10" borderId="10" xfId="0" applyFont="1" applyFill="1" applyBorder="1" applyProtection="1">
      <protection hidden="1"/>
    </xf>
    <xf numFmtId="0" fontId="8" fillId="6" borderId="1" xfId="0" applyFont="1" applyFill="1" applyBorder="1" applyProtection="1">
      <protection hidden="1"/>
    </xf>
    <xf numFmtId="0" fontId="8" fillId="9" borderId="1" xfId="0" applyFont="1" applyFill="1" applyBorder="1" applyProtection="1">
      <protection hidden="1"/>
    </xf>
    <xf numFmtId="9" fontId="5" fillId="0" borderId="4" xfId="0" applyNumberFormat="1" applyFont="1" applyBorder="1" applyProtection="1">
      <protection hidden="1"/>
    </xf>
    <xf numFmtId="9" fontId="5" fillId="0" borderId="0" xfId="0" applyNumberFormat="1" applyFont="1" applyFill="1" applyBorder="1" applyProtection="1">
      <protection hidden="1"/>
    </xf>
    <xf numFmtId="9" fontId="12" fillId="10" borderId="1" xfId="0" applyNumberFormat="1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8" fillId="10" borderId="13" xfId="0" applyFont="1" applyFill="1" applyBorder="1" applyAlignment="1" applyProtection="1">
      <alignment horizontal="center"/>
      <protection hidden="1"/>
    </xf>
    <xf numFmtId="0" fontId="8" fillId="10" borderId="10" xfId="0" applyFont="1" applyFill="1" applyBorder="1" applyAlignment="1" applyProtection="1">
      <alignment horizontal="center"/>
      <protection hidden="1"/>
    </xf>
    <xf numFmtId="1" fontId="8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Protection="1"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0" fontId="8" fillId="4" borderId="5" xfId="0" applyFont="1" applyFill="1" applyBorder="1" applyAlignment="1" applyProtection="1">
      <alignment horizontal="center"/>
      <protection hidden="1"/>
    </xf>
    <xf numFmtId="0" fontId="18" fillId="10" borderId="1" xfId="0" applyFont="1" applyFill="1" applyBorder="1" applyAlignment="1" applyProtection="1">
      <alignment horizontal="center"/>
      <protection hidden="1"/>
    </xf>
    <xf numFmtId="0" fontId="12" fillId="0" borderId="0" xfId="0" applyFont="1" applyFill="1" applyBorder="1" applyProtection="1">
      <protection hidden="1"/>
    </xf>
    <xf numFmtId="0" fontId="3" fillId="0" borderId="0" xfId="0" applyFont="1" applyFill="1" applyBorder="1" applyProtection="1">
      <protection hidden="1"/>
    </xf>
    <xf numFmtId="1" fontId="5" fillId="0" borderId="0" xfId="0" applyNumberFormat="1" applyFont="1" applyFill="1" applyBorder="1" applyProtection="1">
      <protection hidden="1"/>
    </xf>
    <xf numFmtId="0" fontId="12" fillId="10" borderId="1" xfId="0" applyFont="1" applyFill="1" applyBorder="1" applyAlignment="1" applyProtection="1">
      <alignment horizontal="center"/>
      <protection hidden="1"/>
    </xf>
    <xf numFmtId="1" fontId="5" fillId="0" borderId="0" xfId="0" applyNumberFormat="1" applyFont="1" applyBorder="1" applyProtection="1">
      <protection hidden="1"/>
    </xf>
    <xf numFmtId="0" fontId="12" fillId="6" borderId="1" xfId="0" applyFont="1" applyFill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16" fillId="10" borderId="1" xfId="0" applyFont="1" applyFill="1" applyBorder="1" applyProtection="1">
      <protection hidden="1"/>
    </xf>
    <xf numFmtId="0" fontId="16" fillId="9" borderId="1" xfId="0" applyFont="1" applyFill="1" applyBorder="1" applyProtection="1"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164" fontId="16" fillId="10" borderId="1" xfId="0" applyNumberFormat="1" applyFont="1" applyFill="1" applyBorder="1" applyProtection="1">
      <protection hidden="1"/>
    </xf>
    <xf numFmtId="1" fontId="16" fillId="10" borderId="1" xfId="0" applyNumberFormat="1" applyFont="1" applyFill="1" applyBorder="1" applyProtection="1">
      <protection hidden="1"/>
    </xf>
    <xf numFmtId="9" fontId="12" fillId="6" borderId="1" xfId="0" applyNumberFormat="1" applyFont="1" applyFill="1" applyBorder="1" applyProtection="1">
      <protection hidden="1"/>
    </xf>
    <xf numFmtId="9" fontId="12" fillId="9" borderId="1" xfId="0" applyNumberFormat="1" applyFont="1" applyFill="1" applyBorder="1" applyProtection="1">
      <protection hidden="1"/>
    </xf>
    <xf numFmtId="9" fontId="0" fillId="0" borderId="0" xfId="0" applyNumberFormat="1"/>
    <xf numFmtId="0" fontId="0" fillId="9" borderId="1" xfId="0" applyFill="1" applyBorder="1"/>
    <xf numFmtId="9" fontId="0" fillId="10" borderId="1" xfId="0" applyNumberFormat="1" applyFill="1" applyBorder="1"/>
    <xf numFmtId="9" fontId="3" fillId="6" borderId="1" xfId="0" applyNumberFormat="1" applyFont="1" applyFill="1" applyBorder="1" applyProtection="1">
      <protection hidden="1"/>
    </xf>
    <xf numFmtId="0" fontId="3" fillId="0" borderId="0" xfId="0" applyFont="1" applyBorder="1" applyProtection="1">
      <protection hidden="1"/>
    </xf>
    <xf numFmtId="9" fontId="3" fillId="10" borderId="1" xfId="0" applyNumberFormat="1" applyFont="1" applyFill="1" applyBorder="1" applyProtection="1">
      <protection hidden="1"/>
    </xf>
    <xf numFmtId="9" fontId="3" fillId="0" borderId="4" xfId="0" applyNumberFormat="1" applyFont="1" applyBorder="1" applyProtection="1">
      <protection hidden="1"/>
    </xf>
    <xf numFmtId="9" fontId="3" fillId="0" borderId="0" xfId="0" applyNumberFormat="1" applyFont="1" applyFill="1" applyBorder="1" applyProtection="1">
      <protection hidden="1"/>
    </xf>
    <xf numFmtId="164" fontId="0" fillId="9" borderId="1" xfId="0" applyNumberFormat="1" applyFill="1" applyBorder="1"/>
    <xf numFmtId="1" fontId="0" fillId="9" borderId="1" xfId="0" applyNumberFormat="1" applyFill="1" applyBorder="1"/>
    <xf numFmtId="164" fontId="0" fillId="0" borderId="0" xfId="0" applyNumberFormat="1"/>
    <xf numFmtId="0" fontId="0" fillId="7" borderId="0" xfId="0" applyFill="1"/>
    <xf numFmtId="0" fontId="13" fillId="9" borderId="1" xfId="0" applyFont="1" applyFill="1" applyBorder="1"/>
    <xf numFmtId="0" fontId="19" fillId="7" borderId="15" xfId="0" applyFont="1" applyFill="1" applyBorder="1" applyProtection="1">
      <protection hidden="1"/>
    </xf>
    <xf numFmtId="0" fontId="13" fillId="7" borderId="15" xfId="0" applyFont="1" applyFill="1" applyBorder="1" applyProtection="1">
      <protection hidden="1"/>
    </xf>
    <xf numFmtId="0" fontId="20" fillId="10" borderId="10" xfId="0" applyFont="1" applyFill="1" applyBorder="1" applyAlignment="1" applyProtection="1">
      <alignment horizontal="center"/>
      <protection hidden="1"/>
    </xf>
    <xf numFmtId="1" fontId="8" fillId="7" borderId="9" xfId="0" applyNumberFormat="1" applyFont="1" applyFill="1" applyBorder="1" applyAlignment="1" applyProtection="1">
      <alignment horizontal="center"/>
      <protection hidden="1"/>
    </xf>
    <xf numFmtId="0" fontId="6" fillId="3" borderId="8" xfId="0" applyFont="1" applyFill="1" applyBorder="1" applyAlignment="1" applyProtection="1">
      <alignment vertical="center" wrapText="1"/>
      <protection hidden="1"/>
    </xf>
    <xf numFmtId="0" fontId="6" fillId="3" borderId="9" xfId="0" applyFont="1" applyFill="1" applyBorder="1" applyAlignment="1" applyProtection="1">
      <alignment vertical="center" wrapText="1"/>
      <protection hidden="1"/>
    </xf>
    <xf numFmtId="0" fontId="8" fillId="6" borderId="10" xfId="0" applyFont="1" applyFill="1" applyBorder="1" applyAlignment="1" applyProtection="1">
      <alignment horizontal="left" vertical="center" wrapText="1"/>
      <protection hidden="1"/>
    </xf>
    <xf numFmtId="0" fontId="8" fillId="6" borderId="12" xfId="0" applyFont="1" applyFill="1" applyBorder="1" applyAlignment="1" applyProtection="1">
      <alignment horizontal="left" vertical="center" wrapText="1"/>
      <protection hidden="1"/>
    </xf>
    <xf numFmtId="0" fontId="8" fillId="6" borderId="5" xfId="0" applyFont="1" applyFill="1" applyBorder="1" applyAlignment="1" applyProtection="1">
      <alignment horizontal="left" vertical="center" wrapText="1"/>
      <protection hidden="1"/>
    </xf>
    <xf numFmtId="0" fontId="8" fillId="6" borderId="7" xfId="0" applyFont="1" applyFill="1" applyBorder="1" applyAlignment="1" applyProtection="1">
      <alignment horizontal="center" textRotation="75"/>
      <protection hidden="1"/>
    </xf>
    <xf numFmtId="0" fontId="8" fillId="6" borderId="6" xfId="0" applyFont="1" applyFill="1" applyBorder="1" applyAlignment="1" applyProtection="1">
      <alignment horizontal="center" textRotation="75"/>
      <protection hidden="1"/>
    </xf>
    <xf numFmtId="0" fontId="6" fillId="9" borderId="1" xfId="0" applyFont="1" applyFill="1" applyBorder="1" applyAlignment="1" applyProtection="1">
      <alignment horizontal="left" vertical="center" wrapText="1"/>
      <protection hidden="1"/>
    </xf>
    <xf numFmtId="0" fontId="8" fillId="4" borderId="10" xfId="0" applyFont="1" applyFill="1" applyBorder="1" applyAlignment="1" applyProtection="1">
      <alignment horizontal="center"/>
      <protection hidden="1"/>
    </xf>
    <xf numFmtId="0" fontId="8" fillId="4" borderId="5" xfId="0" applyFont="1" applyFill="1" applyBorder="1" applyAlignment="1" applyProtection="1">
      <alignment horizontal="center"/>
      <protection hidden="1"/>
    </xf>
    <xf numFmtId="0" fontId="9" fillId="4" borderId="10" xfId="0" applyFont="1" applyFill="1" applyBorder="1" applyAlignment="1" applyProtection="1">
      <alignment horizontal="left" vertical="center" wrapText="1"/>
      <protection hidden="1"/>
    </xf>
    <xf numFmtId="0" fontId="9" fillId="4" borderId="5" xfId="0" applyFont="1" applyFill="1" applyBorder="1" applyAlignment="1" applyProtection="1">
      <alignment horizontal="left" vertical="center" wrapText="1"/>
      <protection hidden="1"/>
    </xf>
    <xf numFmtId="0" fontId="12" fillId="10" borderId="10" xfId="0" applyFont="1" applyFill="1" applyBorder="1" applyAlignment="1" applyProtection="1">
      <alignment horizontal="left"/>
      <protection hidden="1"/>
    </xf>
    <xf numFmtId="0" fontId="12" fillId="10" borderId="12" xfId="0" applyFont="1" applyFill="1" applyBorder="1" applyAlignment="1" applyProtection="1">
      <alignment horizontal="left"/>
      <protection hidden="1"/>
    </xf>
    <xf numFmtId="0" fontId="12" fillId="10" borderId="5" xfId="0" applyFont="1" applyFill="1" applyBorder="1" applyAlignment="1" applyProtection="1">
      <alignment horizontal="left"/>
      <protection hidden="1"/>
    </xf>
    <xf numFmtId="0" fontId="12" fillId="6" borderId="7" xfId="0" applyFont="1" applyFill="1" applyBorder="1" applyAlignment="1" applyProtection="1">
      <alignment horizontal="center"/>
      <protection hidden="1"/>
    </xf>
    <xf numFmtId="0" fontId="12" fillId="6" borderId="6" xfId="0" applyFont="1" applyFill="1" applyBorder="1" applyAlignment="1" applyProtection="1">
      <alignment horizontal="center"/>
      <protection hidden="1"/>
    </xf>
    <xf numFmtId="0" fontId="12" fillId="6" borderId="11" xfId="0" applyFont="1" applyFill="1" applyBorder="1" applyAlignment="1" applyProtection="1">
      <alignment horizontal="center"/>
      <protection hidden="1"/>
    </xf>
    <xf numFmtId="0" fontId="6" fillId="0" borderId="2" xfId="0" applyFont="1" applyFill="1" applyBorder="1" applyAlignment="1" applyProtection="1">
      <alignment horizontal="center"/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0" fontId="7" fillId="0" borderId="12" xfId="0" applyFont="1" applyFill="1" applyBorder="1" applyAlignment="1" applyProtection="1">
      <alignment horizontal="center" wrapText="1"/>
      <protection hidden="1"/>
    </xf>
    <xf numFmtId="0" fontId="12" fillId="10" borderId="10" xfId="0" applyFont="1" applyFill="1" applyBorder="1" applyAlignment="1" applyProtection="1">
      <alignment horizontal="center"/>
      <protection hidden="1"/>
    </xf>
    <xf numFmtId="0" fontId="12" fillId="10" borderId="12" xfId="0" applyFont="1" applyFill="1" applyBorder="1" applyAlignment="1" applyProtection="1">
      <alignment horizontal="center"/>
      <protection hidden="1"/>
    </xf>
    <xf numFmtId="0" fontId="12" fillId="10" borderId="5" xfId="0" applyFont="1" applyFill="1" applyBorder="1" applyAlignment="1" applyProtection="1">
      <alignment horizontal="center"/>
      <protection hidden="1"/>
    </xf>
    <xf numFmtId="0" fontId="12" fillId="6" borderId="7" xfId="0" applyFont="1" applyFill="1" applyBorder="1" applyAlignment="1" applyProtection="1">
      <alignment horizontal="center" textRotation="82"/>
      <protection hidden="1"/>
    </xf>
    <xf numFmtId="0" fontId="12" fillId="6" borderId="6" xfId="0" applyFont="1" applyFill="1" applyBorder="1" applyAlignment="1" applyProtection="1">
      <alignment horizontal="center" textRotation="82"/>
      <protection hidden="1"/>
    </xf>
    <xf numFmtId="0" fontId="12" fillId="6" borderId="11" xfId="0" applyFont="1" applyFill="1" applyBorder="1" applyAlignment="1" applyProtection="1">
      <alignment horizontal="center" textRotation="82"/>
      <protection hidden="1"/>
    </xf>
    <xf numFmtId="0" fontId="12" fillId="6" borderId="7" xfId="0" applyFont="1" applyFill="1" applyBorder="1" applyAlignment="1" applyProtection="1">
      <alignment textRotation="82"/>
      <protection hidden="1"/>
    </xf>
    <xf numFmtId="0" fontId="12" fillId="6" borderId="6" xfId="0" applyFont="1" applyFill="1" applyBorder="1" applyAlignment="1" applyProtection="1">
      <alignment textRotation="82"/>
      <protection hidden="1"/>
    </xf>
    <xf numFmtId="0" fontId="12" fillId="6" borderId="11" xfId="0" applyFont="1" applyFill="1" applyBorder="1" applyAlignment="1" applyProtection="1">
      <alignment textRotation="82"/>
      <protection hidden="1"/>
    </xf>
    <xf numFmtId="0" fontId="12" fillId="0" borderId="0" xfId="0" applyFont="1" applyFill="1" applyBorder="1" applyAlignment="1" applyProtection="1">
      <alignment horizontal="left"/>
      <protection hidden="1"/>
    </xf>
    <xf numFmtId="0" fontId="12" fillId="0" borderId="0" xfId="0" applyFont="1" applyFill="1" applyBorder="1" applyAlignment="1" applyProtection="1">
      <protection hidden="1"/>
    </xf>
    <xf numFmtId="0" fontId="17" fillId="10" borderId="7" xfId="0" applyFont="1" applyFill="1" applyBorder="1" applyAlignment="1" applyProtection="1">
      <alignment horizontal="center" textRotation="75"/>
      <protection hidden="1"/>
    </xf>
    <xf numFmtId="0" fontId="17" fillId="10" borderId="6" xfId="0" applyFont="1" applyFill="1" applyBorder="1" applyAlignment="1" applyProtection="1">
      <alignment horizontal="center" textRotation="75"/>
      <protection hidden="1"/>
    </xf>
    <xf numFmtId="0" fontId="17" fillId="10" borderId="11" xfId="0" applyFont="1" applyFill="1" applyBorder="1" applyAlignment="1" applyProtection="1">
      <alignment horizontal="center" textRotation="75"/>
      <protection hidden="1"/>
    </xf>
    <xf numFmtId="0" fontId="7" fillId="0" borderId="14" xfId="0" applyFont="1" applyFill="1" applyBorder="1" applyAlignment="1" applyProtection="1">
      <alignment horizontal="center" wrapText="1"/>
      <protection hidden="1"/>
    </xf>
    <xf numFmtId="0" fontId="12" fillId="0" borderId="0" xfId="0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8" fillId="10" borderId="7" xfId="0" applyFont="1" applyFill="1" applyBorder="1" applyAlignment="1" applyProtection="1">
      <alignment horizontal="center" textRotation="75"/>
      <protection hidden="1"/>
    </xf>
    <xf numFmtId="0" fontId="8" fillId="10" borderId="6" xfId="0" applyFont="1" applyFill="1" applyBorder="1" applyAlignment="1" applyProtection="1">
      <alignment horizontal="center" textRotation="75"/>
      <protection hidden="1"/>
    </xf>
    <xf numFmtId="0" fontId="9" fillId="7" borderId="10" xfId="0" applyFont="1" applyFill="1" applyBorder="1" applyAlignment="1" applyProtection="1">
      <alignment horizontal="left" vertical="center" wrapText="1"/>
      <protection hidden="1"/>
    </xf>
    <xf numFmtId="0" fontId="9" fillId="7" borderId="5" xfId="0" applyFont="1" applyFill="1" applyBorder="1" applyAlignment="1" applyProtection="1">
      <alignment horizontal="left" vertical="center" wrapText="1"/>
      <protection hidden="1"/>
    </xf>
    <xf numFmtId="0" fontId="8" fillId="10" borderId="2" xfId="0" applyFont="1" applyFill="1" applyBorder="1" applyAlignment="1" applyProtection="1">
      <alignment horizontal="center" textRotation="75"/>
      <protection hidden="1"/>
    </xf>
    <xf numFmtId="0" fontId="8" fillId="10" borderId="3" xfId="0" applyFont="1" applyFill="1" applyBorder="1" applyAlignment="1" applyProtection="1">
      <alignment horizontal="center" textRotation="75"/>
      <protection hidden="1"/>
    </xf>
    <xf numFmtId="0" fontId="6" fillId="6" borderId="10" xfId="0" applyFont="1" applyFill="1" applyBorder="1" applyAlignment="1" applyProtection="1">
      <alignment vertical="center" wrapText="1"/>
      <protection hidden="1"/>
    </xf>
    <xf numFmtId="0" fontId="6" fillId="6" borderId="5" xfId="0" applyFont="1" applyFill="1" applyBorder="1" applyAlignment="1" applyProtection="1">
      <alignment vertical="center" wrapText="1"/>
      <protection hidden="1"/>
    </xf>
    <xf numFmtId="0" fontId="0" fillId="10" borderId="10" xfId="0" applyFill="1" applyBorder="1" applyAlignment="1" applyProtection="1">
      <alignment horizontal="left"/>
      <protection hidden="1"/>
    </xf>
    <xf numFmtId="0" fontId="0" fillId="10" borderId="5" xfId="0" applyFill="1" applyBorder="1" applyAlignment="1" applyProtection="1">
      <alignment horizontal="left"/>
      <protection hidden="1"/>
    </xf>
    <xf numFmtId="0" fontId="13" fillId="10" borderId="10" xfId="0" applyFont="1" applyFill="1" applyBorder="1" applyAlignment="1" applyProtection="1">
      <alignment horizontal="center"/>
      <protection hidden="1"/>
    </xf>
    <xf numFmtId="0" fontId="13" fillId="10" borderId="5" xfId="0" applyFont="1" applyFill="1" applyBorder="1" applyAlignment="1" applyProtection="1">
      <alignment horizontal="center"/>
      <protection hidden="1"/>
    </xf>
    <xf numFmtId="0" fontId="6" fillId="3" borderId="10" xfId="0" applyFont="1" applyFill="1" applyBorder="1" applyAlignment="1" applyProtection="1">
      <alignment vertical="center" wrapText="1"/>
      <protection hidden="1"/>
    </xf>
    <xf numFmtId="0" fontId="6" fillId="3" borderId="5" xfId="0" applyFont="1" applyFill="1" applyBorder="1" applyAlignment="1" applyProtection="1">
      <alignment vertical="center" wrapText="1"/>
      <protection hidden="1"/>
    </xf>
    <xf numFmtId="0" fontId="12" fillId="9" borderId="7" xfId="0" applyFont="1" applyFill="1" applyBorder="1" applyAlignment="1" applyProtection="1">
      <alignment horizontal="center" textRotation="82"/>
      <protection hidden="1"/>
    </xf>
    <xf numFmtId="0" fontId="12" fillId="9" borderId="6" xfId="0" applyFont="1" applyFill="1" applyBorder="1" applyAlignment="1" applyProtection="1">
      <alignment horizontal="center" textRotation="82"/>
      <protection hidden="1"/>
    </xf>
    <xf numFmtId="0" fontId="12" fillId="9" borderId="11" xfId="0" applyFont="1" applyFill="1" applyBorder="1" applyAlignment="1" applyProtection="1">
      <alignment horizontal="center" textRotation="82"/>
      <protection hidden="1"/>
    </xf>
    <xf numFmtId="0" fontId="12" fillId="9" borderId="7" xfId="0" applyFont="1" applyFill="1" applyBorder="1" applyAlignment="1" applyProtection="1">
      <alignment textRotation="82"/>
      <protection hidden="1"/>
    </xf>
    <xf numFmtId="0" fontId="12" fillId="9" borderId="6" xfId="0" applyFont="1" applyFill="1" applyBorder="1" applyAlignment="1" applyProtection="1">
      <alignment textRotation="82"/>
      <protection hidden="1"/>
    </xf>
    <xf numFmtId="0" fontId="12" fillId="9" borderId="11" xfId="0" applyFont="1" applyFill="1" applyBorder="1" applyAlignment="1" applyProtection="1">
      <alignment textRotation="82"/>
      <protection hidden="1"/>
    </xf>
  </cellXfs>
  <cellStyles count="2">
    <cellStyle name="Procent" xfId="1" builtinId="5"/>
    <cellStyle name="Standaard" xfId="0" builtinId="0"/>
  </cellStyles>
  <dxfs count="43"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trike val="0"/>
        <color rgb="FFFFFF99"/>
      </font>
      <fill>
        <patternFill>
          <bgColor rgb="FFFFFF9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trike val="0"/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strike val="0"/>
        <color theme="9" tint="0.39994506668294322"/>
      </font>
      <fill>
        <patternFill>
          <bgColor rgb="FFFFCC99"/>
        </patternFill>
      </fill>
    </dxf>
    <dxf>
      <font>
        <strike val="0"/>
        <color rgb="FFCCFFCC"/>
      </font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CC"/>
      <color rgb="FFFFCC99"/>
      <color rgb="FFFFFFCC"/>
      <color rgb="FFFFFF99"/>
      <color rgb="FFFBC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Vmbokl-Ne-Leerlingenlij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Vmbotl-Ne-Leerlingenlij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Havo-Ne-Leerlingenlij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Vwo-Ne-Leerlingenli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">
          <cell r="A2" t="str">
            <v>Jan Klaassen</v>
          </cell>
        </row>
        <row r="3">
          <cell r="A3" t="str">
            <v>Piet Gerritsen</v>
          </cell>
        </row>
        <row r="4">
          <cell r="A4" t="str">
            <v>Klaas Pietersen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">
          <cell r="A2" t="str">
            <v>Frits van der Graaf</v>
          </cell>
        </row>
        <row r="3">
          <cell r="A3" t="str">
            <v>Joop van de Wetering</v>
          </cell>
        </row>
        <row r="4">
          <cell r="A4" t="str">
            <v>Klazina van der Zande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Havo-Ne-Leerlingenlijst"/>
    </sheetNames>
    <sheetDataSet>
      <sheetData sheetId="0">
        <row r="2">
          <cell r="A2" t="str">
            <v>Dijk, Wim van</v>
          </cell>
        </row>
        <row r="3">
          <cell r="A3" t="str">
            <v>Keijsers, Gerard</v>
          </cell>
        </row>
        <row r="4">
          <cell r="A4" t="str">
            <v>Mourits, Piet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Vwo-Ne-Leerlingenlijst"/>
    </sheetNames>
    <sheetDataSet>
      <sheetData sheetId="0">
        <row r="2">
          <cell r="A2" t="str">
            <v>Nico Berendsen</v>
          </cell>
          <cell r="B2">
            <v>654321</v>
          </cell>
          <cell r="F2"/>
        </row>
        <row r="3">
          <cell r="A3" t="str">
            <v>Eppie Klein</v>
          </cell>
          <cell r="B3">
            <v>101879</v>
          </cell>
          <cell r="F3"/>
        </row>
        <row r="4">
          <cell r="A4" t="str">
            <v>Gré Snodijk</v>
          </cell>
          <cell r="B4">
            <v>131112</v>
          </cell>
          <cell r="F4"/>
        </row>
        <row r="5">
          <cell r="A5"/>
          <cell r="B5"/>
          <cell r="F5"/>
        </row>
        <row r="6">
          <cell r="A6"/>
          <cell r="B6"/>
          <cell r="F6"/>
        </row>
        <row r="7">
          <cell r="A7"/>
          <cell r="B7"/>
          <cell r="F7"/>
        </row>
        <row r="8">
          <cell r="A8"/>
          <cell r="B8"/>
          <cell r="F8"/>
        </row>
        <row r="9">
          <cell r="A9"/>
          <cell r="B9"/>
          <cell r="F9"/>
        </row>
        <row r="10">
          <cell r="A10"/>
          <cell r="B10"/>
          <cell r="F10"/>
        </row>
        <row r="11">
          <cell r="A11"/>
          <cell r="B11"/>
          <cell r="F11"/>
        </row>
        <row r="12">
          <cell r="A12"/>
          <cell r="B12"/>
          <cell r="F12"/>
        </row>
        <row r="13">
          <cell r="A13"/>
          <cell r="B13"/>
          <cell r="F13"/>
        </row>
        <row r="14">
          <cell r="A14"/>
          <cell r="B14"/>
          <cell r="F14"/>
        </row>
        <row r="15">
          <cell r="A15"/>
          <cell r="B15"/>
          <cell r="F15"/>
        </row>
        <row r="16">
          <cell r="A16"/>
          <cell r="B16"/>
          <cell r="F16"/>
        </row>
        <row r="17">
          <cell r="A17"/>
          <cell r="B17"/>
          <cell r="F17"/>
        </row>
        <row r="18">
          <cell r="A18"/>
          <cell r="B18"/>
          <cell r="F18"/>
        </row>
        <row r="19">
          <cell r="A19"/>
          <cell r="B19"/>
          <cell r="F19"/>
        </row>
        <row r="20">
          <cell r="A20"/>
          <cell r="B20"/>
          <cell r="F20"/>
        </row>
        <row r="21">
          <cell r="A21"/>
          <cell r="B21"/>
          <cell r="F21"/>
        </row>
        <row r="22">
          <cell r="A22"/>
          <cell r="B22"/>
          <cell r="F22"/>
        </row>
        <row r="23">
          <cell r="A23"/>
          <cell r="B23"/>
          <cell r="F23"/>
        </row>
        <row r="24">
          <cell r="A24"/>
          <cell r="B24"/>
          <cell r="F24"/>
        </row>
        <row r="25">
          <cell r="A25"/>
          <cell r="B25"/>
          <cell r="F25"/>
        </row>
        <row r="26">
          <cell r="A26"/>
          <cell r="B26"/>
          <cell r="F26"/>
        </row>
        <row r="27">
          <cell r="A27"/>
          <cell r="B27"/>
          <cell r="F27"/>
        </row>
        <row r="28">
          <cell r="A28"/>
          <cell r="B28"/>
          <cell r="F28"/>
        </row>
        <row r="29">
          <cell r="A29"/>
          <cell r="B29"/>
          <cell r="F29"/>
        </row>
        <row r="30">
          <cell r="A30"/>
          <cell r="B30"/>
          <cell r="F30"/>
        </row>
        <row r="31">
          <cell r="A31"/>
          <cell r="B31"/>
          <cell r="F31"/>
        </row>
        <row r="32">
          <cell r="A32"/>
          <cell r="B32"/>
          <cell r="F32"/>
        </row>
        <row r="33">
          <cell r="A33"/>
          <cell r="B33"/>
          <cell r="F33"/>
        </row>
        <row r="34">
          <cell r="A34"/>
          <cell r="B34"/>
          <cell r="F34"/>
        </row>
        <row r="35">
          <cell r="A35"/>
          <cell r="B35"/>
          <cell r="F35"/>
        </row>
        <row r="36">
          <cell r="A36"/>
          <cell r="B36"/>
          <cell r="F36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2" sqref="B12"/>
    </sheetView>
  </sheetViews>
  <sheetFormatPr defaultRowHeight="15" x14ac:dyDescent="0.25"/>
  <cols>
    <col min="1" max="1" width="3.28515625" customWidth="1"/>
    <col min="2" max="2" width="51.28515625" customWidth="1"/>
    <col min="3" max="3" width="3.5703125" customWidth="1"/>
  </cols>
  <sheetData>
    <row r="1" spans="1:3" x14ac:dyDescent="0.25">
      <c r="A1" s="111"/>
      <c r="B1" s="111"/>
      <c r="C1" s="111"/>
    </row>
    <row r="2" spans="1:3" x14ac:dyDescent="0.25">
      <c r="A2" s="111"/>
      <c r="B2" s="112" t="s">
        <v>69</v>
      </c>
      <c r="C2" s="111"/>
    </row>
    <row r="3" spans="1:3" x14ac:dyDescent="0.25">
      <c r="A3" s="111"/>
      <c r="B3" s="112" t="s">
        <v>36</v>
      </c>
      <c r="C3" s="111"/>
    </row>
    <row r="4" spans="1:3" x14ac:dyDescent="0.25">
      <c r="A4" s="111"/>
      <c r="B4" s="112" t="s">
        <v>70</v>
      </c>
      <c r="C4" s="111"/>
    </row>
    <row r="5" spans="1:3" x14ac:dyDescent="0.25">
      <c r="A5" s="111"/>
      <c r="B5" s="112" t="s">
        <v>36</v>
      </c>
      <c r="C5" s="111"/>
    </row>
    <row r="6" spans="1:3" x14ac:dyDescent="0.25">
      <c r="A6" s="111"/>
      <c r="B6" s="112" t="s">
        <v>81</v>
      </c>
      <c r="C6" s="111"/>
    </row>
    <row r="7" spans="1:3" x14ac:dyDescent="0.25">
      <c r="A7" s="111"/>
      <c r="B7" s="112" t="s">
        <v>37</v>
      </c>
      <c r="C7" s="111"/>
    </row>
    <row r="8" spans="1:3" x14ac:dyDescent="0.25">
      <c r="A8" s="111"/>
      <c r="B8" s="111"/>
      <c r="C8" s="1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61"/>
  <sheetViews>
    <sheetView zoomScaleNormal="100" workbookViewId="0">
      <selection activeCell="C4" sqref="C4"/>
    </sheetView>
  </sheetViews>
  <sheetFormatPr defaultRowHeight="14.25" x14ac:dyDescent="0.2"/>
  <cols>
    <col min="1" max="1" width="17.5703125" style="7" customWidth="1"/>
    <col min="2" max="2" width="23.28515625" style="7" customWidth="1"/>
    <col min="3" max="3" width="146.28515625" style="7" customWidth="1"/>
    <col min="4" max="4" width="13.85546875" style="7" customWidth="1"/>
    <col min="5" max="22" width="11.42578125" style="7" customWidth="1"/>
    <col min="23" max="23" width="11.42578125" style="7" bestFit="1" customWidth="1"/>
    <col min="24" max="25" width="11.42578125" style="7" customWidth="1"/>
    <col min="26" max="33" width="11.42578125" style="7" bestFit="1" customWidth="1"/>
    <col min="34" max="38" width="11.42578125" style="7" customWidth="1"/>
    <col min="39" max="39" width="11.42578125" style="7" bestFit="1" customWidth="1"/>
    <col min="40" max="40" width="9.140625" style="7"/>
    <col min="41" max="41" width="13" style="7" bestFit="1" customWidth="1"/>
    <col min="42" max="42" width="8.7109375" style="7" customWidth="1"/>
    <col min="43" max="43" width="7.85546875" style="7" customWidth="1"/>
    <col min="44" max="56" width="3.85546875" style="7" customWidth="1"/>
    <col min="57" max="16384" width="9.140625" style="7"/>
  </cols>
  <sheetData>
    <row r="1" spans="1:42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237" t="s">
        <v>35</v>
      </c>
      <c r="E1" s="237" t="str">
        <f>invulblad!G3</f>
        <v>Dijk, Wim van</v>
      </c>
      <c r="F1" s="237" t="str">
        <f>invulblad!H3</f>
        <v>Keijsers, Gerard</v>
      </c>
      <c r="G1" s="237" t="str">
        <f>invulblad!I3</f>
        <v>Mourits, Piet</v>
      </c>
      <c r="H1" s="237">
        <f>invulblad!J3</f>
        <v>0</v>
      </c>
      <c r="I1" s="237">
        <f>invulblad!K3</f>
        <v>0</v>
      </c>
      <c r="J1" s="237">
        <f>invulblad!L3</f>
        <v>0</v>
      </c>
      <c r="K1" s="237">
        <f>invulblad!M3</f>
        <v>0</v>
      </c>
      <c r="L1" s="237">
        <f>invulblad!N3</f>
        <v>0</v>
      </c>
      <c r="M1" s="237">
        <f>invulblad!O3</f>
        <v>0</v>
      </c>
      <c r="N1" s="237">
        <f>invulblad!P3</f>
        <v>0</v>
      </c>
      <c r="O1" s="237">
        <f>invulblad!Q3</f>
        <v>0</v>
      </c>
      <c r="P1" s="237">
        <f>invulblad!R3</f>
        <v>0</v>
      </c>
      <c r="Q1" s="237">
        <f>invulblad!S3</f>
        <v>0</v>
      </c>
      <c r="R1" s="237">
        <f>invulblad!T3</f>
        <v>0</v>
      </c>
      <c r="S1" s="237">
        <f>invulblad!U3</f>
        <v>0</v>
      </c>
      <c r="T1" s="237">
        <f>invulblad!V3</f>
        <v>0</v>
      </c>
      <c r="U1" s="237">
        <f>invulblad!W3</f>
        <v>0</v>
      </c>
      <c r="V1" s="237">
        <f>invulblad!X3</f>
        <v>0</v>
      </c>
      <c r="W1" s="237">
        <f>invulblad!Y3</f>
        <v>0</v>
      </c>
      <c r="X1" s="237">
        <f>invulblad!Z3</f>
        <v>0</v>
      </c>
      <c r="Y1" s="237">
        <f>invulblad!AA3</f>
        <v>0</v>
      </c>
      <c r="Z1" s="237">
        <f>invulblad!AB3</f>
        <v>0</v>
      </c>
      <c r="AA1" s="237">
        <f>invulblad!AC3</f>
        <v>0</v>
      </c>
      <c r="AB1" s="237">
        <f>invulblad!AD3</f>
        <v>0</v>
      </c>
      <c r="AC1" s="237">
        <f>invulblad!AE3</f>
        <v>0</v>
      </c>
      <c r="AD1" s="237">
        <f>invulblad!AF3</f>
        <v>0</v>
      </c>
      <c r="AE1" s="237">
        <f>invulblad!AG3</f>
        <v>0</v>
      </c>
      <c r="AF1" s="237">
        <f>invulblad!AH3</f>
        <v>0</v>
      </c>
      <c r="AG1" s="237">
        <f>invulblad!AI3</f>
        <v>0</v>
      </c>
      <c r="AH1" s="237">
        <f>invulblad!AJ3</f>
        <v>0</v>
      </c>
      <c r="AI1" s="237">
        <f>invulblad!AK3</f>
        <v>0</v>
      </c>
      <c r="AJ1" s="237">
        <f>invulblad!AL3</f>
        <v>0</v>
      </c>
      <c r="AK1" s="237">
        <f>invulblad!AM3</f>
        <v>0</v>
      </c>
      <c r="AL1" s="237">
        <f>invulblad!AN3</f>
        <v>0</v>
      </c>
      <c r="AM1" s="237">
        <f>invulblad!AO3</f>
        <v>0</v>
      </c>
      <c r="AN1" s="86"/>
      <c r="AO1" s="86"/>
      <c r="AP1" s="86"/>
    </row>
    <row r="2" spans="1:42" ht="14.25" customHeight="1" x14ac:dyDescent="0.25">
      <c r="A2" s="96" t="str">
        <f>invulblad!B5</f>
        <v>Niveau</v>
      </c>
      <c r="B2" s="97" t="str">
        <f>invulblad!C5</f>
        <v>havo</v>
      </c>
      <c r="C2" s="165">
        <f>voorbereiding!F98</f>
        <v>62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86"/>
      <c r="AO2" s="86"/>
      <c r="AP2" s="86"/>
    </row>
    <row r="3" spans="1:42" ht="15" x14ac:dyDescent="0.25">
      <c r="A3" s="96" t="str">
        <f>invulblad!B6</f>
        <v>Opdracht</v>
      </c>
      <c r="B3" s="97" t="str">
        <f>invulblad!C6</f>
        <v>cse</v>
      </c>
      <c r="C3" s="164" t="s">
        <v>58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86"/>
      <c r="AO3" s="86"/>
      <c r="AP3" s="86"/>
    </row>
    <row r="4" spans="1:42" ht="15" x14ac:dyDescent="0.25">
      <c r="A4" s="96" t="str">
        <f>invulblad!B7&amp; invulblad!B8</f>
        <v>JaarTijdvak</v>
      </c>
      <c r="B4" s="97" t="str">
        <f>invulblad!C7&amp;-invulblad!C8</f>
        <v>2015-2</v>
      </c>
      <c r="C4" s="165">
        <f>voorbereiding!F51</f>
        <v>0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86"/>
      <c r="AO4" s="86"/>
      <c r="AP4" s="86"/>
    </row>
    <row r="5" spans="1:42" ht="15" x14ac:dyDescent="0.25">
      <c r="A5" s="96" t="str">
        <f>invulblad!B9</f>
        <v>Soort correctie</v>
      </c>
      <c r="B5" s="97">
        <f>invulblad!C9</f>
        <v>0</v>
      </c>
      <c r="C5" s="163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86"/>
      <c r="AO5" s="86"/>
      <c r="AP5" s="86"/>
    </row>
    <row r="6" spans="1:42" ht="15" x14ac:dyDescent="0.25">
      <c r="A6" s="96" t="str">
        <f>invulblad!B10</f>
        <v>Groep of klas</v>
      </c>
      <c r="B6" s="97" t="str">
        <f>invulblad!C10</f>
        <v>5 havo</v>
      </c>
      <c r="C6" s="163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86"/>
      <c r="AO6" s="86"/>
      <c r="AP6" s="86"/>
    </row>
    <row r="7" spans="1:42" ht="15" x14ac:dyDescent="0.25">
      <c r="A7" s="96" t="str">
        <f>invulblad!B11</f>
        <v>Naam docent</v>
      </c>
      <c r="B7" s="97">
        <f>invulblad!C11</f>
        <v>0</v>
      </c>
      <c r="C7" s="163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86"/>
      <c r="AO7" s="86"/>
      <c r="AP7" s="86"/>
    </row>
    <row r="8" spans="1:42" ht="17.25" customHeight="1" x14ac:dyDescent="0.2">
      <c r="A8" s="240"/>
      <c r="B8" s="240"/>
      <c r="C8" s="163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87"/>
      <c r="AO8" s="86"/>
      <c r="AP8" s="86"/>
    </row>
    <row r="9" spans="1:42" ht="17.25" customHeight="1" x14ac:dyDescent="0.2">
      <c r="A9" s="162"/>
      <c r="B9" s="162"/>
      <c r="C9" s="163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87"/>
      <c r="AO9" s="86"/>
      <c r="AP9" s="86"/>
    </row>
    <row r="10" spans="1:42" ht="17.25" customHeight="1" x14ac:dyDescent="0.2">
      <c r="A10" s="162"/>
      <c r="B10" s="162"/>
      <c r="C10" s="163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87"/>
      <c r="AO10" s="86"/>
      <c r="AP10" s="86"/>
    </row>
    <row r="11" spans="1:42" ht="17.25" customHeight="1" x14ac:dyDescent="0.2">
      <c r="A11" s="162"/>
      <c r="B11" s="162"/>
      <c r="C11" s="163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87"/>
      <c r="AO11" s="86"/>
      <c r="AP11" s="86"/>
    </row>
    <row r="12" spans="1:42" ht="17.25" customHeight="1" x14ac:dyDescent="0.2">
      <c r="A12" s="162"/>
      <c r="B12" s="162"/>
      <c r="C12" s="163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87"/>
      <c r="AO12" s="86"/>
      <c r="AP12" s="86"/>
    </row>
    <row r="13" spans="1:42" ht="17.25" customHeight="1" x14ac:dyDescent="0.3">
      <c r="A13" s="162"/>
      <c r="B13" s="162"/>
      <c r="C13" s="163"/>
      <c r="D13" s="171" t="s">
        <v>97</v>
      </c>
      <c r="E13" s="179">
        <f>invulblad!G13</f>
        <v>654321</v>
      </c>
      <c r="F13" s="179">
        <f>invulblad!H13</f>
        <v>101879</v>
      </c>
      <c r="G13" s="179">
        <f>invulblad!I13</f>
        <v>131112</v>
      </c>
      <c r="H13" s="179">
        <f>invulblad!J13</f>
        <v>0</v>
      </c>
      <c r="I13" s="179">
        <f>invulblad!K13</f>
        <v>0</v>
      </c>
      <c r="J13" s="179">
        <f>invulblad!L13</f>
        <v>0</v>
      </c>
      <c r="K13" s="179">
        <f>invulblad!M13</f>
        <v>0</v>
      </c>
      <c r="L13" s="179">
        <f>invulblad!N13</f>
        <v>0</v>
      </c>
      <c r="M13" s="179">
        <f>invulblad!O13</f>
        <v>0</v>
      </c>
      <c r="N13" s="179">
        <f>invulblad!P13</f>
        <v>0</v>
      </c>
      <c r="O13" s="179">
        <f>invulblad!Q13</f>
        <v>0</v>
      </c>
      <c r="P13" s="179">
        <f>invulblad!R13</f>
        <v>0</v>
      </c>
      <c r="Q13" s="179">
        <f>invulblad!S13</f>
        <v>0</v>
      </c>
      <c r="R13" s="179">
        <f>invulblad!T13</f>
        <v>0</v>
      </c>
      <c r="S13" s="179">
        <f>invulblad!U13</f>
        <v>0</v>
      </c>
      <c r="T13" s="179">
        <f>invulblad!V13</f>
        <v>0</v>
      </c>
      <c r="U13" s="179">
        <f>invulblad!W13</f>
        <v>0</v>
      </c>
      <c r="V13" s="179">
        <f>invulblad!X13</f>
        <v>0</v>
      </c>
      <c r="W13" s="179">
        <f>invulblad!Y13</f>
        <v>0</v>
      </c>
      <c r="X13" s="179">
        <f>invulblad!Z13</f>
        <v>0</v>
      </c>
      <c r="Y13" s="179">
        <f>invulblad!AA13</f>
        <v>0</v>
      </c>
      <c r="Z13" s="179">
        <f>invulblad!AB13</f>
        <v>0</v>
      </c>
      <c r="AA13" s="179">
        <f>invulblad!AC13</f>
        <v>0</v>
      </c>
      <c r="AB13" s="179">
        <f>invulblad!AD13</f>
        <v>0</v>
      </c>
      <c r="AC13" s="179">
        <f>invulblad!AE13</f>
        <v>0</v>
      </c>
      <c r="AD13" s="179">
        <f>invulblad!AF13</f>
        <v>0</v>
      </c>
      <c r="AE13" s="179">
        <f>invulblad!AG13</f>
        <v>0</v>
      </c>
      <c r="AF13" s="179">
        <f>invulblad!AH13</f>
        <v>0</v>
      </c>
      <c r="AG13" s="179">
        <f>invulblad!AI13</f>
        <v>0</v>
      </c>
      <c r="AH13" s="179">
        <f>invulblad!AJ13</f>
        <v>0</v>
      </c>
      <c r="AI13" s="179">
        <f>invulblad!AK13</f>
        <v>0</v>
      </c>
      <c r="AJ13" s="179">
        <f>invulblad!AL13</f>
        <v>0</v>
      </c>
      <c r="AK13" s="179">
        <f>invulblad!AM13</f>
        <v>0</v>
      </c>
      <c r="AL13" s="179">
        <f>invulblad!AN13</f>
        <v>0</v>
      </c>
      <c r="AM13" s="179">
        <f>invulblad!AO13</f>
        <v>0</v>
      </c>
      <c r="AN13" s="87"/>
      <c r="AO13" s="86"/>
      <c r="AP13" s="86"/>
    </row>
    <row r="14" spans="1:42" ht="17.25" customHeight="1" x14ac:dyDescent="0.3">
      <c r="A14" s="162"/>
      <c r="B14" s="162"/>
      <c r="C14" s="163"/>
      <c r="D14" s="171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87"/>
      <c r="AO14" s="86"/>
      <c r="AP14" s="86"/>
    </row>
    <row r="15" spans="1:42" ht="17.25" customHeight="1" x14ac:dyDescent="0.3">
      <c r="A15" s="162"/>
      <c r="B15" s="162"/>
      <c r="C15" s="163"/>
      <c r="D15" s="171" t="s">
        <v>74</v>
      </c>
      <c r="E15" s="184">
        <f>invulblad!G15</f>
        <v>0</v>
      </c>
      <c r="F15" s="184">
        <f>invulblad!H15</f>
        <v>0</v>
      </c>
      <c r="G15" s="184">
        <f>invulblad!I15</f>
        <v>0</v>
      </c>
      <c r="H15" s="184">
        <f>invulblad!J15</f>
        <v>0</v>
      </c>
      <c r="I15" s="184">
        <f>invulblad!K15</f>
        <v>0</v>
      </c>
      <c r="J15" s="184">
        <f>invulblad!L15</f>
        <v>0</v>
      </c>
      <c r="K15" s="184">
        <f>invulblad!M15</f>
        <v>0</v>
      </c>
      <c r="L15" s="184">
        <f>invulblad!N15</f>
        <v>0</v>
      </c>
      <c r="M15" s="184">
        <f>invulblad!O15</f>
        <v>0</v>
      </c>
      <c r="N15" s="184">
        <f>invulblad!P15</f>
        <v>0</v>
      </c>
      <c r="O15" s="184">
        <f>invulblad!Q15</f>
        <v>0</v>
      </c>
      <c r="P15" s="184">
        <f>invulblad!R15</f>
        <v>0</v>
      </c>
      <c r="Q15" s="184">
        <f>invulblad!S15</f>
        <v>0</v>
      </c>
      <c r="R15" s="184">
        <f>invulblad!T15</f>
        <v>0</v>
      </c>
      <c r="S15" s="184">
        <f>invulblad!U15</f>
        <v>0</v>
      </c>
      <c r="T15" s="184">
        <f>invulblad!V15</f>
        <v>0</v>
      </c>
      <c r="U15" s="184">
        <f>invulblad!W15</f>
        <v>0</v>
      </c>
      <c r="V15" s="184">
        <f>invulblad!X15</f>
        <v>0</v>
      </c>
      <c r="W15" s="184">
        <f>invulblad!Y15</f>
        <v>0</v>
      </c>
      <c r="X15" s="184">
        <f>invulblad!Z15</f>
        <v>0</v>
      </c>
      <c r="Y15" s="184">
        <f>invulblad!AA15</f>
        <v>0</v>
      </c>
      <c r="Z15" s="184">
        <f>invulblad!AB15</f>
        <v>0</v>
      </c>
      <c r="AA15" s="184">
        <f>invulblad!AC15</f>
        <v>0</v>
      </c>
      <c r="AB15" s="184">
        <f>invulblad!AD15</f>
        <v>0</v>
      </c>
      <c r="AC15" s="184">
        <f>invulblad!AE15</f>
        <v>0</v>
      </c>
      <c r="AD15" s="184">
        <f>invulblad!AF15</f>
        <v>0</v>
      </c>
      <c r="AE15" s="184">
        <f>invulblad!AG15</f>
        <v>0</v>
      </c>
      <c r="AF15" s="184">
        <f>invulblad!AH15</f>
        <v>0</v>
      </c>
      <c r="AG15" s="184">
        <f>invulblad!AI15</f>
        <v>0</v>
      </c>
      <c r="AH15" s="184">
        <f>invulblad!AJ15</f>
        <v>0</v>
      </c>
      <c r="AI15" s="184">
        <f>invulblad!AK15</f>
        <v>0</v>
      </c>
      <c r="AJ15" s="184">
        <f>invulblad!AL15</f>
        <v>0</v>
      </c>
      <c r="AK15" s="184">
        <f>invulblad!AM15</f>
        <v>0</v>
      </c>
      <c r="AL15" s="184">
        <f>invulblad!AN15</f>
        <v>0</v>
      </c>
      <c r="AM15" s="184">
        <f>invulblad!AO15</f>
        <v>0</v>
      </c>
      <c r="AN15" s="87"/>
      <c r="AO15" s="86"/>
      <c r="AP15" s="86"/>
    </row>
    <row r="16" spans="1:42" ht="17.25" customHeight="1" x14ac:dyDescent="0.3">
      <c r="A16" s="162"/>
      <c r="B16" s="162"/>
      <c r="C16" s="163"/>
      <c r="D16" s="171" t="s">
        <v>56</v>
      </c>
      <c r="E16" s="183">
        <f>IF(invulblad!G14=formules!$E$60,"",VLOOKUP(E15,Uitslag!$A$6:$B$1086,2))</f>
        <v>1</v>
      </c>
      <c r="F16" s="183">
        <f>IF(invulblad!H14=formules!$E$60,"",VLOOKUP(F15,Uitslag!$A$6:$B$1086,2))</f>
        <v>1</v>
      </c>
      <c r="G16" s="183">
        <f>IF(invulblad!I14=formules!$E$60,"",VLOOKUP(G15,Uitslag!$A$6:$B$1086,2))</f>
        <v>1</v>
      </c>
      <c r="H16" s="183">
        <f>IF(invulblad!J14=formules!$E$60,"",VLOOKUP(H15,Uitslag!$A$6:$B$1086,2))</f>
        <v>1</v>
      </c>
      <c r="I16" s="183">
        <f>IF(invulblad!K14=formules!$E$60,"",VLOOKUP(I15,Uitslag!$A$6:$B$1086,2))</f>
        <v>1</v>
      </c>
      <c r="J16" s="183">
        <f>IF(invulblad!L14=formules!$E$60,"",VLOOKUP(J15,Uitslag!$A$6:$B$1086,2))</f>
        <v>1</v>
      </c>
      <c r="K16" s="183">
        <f>IF(invulblad!M14=formules!$E$60,"",VLOOKUP(K15,Uitslag!$A$6:$B$1086,2))</f>
        <v>1</v>
      </c>
      <c r="L16" s="183">
        <f>IF(invulblad!N14=formules!$E$60,"",VLOOKUP(L15,Uitslag!$A$6:$B$1086,2))</f>
        <v>1</v>
      </c>
      <c r="M16" s="183">
        <f>IF(invulblad!O14=formules!$E$60,"",VLOOKUP(M15,Uitslag!$A$6:$B$1086,2))</f>
        <v>1</v>
      </c>
      <c r="N16" s="183">
        <f>IF(invulblad!P14=formules!$E$60,"",VLOOKUP(N15,Uitslag!$A$6:$B$1086,2))</f>
        <v>1</v>
      </c>
      <c r="O16" s="183">
        <f>IF(invulblad!Q14=formules!$E$60,"",VLOOKUP(O15,Uitslag!$A$6:$B$1086,2))</f>
        <v>1</v>
      </c>
      <c r="P16" s="183">
        <f>IF(invulblad!R14=formules!$E$60,"",VLOOKUP(P15,Uitslag!$A$6:$B$1086,2))</f>
        <v>1</v>
      </c>
      <c r="Q16" s="183">
        <f>IF(invulblad!S14=formules!$E$60,"",VLOOKUP(Q15,Uitslag!$A$6:$B$1086,2))</f>
        <v>1</v>
      </c>
      <c r="R16" s="183">
        <f>IF(invulblad!T14=formules!$E$60,"",VLOOKUP(R15,Uitslag!$A$6:$B$1086,2))</f>
        <v>1</v>
      </c>
      <c r="S16" s="183">
        <f>IF(invulblad!U14=formules!$E$60,"",VLOOKUP(S15,Uitslag!$A$6:$B$1086,2))</f>
        <v>1</v>
      </c>
      <c r="T16" s="183">
        <f>IF(invulblad!V14=formules!$E$60,"",VLOOKUP(T15,Uitslag!$A$6:$B$1086,2))</f>
        <v>1</v>
      </c>
      <c r="U16" s="183">
        <f>IF(invulblad!W14=formules!$E$60,"",VLOOKUP(U15,Uitslag!$A$6:$B$1086,2))</f>
        <v>1</v>
      </c>
      <c r="V16" s="183">
        <f>IF(invulblad!X14=formules!$E$60,"",VLOOKUP(V15,Uitslag!$A$6:$B$1086,2))</f>
        <v>1</v>
      </c>
      <c r="W16" s="183">
        <f>IF(invulblad!Y14=formules!$E$60,"",VLOOKUP(W15,Uitslag!$A$6:$B$1086,2))</f>
        <v>1</v>
      </c>
      <c r="X16" s="183">
        <f>IF(invulblad!Z14=formules!$E$60,"",VLOOKUP(X15,Uitslag!$A$6:$B$1086,2))</f>
        <v>1</v>
      </c>
      <c r="Y16" s="183">
        <f>IF(invulblad!AA14=formules!$E$60,"",VLOOKUP(Y15,Uitslag!$A$6:$B$1086,2))</f>
        <v>1</v>
      </c>
      <c r="Z16" s="183">
        <f>IF(invulblad!AB14=formules!$E$60,"",VLOOKUP(Z15,Uitslag!$A$6:$B$1086,2))</f>
        <v>1</v>
      </c>
      <c r="AA16" s="183">
        <f>IF(invulblad!AC14=formules!$E$60,"",VLOOKUP(AA15,Uitslag!$A$6:$B$1086,2))</f>
        <v>1</v>
      </c>
      <c r="AB16" s="183">
        <f>IF(invulblad!AD14=formules!$E$60,"",VLOOKUP(AB15,Uitslag!$A$6:$B$1086,2))</f>
        <v>1</v>
      </c>
      <c r="AC16" s="183">
        <f>IF(invulblad!AE14=formules!$E$60,"",VLOOKUP(AC15,Uitslag!$A$6:$B$1086,2))</f>
        <v>1</v>
      </c>
      <c r="AD16" s="183">
        <f>IF(invulblad!AF14=formules!$E$60,"",VLOOKUP(AD15,Uitslag!$A$6:$B$1086,2))</f>
        <v>1</v>
      </c>
      <c r="AE16" s="183">
        <f>IF(invulblad!AG14=formules!$E$60,"",VLOOKUP(AE15,Uitslag!$A$6:$B$1086,2))</f>
        <v>1</v>
      </c>
      <c r="AF16" s="183">
        <f>IF(invulblad!AH14=formules!$E$60,"",VLOOKUP(AF15,Uitslag!$A$6:$B$1086,2))</f>
        <v>1</v>
      </c>
      <c r="AG16" s="183">
        <f>IF(invulblad!AI14=formules!$E$60,"",VLOOKUP(AG15,Uitslag!$A$6:$B$1086,2))</f>
        <v>1</v>
      </c>
      <c r="AH16" s="183">
        <f>IF(invulblad!AJ14=formules!$E$60,"",VLOOKUP(AH15,Uitslag!$A$6:$B$1086,2))</f>
        <v>1</v>
      </c>
      <c r="AI16" s="183">
        <f>IF(invulblad!AK14=formules!$E$60,"",VLOOKUP(AI15,Uitslag!$A$6:$B$1086,2))</f>
        <v>1</v>
      </c>
      <c r="AJ16" s="183">
        <f>IF(invulblad!AL14=formules!$E$60,"",VLOOKUP(AJ15,Uitslag!$A$6:$B$1086,2))</f>
        <v>1</v>
      </c>
      <c r="AK16" s="183">
        <f>IF(invulblad!AM14=formules!$E$60,"",VLOOKUP(AK15,Uitslag!$A$6:$B$1086,2))</f>
        <v>1</v>
      </c>
      <c r="AL16" s="183">
        <f>IF(invulblad!AN14=formules!$E$60,"",VLOOKUP(AL15,Uitslag!$A$6:$B$1086,2))</f>
        <v>1</v>
      </c>
      <c r="AM16" s="183">
        <f>IF(invulblad!AO14=formules!$E$60,"",VLOOKUP(AM15,Uitslag!$A$6:$B$1086,2))</f>
        <v>1</v>
      </c>
      <c r="AN16" s="87"/>
      <c r="AO16" s="86"/>
      <c r="AP16" s="86"/>
    </row>
    <row r="17" spans="1:44" ht="17.25" customHeight="1" x14ac:dyDescent="0.3">
      <c r="A17" s="162"/>
      <c r="B17" s="162"/>
      <c r="C17" s="163"/>
      <c r="D17" s="171" t="s">
        <v>98</v>
      </c>
      <c r="E17" s="183">
        <f>voorbereiding!E14</f>
        <v>0</v>
      </c>
      <c r="F17" s="183">
        <f>voorbereiding!E15</f>
        <v>0</v>
      </c>
      <c r="G17" s="183">
        <f>voorbereiding!E16</f>
        <v>0</v>
      </c>
      <c r="H17" s="183">
        <f>voorbereiding!E17</f>
        <v>0</v>
      </c>
      <c r="I17" s="183">
        <f>voorbereiding!E18</f>
        <v>0</v>
      </c>
      <c r="J17" s="183">
        <f>voorbereiding!E19</f>
        <v>0</v>
      </c>
      <c r="K17" s="183">
        <f>voorbereiding!E20</f>
        <v>0</v>
      </c>
      <c r="L17" s="183">
        <f>voorbereiding!E21</f>
        <v>0</v>
      </c>
      <c r="M17" s="183">
        <f>voorbereiding!E22</f>
        <v>0</v>
      </c>
      <c r="N17" s="183">
        <f>voorbereiding!E23</f>
        <v>0</v>
      </c>
      <c r="O17" s="183">
        <f>voorbereiding!E24</f>
        <v>0</v>
      </c>
      <c r="P17" s="183">
        <f>voorbereiding!E25</f>
        <v>0</v>
      </c>
      <c r="Q17" s="183">
        <f>voorbereiding!E26</f>
        <v>0</v>
      </c>
      <c r="R17" s="183">
        <f>voorbereiding!E27</f>
        <v>0</v>
      </c>
      <c r="S17" s="183">
        <f>voorbereiding!E28</f>
        <v>0</v>
      </c>
      <c r="T17" s="183">
        <f>voorbereiding!E29</f>
        <v>0</v>
      </c>
      <c r="U17" s="183">
        <f>voorbereiding!E30</f>
        <v>0</v>
      </c>
      <c r="V17" s="183">
        <f>voorbereiding!E31</f>
        <v>0</v>
      </c>
      <c r="W17" s="183">
        <f>voorbereiding!E32</f>
        <v>0</v>
      </c>
      <c r="X17" s="183">
        <f>voorbereiding!E33</f>
        <v>0</v>
      </c>
      <c r="Y17" s="183">
        <f>voorbereiding!E34</f>
        <v>0</v>
      </c>
      <c r="Z17" s="183">
        <f>voorbereiding!E35</f>
        <v>0</v>
      </c>
      <c r="AA17" s="183">
        <f>voorbereiding!E36</f>
        <v>0</v>
      </c>
      <c r="AB17" s="183">
        <f>voorbereiding!E37</f>
        <v>0</v>
      </c>
      <c r="AC17" s="183">
        <f>voorbereiding!E38</f>
        <v>0</v>
      </c>
      <c r="AD17" s="183">
        <f>voorbereiding!E39</f>
        <v>0</v>
      </c>
      <c r="AE17" s="183">
        <f>voorbereiding!E40</f>
        <v>0</v>
      </c>
      <c r="AF17" s="183">
        <f>voorbereiding!E41</f>
        <v>0</v>
      </c>
      <c r="AG17" s="183">
        <f>voorbereiding!E42</f>
        <v>0</v>
      </c>
      <c r="AH17" s="183">
        <f>voorbereiding!E43</f>
        <v>0</v>
      </c>
      <c r="AI17" s="183">
        <f>voorbereiding!E44</f>
        <v>0</v>
      </c>
      <c r="AJ17" s="183">
        <f>voorbereiding!E45</f>
        <v>0</v>
      </c>
      <c r="AK17" s="183">
        <f>voorbereiding!E46</f>
        <v>0</v>
      </c>
      <c r="AL17" s="183">
        <f>voorbereiding!E47</f>
        <v>0</v>
      </c>
      <c r="AM17" s="183">
        <f>voorbereiding!E48</f>
        <v>0</v>
      </c>
      <c r="AN17" s="87"/>
      <c r="AO17" s="175" t="s">
        <v>95</v>
      </c>
      <c r="AP17" s="86"/>
    </row>
    <row r="18" spans="1:44" ht="17.25" customHeight="1" x14ac:dyDescent="0.3">
      <c r="A18" s="162"/>
      <c r="B18" s="162"/>
      <c r="C18" s="163"/>
      <c r="D18" s="171" t="s">
        <v>99</v>
      </c>
      <c r="E18" s="183">
        <f>AVERAGE(E16:E17)</f>
        <v>0.5</v>
      </c>
      <c r="F18" s="183">
        <f t="shared" ref="F18:AM18" si="0">AVERAGE(F16:F17)</f>
        <v>0.5</v>
      </c>
      <c r="G18" s="183">
        <f t="shared" si="0"/>
        <v>0.5</v>
      </c>
      <c r="H18" s="183">
        <f t="shared" si="0"/>
        <v>0.5</v>
      </c>
      <c r="I18" s="183">
        <f t="shared" si="0"/>
        <v>0.5</v>
      </c>
      <c r="J18" s="183">
        <f t="shared" si="0"/>
        <v>0.5</v>
      </c>
      <c r="K18" s="183">
        <f t="shared" si="0"/>
        <v>0.5</v>
      </c>
      <c r="L18" s="183">
        <f t="shared" si="0"/>
        <v>0.5</v>
      </c>
      <c r="M18" s="183">
        <f t="shared" si="0"/>
        <v>0.5</v>
      </c>
      <c r="N18" s="183">
        <f t="shared" si="0"/>
        <v>0.5</v>
      </c>
      <c r="O18" s="183">
        <f t="shared" si="0"/>
        <v>0.5</v>
      </c>
      <c r="P18" s="183">
        <f t="shared" si="0"/>
        <v>0.5</v>
      </c>
      <c r="Q18" s="183">
        <f t="shared" si="0"/>
        <v>0.5</v>
      </c>
      <c r="R18" s="183">
        <f t="shared" si="0"/>
        <v>0.5</v>
      </c>
      <c r="S18" s="183">
        <f t="shared" si="0"/>
        <v>0.5</v>
      </c>
      <c r="T18" s="183">
        <f t="shared" si="0"/>
        <v>0.5</v>
      </c>
      <c r="U18" s="183">
        <f t="shared" si="0"/>
        <v>0.5</v>
      </c>
      <c r="V18" s="183">
        <f t="shared" si="0"/>
        <v>0.5</v>
      </c>
      <c r="W18" s="183">
        <f t="shared" si="0"/>
        <v>0.5</v>
      </c>
      <c r="X18" s="183">
        <f t="shared" si="0"/>
        <v>0.5</v>
      </c>
      <c r="Y18" s="183">
        <f t="shared" si="0"/>
        <v>0.5</v>
      </c>
      <c r="Z18" s="183">
        <f t="shared" si="0"/>
        <v>0.5</v>
      </c>
      <c r="AA18" s="183">
        <f t="shared" si="0"/>
        <v>0.5</v>
      </c>
      <c r="AB18" s="183">
        <f t="shared" si="0"/>
        <v>0.5</v>
      </c>
      <c r="AC18" s="183">
        <f t="shared" si="0"/>
        <v>0.5</v>
      </c>
      <c r="AD18" s="183">
        <f t="shared" si="0"/>
        <v>0.5</v>
      </c>
      <c r="AE18" s="183">
        <f t="shared" si="0"/>
        <v>0.5</v>
      </c>
      <c r="AF18" s="183">
        <f t="shared" si="0"/>
        <v>0.5</v>
      </c>
      <c r="AG18" s="183">
        <f t="shared" si="0"/>
        <v>0.5</v>
      </c>
      <c r="AH18" s="183">
        <f t="shared" si="0"/>
        <v>0.5</v>
      </c>
      <c r="AI18" s="183">
        <f t="shared" si="0"/>
        <v>0.5</v>
      </c>
      <c r="AJ18" s="183">
        <f t="shared" si="0"/>
        <v>0.5</v>
      </c>
      <c r="AK18" s="183">
        <f t="shared" si="0"/>
        <v>0.5</v>
      </c>
      <c r="AL18" s="183">
        <f t="shared" si="0"/>
        <v>0.5</v>
      </c>
      <c r="AM18" s="183">
        <f t="shared" si="0"/>
        <v>0.5</v>
      </c>
      <c r="AN18" s="87"/>
      <c r="AO18" s="175" t="s">
        <v>96</v>
      </c>
      <c r="AP18" s="86"/>
    </row>
    <row r="19" spans="1:44" ht="15" x14ac:dyDescent="0.25">
      <c r="A19" s="103" t="s">
        <v>72</v>
      </c>
      <c r="B19" s="133" t="s">
        <v>71</v>
      </c>
      <c r="C19" s="98" t="s">
        <v>48</v>
      </c>
      <c r="D19" s="98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86"/>
      <c r="AO19" s="103"/>
      <c r="AP19" s="178"/>
      <c r="AQ19" s="52"/>
      <c r="AR19" s="52"/>
    </row>
    <row r="20" spans="1:44" ht="15" x14ac:dyDescent="0.25">
      <c r="A20" s="98">
        <f>voorbereiding!B2</f>
        <v>1</v>
      </c>
      <c r="B20" s="156" t="str">
        <f>voorbereiding!D2</f>
        <v>Tekstsoort</v>
      </c>
      <c r="C20" s="98" t="str">
        <f>voorbereiding!C2</f>
        <v>Tekstsoort - publiek - schrijfdoel</v>
      </c>
      <c r="D20" s="157" t="s">
        <v>52</v>
      </c>
      <c r="E20" s="185">
        <f ca="1">IF(E15="","",IF(schema!$E$18=0,"",schema!F$18/schema!$E$18))</f>
        <v>0</v>
      </c>
      <c r="F20" s="185">
        <f ca="1">IF(F15="","",IF(schema!$E$18=0,"",schema!G$18/schema!$E$18))</f>
        <v>0</v>
      </c>
      <c r="G20" s="185">
        <f ca="1">IF(G15="","",IF(schema!$E$18=0,"",schema!H$18/schema!$E$18))</f>
        <v>0</v>
      </c>
      <c r="H20" s="185">
        <f ca="1">IF(H15="","",IF(schema!$E$18=0,"",schema!I$18/schema!$E$18))</f>
        <v>0</v>
      </c>
      <c r="I20" s="185">
        <f ca="1">IF(I15="","",IF(schema!$E$18=0,"",schema!J$18/schema!$E$18))</f>
        <v>0</v>
      </c>
      <c r="J20" s="185">
        <f ca="1">IF(J15="","",IF(schema!$E$18=0,"",schema!K$18/schema!$E$18))</f>
        <v>0</v>
      </c>
      <c r="K20" s="185">
        <f ca="1">IF(K15="","",IF(schema!$E$18=0,"",schema!L$18/schema!$E$18))</f>
        <v>0</v>
      </c>
      <c r="L20" s="185">
        <f ca="1">IF(L15="","",IF(schema!$E$18=0,"",schema!M$18/schema!$E$18))</f>
        <v>0</v>
      </c>
      <c r="M20" s="185">
        <f ca="1">IF(M15="","",IF(schema!$E$18=0,"",schema!N$18/schema!$E$18))</f>
        <v>0</v>
      </c>
      <c r="N20" s="185">
        <f ca="1">IF(N15="","",IF(schema!$E$18=0,"",schema!O$18/schema!$E$18))</f>
        <v>0</v>
      </c>
      <c r="O20" s="185">
        <f ca="1">IF(O15="","",IF(schema!$E$18=0,"",schema!P$18/schema!$E$18))</f>
        <v>0</v>
      </c>
      <c r="P20" s="185">
        <f ca="1">IF(P15="","",IF(schema!$E$18=0,"",schema!Q$18/schema!$E$18))</f>
        <v>0</v>
      </c>
      <c r="Q20" s="185">
        <f ca="1">IF(Q15="","",IF(schema!$E$18=0,"",schema!R$18/schema!$E$18))</f>
        <v>0</v>
      </c>
      <c r="R20" s="185">
        <f ca="1">IF(R15="","",IF(schema!$E$18=0,"",schema!S$18/schema!$E$18))</f>
        <v>0</v>
      </c>
      <c r="S20" s="185">
        <f ca="1">IF(S15="","",IF(schema!$E$18=0,"",schema!T$18/schema!$E$18))</f>
        <v>0</v>
      </c>
      <c r="T20" s="185">
        <f ca="1">IF(T15="","",IF(schema!$E$18=0,"",schema!U$18/schema!$E$18))</f>
        <v>0</v>
      </c>
      <c r="U20" s="185">
        <f ca="1">IF(U15="","",IF(schema!$E$18=0,"",schema!V$18/schema!$E$18))</f>
        <v>0</v>
      </c>
      <c r="V20" s="185">
        <f ca="1">IF(V15="","",IF(schema!$E$18=0,"",schema!W$18/schema!$E$18))</f>
        <v>0</v>
      </c>
      <c r="W20" s="185">
        <f ca="1">IF(W15="","",IF(schema!$E$18=0,"",schema!X$18/schema!$E$18))</f>
        <v>0</v>
      </c>
      <c r="X20" s="185">
        <f ca="1">IF(X15="","",IF(schema!$E$18=0,"",schema!Y$18/schema!$E$18))</f>
        <v>0</v>
      </c>
      <c r="Y20" s="185">
        <f ca="1">IF(Y15="","",IF(schema!$E$18=0,"",schema!Z$18/schema!$E$18))</f>
        <v>0</v>
      </c>
      <c r="Z20" s="185">
        <f ca="1">IF(Z15="","",IF(schema!$E$18=0,"",schema!AA$18/schema!$E$18))</f>
        <v>0</v>
      </c>
      <c r="AA20" s="185">
        <f ca="1">IF(AA15="","",IF(schema!$E$18=0,"",schema!AB$18/schema!$E$18))</f>
        <v>0</v>
      </c>
      <c r="AB20" s="185">
        <f ca="1">IF(AB15="","",IF(schema!$E$18=0,"",schema!AC$18/schema!$E$18))</f>
        <v>0</v>
      </c>
      <c r="AC20" s="185">
        <f ca="1">IF(AC15="","",IF(schema!$E$18=0,"",schema!AD$18/schema!$E$18))</f>
        <v>0</v>
      </c>
      <c r="AD20" s="185">
        <f ca="1">IF(AD15="","",IF(schema!$E$18=0,"",schema!AE$18/schema!$E$18))</f>
        <v>0</v>
      </c>
      <c r="AE20" s="185">
        <f ca="1">IF(AE15="","",IF(schema!$E$18=0,"",schema!AF$18/schema!$E$18))</f>
        <v>0</v>
      </c>
      <c r="AF20" s="185">
        <f ca="1">IF(AF15="","",IF(schema!$E$18=0,"",schema!AG$18/schema!$E$18))</f>
        <v>0</v>
      </c>
      <c r="AG20" s="185">
        <f ca="1">IF(AG15="","",IF(schema!$E$18=0,"",schema!AH$18/schema!$E$18))</f>
        <v>0</v>
      </c>
      <c r="AH20" s="185">
        <f ca="1">IF(AH15="","",IF(schema!$E$18=0,"",schema!AI$18/schema!$E$18))</f>
        <v>0</v>
      </c>
      <c r="AI20" s="185">
        <f ca="1">IF(AI15="","",IF(schema!$E$18=0,"",schema!AJ$18/schema!$E$18))</f>
        <v>0</v>
      </c>
      <c r="AJ20" s="185">
        <f ca="1">IF(AJ15="","",IF(schema!$E$18=0,"",schema!AK$18/schema!$E$18))</f>
        <v>0</v>
      </c>
      <c r="AK20" s="185">
        <f ca="1">IF(AK15="","",IF(schema!$E$18=0,"",schema!AL$18/schema!$E$18))</f>
        <v>0</v>
      </c>
      <c r="AL20" s="185">
        <f ca="1">IF(AL15="","",IF(schema!$E$18=0,"",schema!AM$18/schema!$E$18))</f>
        <v>0</v>
      </c>
      <c r="AM20" s="185">
        <f ca="1">IF(AM15="","",IF(schema!$E$18=0,"",schema!AN$18/schema!$E$18))</f>
        <v>0</v>
      </c>
      <c r="AN20" s="86"/>
      <c r="AO20" s="185">
        <f ca="1">IF(formules!$B$72&lt;&gt;COUNTBLANK('uitslag-uitgebreid-V'!E20:AM20),AVERAGE(E20:AM20),"")</f>
        <v>0</v>
      </c>
      <c r="AP20" s="178"/>
      <c r="AQ20" s="52"/>
      <c r="AR20" s="52"/>
    </row>
    <row r="21" spans="1:44" ht="15" x14ac:dyDescent="0.25">
      <c r="A21" s="98">
        <f>voorbereiding!B2</f>
        <v>1</v>
      </c>
      <c r="B21" s="156" t="str">
        <f>voorbereiding!D2</f>
        <v>Tekstsoort</v>
      </c>
      <c r="C21" s="98" t="str">
        <f>voorbereiding!C2</f>
        <v>Tekstsoort - publiek - schrijfdoel</v>
      </c>
      <c r="D21" s="158" t="s">
        <v>51</v>
      </c>
      <c r="E21" s="186">
        <f ca="1">IF(E15="","",IF(schema!$E$18=0,"",schema!F$18/schema!$C$17))</f>
        <v>0</v>
      </c>
      <c r="F21" s="186">
        <f ca="1">IF(F15="","",IF(schema!$E$18=0,"",schema!G$18/schema!$C$17))</f>
        <v>0</v>
      </c>
      <c r="G21" s="186">
        <f ca="1">IF(G15="","",IF(schema!$E$18=0,"",schema!H$18/schema!$C$17))</f>
        <v>0</v>
      </c>
      <c r="H21" s="186">
        <f ca="1">IF(H15="","",IF(schema!$E$18=0,"",schema!I$18/schema!$C$17))</f>
        <v>0</v>
      </c>
      <c r="I21" s="186">
        <f ca="1">IF(I15="","",IF(schema!$E$18=0,"",schema!J$18/schema!$C$17))</f>
        <v>0</v>
      </c>
      <c r="J21" s="186">
        <f ca="1">IF(J15="","",IF(schema!$E$18=0,"",schema!K$18/schema!$C$17))</f>
        <v>0</v>
      </c>
      <c r="K21" s="186">
        <f ca="1">IF(K15="","",IF(schema!$E$18=0,"",schema!L$18/schema!$C$17))</f>
        <v>0</v>
      </c>
      <c r="L21" s="186">
        <f ca="1">IF(L15="","",IF(schema!$E$18=0,"",schema!M$18/schema!$C$17))</f>
        <v>0</v>
      </c>
      <c r="M21" s="186">
        <f ca="1">IF(M15="","",IF(schema!$E$18=0,"",schema!N$18/schema!$C$17))</f>
        <v>0</v>
      </c>
      <c r="N21" s="186">
        <f ca="1">IF(N15="","",IF(schema!$E$18=0,"",schema!O$18/schema!$C$17))</f>
        <v>0</v>
      </c>
      <c r="O21" s="186">
        <f ca="1">IF(O15="","",IF(schema!$E$18=0,"",schema!P$18/schema!$C$17))</f>
        <v>0</v>
      </c>
      <c r="P21" s="186">
        <f ca="1">IF(P15="","",IF(schema!$E$18=0,"",schema!Q$18/schema!$C$17))</f>
        <v>0</v>
      </c>
      <c r="Q21" s="186">
        <f ca="1">IF(Q15="","",IF(schema!$E$18=0,"",schema!R$18/schema!$C$17))</f>
        <v>0</v>
      </c>
      <c r="R21" s="186">
        <f ca="1">IF(R15="","",IF(schema!$E$18=0,"",schema!S$18/schema!$C$17))</f>
        <v>0</v>
      </c>
      <c r="S21" s="186">
        <f ca="1">IF(S15="","",IF(schema!$E$18=0,"",schema!T$18/schema!$C$17))</f>
        <v>0</v>
      </c>
      <c r="T21" s="186">
        <f ca="1">IF(T15="","",IF(schema!$E$18=0,"",schema!U$18/schema!$C$17))</f>
        <v>0</v>
      </c>
      <c r="U21" s="186">
        <f ca="1">IF(U15="","",IF(schema!$E$18=0,"",schema!V$18/schema!$C$17))</f>
        <v>0</v>
      </c>
      <c r="V21" s="186">
        <f ca="1">IF(V15="","",IF(schema!$E$18=0,"",schema!W$18/schema!$C$17))</f>
        <v>0</v>
      </c>
      <c r="W21" s="186">
        <f ca="1">IF(W15="","",IF(schema!$E$18=0,"",schema!X$18/schema!$C$17))</f>
        <v>0</v>
      </c>
      <c r="X21" s="186">
        <f ca="1">IF(X15="","",IF(schema!$E$18=0,"",schema!Y$18/schema!$C$17))</f>
        <v>0</v>
      </c>
      <c r="Y21" s="186">
        <f ca="1">IF(Y15="","",IF(schema!$E$18=0,"",schema!Z$18/schema!$C$17))</f>
        <v>0</v>
      </c>
      <c r="Z21" s="186">
        <f ca="1">IF(Z15="","",IF(schema!$E$18=0,"",schema!AA$18/schema!$C$17))</f>
        <v>0</v>
      </c>
      <c r="AA21" s="186">
        <f ca="1">IF(AA15="","",IF(schema!$E$18=0,"",schema!AB$18/schema!$C$17))</f>
        <v>0</v>
      </c>
      <c r="AB21" s="186">
        <f ca="1">IF(AB15="","",IF(schema!$E$18=0,"",schema!AC$18/schema!$C$17))</f>
        <v>0</v>
      </c>
      <c r="AC21" s="186">
        <f ca="1">IF(AC15="","",IF(schema!$E$18=0,"",schema!AD$18/schema!$C$17))</f>
        <v>0</v>
      </c>
      <c r="AD21" s="186">
        <f ca="1">IF(AD15="","",IF(schema!$E$18=0,"",schema!AE$18/schema!$C$17))</f>
        <v>0</v>
      </c>
      <c r="AE21" s="186">
        <f ca="1">IF(AE15="","",IF(schema!$E$18=0,"",schema!AF$18/schema!$C$17))</f>
        <v>0</v>
      </c>
      <c r="AF21" s="186">
        <f ca="1">IF(AF15="","",IF(schema!$E$18=0,"",schema!AG$18/schema!$C$17))</f>
        <v>0</v>
      </c>
      <c r="AG21" s="186">
        <f ca="1">IF(AG15="","",IF(schema!$E$18=0,"",schema!AH$18/schema!$C$17))</f>
        <v>0</v>
      </c>
      <c r="AH21" s="186">
        <f ca="1">IF(AH15="","",IF(schema!$E$18=0,"",schema!AI$18/schema!$C$17))</f>
        <v>0</v>
      </c>
      <c r="AI21" s="186">
        <f ca="1">IF(AI15="","",IF(schema!$E$18=0,"",schema!AJ$18/schema!$C$17))</f>
        <v>0</v>
      </c>
      <c r="AJ21" s="186">
        <f ca="1">IF(AJ15="","",IF(schema!$E$18=0,"",schema!AK$18/schema!$C$17))</f>
        <v>0</v>
      </c>
      <c r="AK21" s="186">
        <f ca="1">IF(AK15="","",IF(schema!$E$18=0,"",schema!AL$18/schema!$C$17))</f>
        <v>0</v>
      </c>
      <c r="AL21" s="186">
        <f ca="1">IF(AL15="","",IF(schema!$E$18=0,"",schema!AM$18/schema!$C$17))</f>
        <v>0</v>
      </c>
      <c r="AM21" s="186">
        <f ca="1">IF(AM15="","",IF(schema!$E$18=0,"",schema!AN$18/schema!$C$17))</f>
        <v>0</v>
      </c>
      <c r="AN21" s="86"/>
      <c r="AO21" s="186">
        <f ca="1">IF(formules!$B$72&lt;&gt;COUNTBLANK('uitslag-uitgebreid-V'!E21:AM21),AVERAGE(E21:AM21),"")</f>
        <v>0</v>
      </c>
      <c r="AP21" s="178"/>
      <c r="AQ21" s="52"/>
      <c r="AR21" s="52"/>
    </row>
    <row r="22" spans="1:44" ht="15" x14ac:dyDescent="0.25">
      <c r="A22" s="98">
        <f>voorbereiding!B3</f>
        <v>2</v>
      </c>
      <c r="B22" s="156" t="str">
        <f>voorbereiding!D3</f>
        <v>Hoofdgedachte</v>
      </c>
      <c r="C22" s="98" t="str">
        <f>voorbereiding!C3</f>
        <v>Hoofdgedachte - tussenkopjes - onderscheid tussen hoofd- en bijzaken</v>
      </c>
      <c r="D22" s="157" t="s">
        <v>52</v>
      </c>
      <c r="E22" s="185">
        <f ca="1">IF(E15="","",IF(schema!$E$19=0,"",schema!F$19/schema!$E$19))</f>
        <v>0</v>
      </c>
      <c r="F22" s="185">
        <f ca="1">IF(F15="","",IF(schema!$E$19=0,"",schema!G$19/schema!$E$19))</f>
        <v>0</v>
      </c>
      <c r="G22" s="185">
        <f ca="1">IF(G15="","",IF(schema!$E$19=0,"",schema!H$19/schema!$E$19))</f>
        <v>0</v>
      </c>
      <c r="H22" s="185">
        <f ca="1">IF(H15="","",IF(schema!$E$19=0,"",schema!I$19/schema!$E$19))</f>
        <v>0</v>
      </c>
      <c r="I22" s="185">
        <f ca="1">IF(I15="","",IF(schema!$E$19=0,"",schema!J$19/schema!$E$19))</f>
        <v>0</v>
      </c>
      <c r="J22" s="185">
        <f ca="1">IF(J15="","",IF(schema!$E$19=0,"",schema!K$19/schema!$E$19))</f>
        <v>0</v>
      </c>
      <c r="K22" s="185">
        <f ca="1">IF(K15="","",IF(schema!$E$19=0,"",schema!L$19/schema!$E$19))</f>
        <v>0</v>
      </c>
      <c r="L22" s="185">
        <f ca="1">IF(L15="","",IF(schema!$E$19=0,"",schema!M$19/schema!$E$19))</f>
        <v>0</v>
      </c>
      <c r="M22" s="185">
        <f ca="1">IF(M15="","",IF(schema!$E$19=0,"",schema!N$19/schema!$E$19))</f>
        <v>0</v>
      </c>
      <c r="N22" s="185">
        <f ca="1">IF(N15="","",IF(schema!$E$19=0,"",schema!O$19/schema!$E$19))</f>
        <v>0</v>
      </c>
      <c r="O22" s="185">
        <f ca="1">IF(O15="","",IF(schema!$E$19=0,"",schema!P$19/schema!$E$19))</f>
        <v>0</v>
      </c>
      <c r="P22" s="185">
        <f ca="1">IF(P15="","",IF(schema!$E$19=0,"",schema!Q$19/schema!$E$19))</f>
        <v>0</v>
      </c>
      <c r="Q22" s="185">
        <f ca="1">IF(Q15="","",IF(schema!$E$19=0,"",schema!R$19/schema!$E$19))</f>
        <v>0</v>
      </c>
      <c r="R22" s="185">
        <f ca="1">IF(R15="","",IF(schema!$E$19=0,"",schema!S$19/schema!$E$19))</f>
        <v>0</v>
      </c>
      <c r="S22" s="185">
        <f ca="1">IF(S15="","",IF(schema!$E$19=0,"",schema!T$19/schema!$E$19))</f>
        <v>0</v>
      </c>
      <c r="T22" s="185">
        <f ca="1">IF(T15="","",IF(schema!$E$19=0,"",schema!U$19/schema!$E$19))</f>
        <v>0</v>
      </c>
      <c r="U22" s="185">
        <f ca="1">IF(U15="","",IF(schema!$E$19=0,"",schema!V$19/schema!$E$19))</f>
        <v>0</v>
      </c>
      <c r="V22" s="185">
        <f ca="1">IF(V15="","",IF(schema!$E$19=0,"",schema!W$19/schema!$E$19))</f>
        <v>0</v>
      </c>
      <c r="W22" s="185">
        <f ca="1">IF(W15="","",IF(schema!$E$19=0,"",schema!X$19/schema!$E$19))</f>
        <v>0</v>
      </c>
      <c r="X22" s="185">
        <f ca="1">IF(X15="","",IF(schema!$E$19=0,"",schema!Y$19/schema!$E$19))</f>
        <v>0</v>
      </c>
      <c r="Y22" s="185">
        <f ca="1">IF(Y15="","",IF(schema!$E$19=0,"",schema!Z$19/schema!$E$19))</f>
        <v>0</v>
      </c>
      <c r="Z22" s="185">
        <f ca="1">IF(Z15="","",IF(schema!$E$19=0,"",schema!AA$19/schema!$E$19))</f>
        <v>0</v>
      </c>
      <c r="AA22" s="185">
        <f ca="1">IF(AA15="","",IF(schema!$E$19=0,"",schema!AB$19/schema!$E$19))</f>
        <v>0</v>
      </c>
      <c r="AB22" s="185">
        <f ca="1">IF(AB15="","",IF(schema!$E$19=0,"",schema!AC$19/schema!$E$19))</f>
        <v>0</v>
      </c>
      <c r="AC22" s="185">
        <f ca="1">IF(AC15="","",IF(schema!$E$19=0,"",schema!AD$19/schema!$E$19))</f>
        <v>0</v>
      </c>
      <c r="AD22" s="185">
        <f ca="1">IF(AD15="","",IF(schema!$E$19=0,"",schema!AE$19/schema!$E$19))</f>
        <v>0</v>
      </c>
      <c r="AE22" s="185">
        <f ca="1">IF(AE15="","",IF(schema!$E$19=0,"",schema!AF$19/schema!$E$19))</f>
        <v>0</v>
      </c>
      <c r="AF22" s="185">
        <f ca="1">IF(AF15="","",IF(schema!$E$19=0,"",schema!AG$19/schema!$E$19))</f>
        <v>0</v>
      </c>
      <c r="AG22" s="185">
        <f ca="1">IF(AG15="","",IF(schema!$E$19=0,"",schema!AH$19/schema!$E$19))</f>
        <v>0</v>
      </c>
      <c r="AH22" s="185">
        <f ca="1">IF(AH15="","",IF(schema!$E$19=0,"",schema!AI$19/schema!$E$19))</f>
        <v>0</v>
      </c>
      <c r="AI22" s="185">
        <f ca="1">IF(AI15="","",IF(schema!$E$19=0,"",schema!AJ$19/schema!$E$19))</f>
        <v>0</v>
      </c>
      <c r="AJ22" s="185">
        <f ca="1">IF(AJ15="","",IF(schema!$E$19=0,"",schema!AK$19/schema!$E$19))</f>
        <v>0</v>
      </c>
      <c r="AK22" s="185">
        <f ca="1">IF(AK15="","",IF(schema!$E$19=0,"",schema!AL$19/schema!$E$19))</f>
        <v>0</v>
      </c>
      <c r="AL22" s="185">
        <f ca="1">IF(AL15="","",IF(schema!$E$19=0,"",schema!AM$19/schema!$E$19))</f>
        <v>0</v>
      </c>
      <c r="AM22" s="185">
        <f ca="1">IF(AM15="","",IF(schema!$E$19=0,"",schema!AN$19/schema!$E$19))</f>
        <v>0</v>
      </c>
      <c r="AN22" s="86"/>
      <c r="AO22" s="185">
        <f ca="1">IF(formules!$B$72&lt;&gt;COUNTBLANK('uitslag-uitgebreid-V'!E22:AM22),AVERAGE(E22:AM22),"")</f>
        <v>0</v>
      </c>
      <c r="AP22" s="178"/>
      <c r="AQ22" s="52"/>
      <c r="AR22" s="52"/>
    </row>
    <row r="23" spans="1:44" ht="15" x14ac:dyDescent="0.25">
      <c r="A23" s="98">
        <f>voorbereiding!B3</f>
        <v>2</v>
      </c>
      <c r="B23" s="156" t="str">
        <f>voorbereiding!D3</f>
        <v>Hoofdgedachte</v>
      </c>
      <c r="C23" s="98" t="str">
        <f>voorbereiding!C3</f>
        <v>Hoofdgedachte - tussenkopjes - onderscheid tussen hoofd- en bijzaken</v>
      </c>
      <c r="D23" s="158" t="s">
        <v>51</v>
      </c>
      <c r="E23" s="186">
        <f ca="1">IF(E15="","",IF(schema!$E$19=0,"",schema!F$19/schema!$C$17))</f>
        <v>0</v>
      </c>
      <c r="F23" s="186">
        <f ca="1">IF(F15="","",IF(schema!$E$19=0,"",schema!G$19/schema!$C$17))</f>
        <v>0</v>
      </c>
      <c r="G23" s="186">
        <f ca="1">IF(G15="","",IF(schema!$E$19=0,"",schema!H$19/schema!$C$17))</f>
        <v>0</v>
      </c>
      <c r="H23" s="186">
        <f ca="1">IF(H15="","",IF(schema!$E$19=0,"",schema!I$19/schema!$C$17))</f>
        <v>0</v>
      </c>
      <c r="I23" s="186">
        <f ca="1">IF(I15="","",IF(schema!$E$19=0,"",schema!J$19/schema!$C$17))</f>
        <v>0</v>
      </c>
      <c r="J23" s="186">
        <f ca="1">IF(J15="","",IF(schema!$E$19=0,"",schema!K$19/schema!$C$17))</f>
        <v>0</v>
      </c>
      <c r="K23" s="186">
        <f ca="1">IF(K15="","",IF(schema!$E$19=0,"",schema!L$19/schema!$C$17))</f>
        <v>0</v>
      </c>
      <c r="L23" s="186">
        <f ca="1">IF(L15="","",IF(schema!$E$19=0,"",schema!M$19/schema!$C$17))</f>
        <v>0</v>
      </c>
      <c r="M23" s="186">
        <f ca="1">IF(M15="","",IF(schema!$E$19=0,"",schema!N$19/schema!$C$17))</f>
        <v>0</v>
      </c>
      <c r="N23" s="186">
        <f ca="1">IF(N15="","",IF(schema!$E$19=0,"",schema!O$19/schema!$C$17))</f>
        <v>0</v>
      </c>
      <c r="O23" s="186">
        <f ca="1">IF(O15="","",IF(schema!$E$19=0,"",schema!P$19/schema!$C$17))</f>
        <v>0</v>
      </c>
      <c r="P23" s="186">
        <f ca="1">IF(P15="","",IF(schema!$E$19=0,"",schema!Q$19/schema!$C$17))</f>
        <v>0</v>
      </c>
      <c r="Q23" s="186">
        <f ca="1">IF(Q15="","",IF(schema!$E$19=0,"",schema!R$19/schema!$C$17))</f>
        <v>0</v>
      </c>
      <c r="R23" s="186">
        <f ca="1">IF(R15="","",IF(schema!$E$19=0,"",schema!S$19/schema!$C$17))</f>
        <v>0</v>
      </c>
      <c r="S23" s="186">
        <f ca="1">IF(S15="","",IF(schema!$E$19=0,"",schema!T$19/schema!$C$17))</f>
        <v>0</v>
      </c>
      <c r="T23" s="186">
        <f ca="1">IF(T15="","",IF(schema!$E$19=0,"",schema!U$19/schema!$C$17))</f>
        <v>0</v>
      </c>
      <c r="U23" s="186">
        <f ca="1">IF(U15="","",IF(schema!$E$19=0,"",schema!V$19/schema!$C$17))</f>
        <v>0</v>
      </c>
      <c r="V23" s="186">
        <f ca="1">IF(V15="","",IF(schema!$E$19=0,"",schema!W$19/schema!$C$17))</f>
        <v>0</v>
      </c>
      <c r="W23" s="186">
        <f ca="1">IF(W15="","",IF(schema!$E$19=0,"",schema!X$19/schema!$C$17))</f>
        <v>0</v>
      </c>
      <c r="X23" s="186">
        <f ca="1">IF(X15="","",IF(schema!$E$19=0,"",schema!Y$19/schema!$C$17))</f>
        <v>0</v>
      </c>
      <c r="Y23" s="186">
        <f ca="1">IF(Y15="","",IF(schema!$E$19=0,"",schema!Z$19/schema!$C$17))</f>
        <v>0</v>
      </c>
      <c r="Z23" s="186">
        <f ca="1">IF(Z15="","",IF(schema!$E$19=0,"",schema!AA$19/schema!$C$17))</f>
        <v>0</v>
      </c>
      <c r="AA23" s="186">
        <f ca="1">IF(AA15="","",IF(schema!$E$19=0,"",schema!AB$19/schema!$C$17))</f>
        <v>0</v>
      </c>
      <c r="AB23" s="186">
        <f ca="1">IF(AB15="","",IF(schema!$E$19=0,"",schema!AC$19/schema!$C$17))</f>
        <v>0</v>
      </c>
      <c r="AC23" s="186">
        <f ca="1">IF(AC15="","",IF(schema!$E$19=0,"",schema!AD$19/schema!$C$17))</f>
        <v>0</v>
      </c>
      <c r="AD23" s="186">
        <f ca="1">IF(AD15="","",IF(schema!$E$19=0,"",schema!AE$19/schema!$C$17))</f>
        <v>0</v>
      </c>
      <c r="AE23" s="186">
        <f ca="1">IF(AE15="","",IF(schema!$E$19=0,"",schema!AF$19/schema!$C$17))</f>
        <v>0</v>
      </c>
      <c r="AF23" s="186">
        <f ca="1">IF(AF15="","",IF(schema!$E$19=0,"",schema!AG$19/schema!$C$17))</f>
        <v>0</v>
      </c>
      <c r="AG23" s="186">
        <f ca="1">IF(AG15="","",IF(schema!$E$19=0,"",schema!AH$19/schema!$C$17))</f>
        <v>0</v>
      </c>
      <c r="AH23" s="186">
        <f ca="1">IF(AH15="","",IF(schema!$E$19=0,"",schema!AI$19/schema!$C$17))</f>
        <v>0</v>
      </c>
      <c r="AI23" s="186">
        <f ca="1">IF(AI15="","",IF(schema!$E$19=0,"",schema!AJ$19/schema!$C$17))</f>
        <v>0</v>
      </c>
      <c r="AJ23" s="186">
        <f ca="1">IF(AJ15="","",IF(schema!$E$19=0,"",schema!AK$19/schema!$C$17))</f>
        <v>0</v>
      </c>
      <c r="AK23" s="186">
        <f ca="1">IF(AK15="","",IF(schema!$E$19=0,"",schema!AL$19/schema!$C$17))</f>
        <v>0</v>
      </c>
      <c r="AL23" s="186">
        <f ca="1">IF(AL15="","",IF(schema!$E$19=0,"",schema!AM$19/schema!$C$17))</f>
        <v>0</v>
      </c>
      <c r="AM23" s="186">
        <f ca="1">IF(AM15="","",IF(schema!$E$19=0,"",schema!AN$19/schema!$C$17))</f>
        <v>0</v>
      </c>
      <c r="AN23" s="86"/>
      <c r="AO23" s="186">
        <f ca="1">IF(formules!$B$72&lt;&gt;COUNTBLANK('uitslag-uitgebreid-V'!E23:AM23),AVERAGE(E23:AM23),"")</f>
        <v>0</v>
      </c>
      <c r="AP23" s="178"/>
      <c r="AQ23" s="52"/>
      <c r="AR23" s="52"/>
    </row>
    <row r="24" spans="1:44" ht="15" x14ac:dyDescent="0.25">
      <c r="A24" s="98">
        <f>voorbereiding!B4</f>
        <v>3</v>
      </c>
      <c r="B24" s="156" t="str">
        <f>voorbereiding!D4</f>
        <v>Tekstrelaties</v>
      </c>
      <c r="C24" s="98" t="str">
        <f>voorbereiding!C4</f>
        <v>Tekstrelaties - tekstverbanden - alineafuncties - tekststructuur</v>
      </c>
      <c r="D24" s="157" t="s">
        <v>52</v>
      </c>
      <c r="E24" s="185">
        <f ca="1">IF(E15="","",IF(schema!$E$20=0,"",schema!F$20/schema!$E$20))</f>
        <v>0</v>
      </c>
      <c r="F24" s="185">
        <f ca="1">IF(F15="","",IF(schema!$E$20=0,"",schema!G$20/schema!$E$20))</f>
        <v>0</v>
      </c>
      <c r="G24" s="185">
        <f ca="1">IF(G15="","",IF(schema!$E$20=0,"",schema!H$20/schema!$E$20))</f>
        <v>0</v>
      </c>
      <c r="H24" s="185">
        <f ca="1">IF(H15="","",IF(schema!$E$20=0,"",schema!I$20/schema!$E$20))</f>
        <v>0</v>
      </c>
      <c r="I24" s="185">
        <f ca="1">IF(I15="","",IF(schema!$E$20=0,"",schema!J$20/schema!$E$20))</f>
        <v>0</v>
      </c>
      <c r="J24" s="185">
        <f ca="1">IF(J15="","",IF(schema!$E$20=0,"",schema!K$20/schema!$E$20))</f>
        <v>0</v>
      </c>
      <c r="K24" s="185">
        <f ca="1">IF(K15="","",IF(schema!$E$20=0,"",schema!L$20/schema!$E$20))</f>
        <v>0</v>
      </c>
      <c r="L24" s="185">
        <f ca="1">IF(L15="","",IF(schema!$E$20=0,"",schema!M$20/schema!$E$20))</f>
        <v>0</v>
      </c>
      <c r="M24" s="185">
        <f ca="1">IF(M15="","",IF(schema!$E$20=0,"",schema!N$20/schema!$E$20))</f>
        <v>0</v>
      </c>
      <c r="N24" s="185">
        <f ca="1">IF(N15="","",IF(schema!$E$20=0,"",schema!O$20/schema!$E$20))</f>
        <v>0</v>
      </c>
      <c r="O24" s="185">
        <f ca="1">IF(O15="","",IF(schema!$E$20=0,"",schema!P$20/schema!$E$20))</f>
        <v>0</v>
      </c>
      <c r="P24" s="185">
        <f ca="1">IF(P15="","",IF(schema!$E$20=0,"",schema!Q$20/schema!$E$20))</f>
        <v>0</v>
      </c>
      <c r="Q24" s="185">
        <f ca="1">IF(Q15="","",IF(schema!$E$20=0,"",schema!R$20/schema!$E$20))</f>
        <v>0</v>
      </c>
      <c r="R24" s="185">
        <f ca="1">IF(R15="","",IF(schema!$E$20=0,"",schema!S$20/schema!$E$20))</f>
        <v>0</v>
      </c>
      <c r="S24" s="185">
        <f ca="1">IF(S15="","",IF(schema!$E$20=0,"",schema!T$20/schema!$E$20))</f>
        <v>0</v>
      </c>
      <c r="T24" s="185">
        <f ca="1">IF(T15="","",IF(schema!$E$20=0,"",schema!U$20/schema!$E$20))</f>
        <v>0</v>
      </c>
      <c r="U24" s="185">
        <f ca="1">IF(U15="","",IF(schema!$E$20=0,"",schema!V$20/schema!$E$20))</f>
        <v>0</v>
      </c>
      <c r="V24" s="185">
        <f ca="1">IF(V15="","",IF(schema!$E$20=0,"",schema!W$20/schema!$E$20))</f>
        <v>0</v>
      </c>
      <c r="W24" s="185">
        <f ca="1">IF(W15="","",IF(schema!$E$20=0,"",schema!X$20/schema!$E$20))</f>
        <v>0</v>
      </c>
      <c r="X24" s="185">
        <f ca="1">IF(X15="","",IF(schema!$E$20=0,"",schema!Y$20/schema!$E$20))</f>
        <v>0</v>
      </c>
      <c r="Y24" s="185">
        <f ca="1">IF(Y15="","",IF(schema!$E$20=0,"",schema!Z$20/schema!$E$20))</f>
        <v>0</v>
      </c>
      <c r="Z24" s="185">
        <f ca="1">IF(Z15="","",IF(schema!$E$20=0,"",schema!AA$20/schema!$E$20))</f>
        <v>0</v>
      </c>
      <c r="AA24" s="185">
        <f ca="1">IF(AA15="","",IF(schema!$E$20=0,"",schema!AB$20/schema!$E$20))</f>
        <v>0</v>
      </c>
      <c r="AB24" s="185">
        <f ca="1">IF(AB15="","",IF(schema!$E$20=0,"",schema!AC$20/schema!$E$20))</f>
        <v>0</v>
      </c>
      <c r="AC24" s="185">
        <f ca="1">IF(AC15="","",IF(schema!$E$20=0,"",schema!AD$20/schema!$E$20))</f>
        <v>0</v>
      </c>
      <c r="AD24" s="185">
        <f ca="1">IF(AD15="","",IF(schema!$E$20=0,"",schema!AE$20/schema!$E$20))</f>
        <v>0</v>
      </c>
      <c r="AE24" s="185">
        <f ca="1">IF(AE15="","",IF(schema!$E$20=0,"",schema!AF$20/schema!$E$20))</f>
        <v>0</v>
      </c>
      <c r="AF24" s="185">
        <f ca="1">IF(AF15="","",IF(schema!$E$20=0,"",schema!AG$20/schema!$E$20))</f>
        <v>0</v>
      </c>
      <c r="AG24" s="185">
        <f ca="1">IF(AG15="","",IF(schema!$E$20=0,"",schema!AH$20/schema!$E$20))</f>
        <v>0</v>
      </c>
      <c r="AH24" s="185">
        <f ca="1">IF(AH15="","",IF(schema!$E$20=0,"",schema!AI$20/schema!$E$20))</f>
        <v>0</v>
      </c>
      <c r="AI24" s="185">
        <f ca="1">IF(AI15="","",IF(schema!$E$20=0,"",schema!AJ$20/schema!$E$20))</f>
        <v>0</v>
      </c>
      <c r="AJ24" s="185">
        <f ca="1">IF(AJ15="","",IF(schema!$E$20=0,"",schema!AK$20/schema!$E$20))</f>
        <v>0</v>
      </c>
      <c r="AK24" s="185">
        <f ca="1">IF(AK15="","",IF(schema!$E$20=0,"",schema!AL$20/schema!$E$20))</f>
        <v>0</v>
      </c>
      <c r="AL24" s="185">
        <f ca="1">IF(AL15="","",IF(schema!$E$20=0,"",schema!AM$20/schema!$E$20))</f>
        <v>0</v>
      </c>
      <c r="AM24" s="185">
        <f ca="1">IF(AM15="","",IF(schema!$E$20=0,"",schema!AN$20/schema!$E$20))</f>
        <v>0</v>
      </c>
      <c r="AN24" s="86"/>
      <c r="AO24" s="185">
        <f ca="1">IF(formules!$B$72&lt;&gt;COUNTBLANK('uitslag-uitgebreid-V'!E24:AM24),AVERAGE(E24:AM24),"")</f>
        <v>0</v>
      </c>
      <c r="AP24" s="178"/>
      <c r="AQ24" s="52"/>
      <c r="AR24" s="52"/>
    </row>
    <row r="25" spans="1:44" ht="15" x14ac:dyDescent="0.25">
      <c r="A25" s="98">
        <f>voorbereiding!B4</f>
        <v>3</v>
      </c>
      <c r="B25" s="156" t="str">
        <f>voorbereiding!D4</f>
        <v>Tekstrelaties</v>
      </c>
      <c r="C25" s="98" t="str">
        <f>voorbereiding!C4</f>
        <v>Tekstrelaties - tekstverbanden - alineafuncties - tekststructuur</v>
      </c>
      <c r="D25" s="158" t="s">
        <v>51</v>
      </c>
      <c r="E25" s="186">
        <f ca="1">IF(E15="","",IF(schema!$E$20=0,"",schema!F$20/schema!$C$17))</f>
        <v>0</v>
      </c>
      <c r="F25" s="186">
        <f ca="1">IF(F15="","",IF(schema!$E$20=0,"",schema!G$20/schema!$C$17))</f>
        <v>0</v>
      </c>
      <c r="G25" s="186">
        <f ca="1">IF(G15="","",IF(schema!$E$20=0,"",schema!H$20/schema!$C$17))</f>
        <v>0</v>
      </c>
      <c r="H25" s="186">
        <f ca="1">IF(H15="","",IF(schema!$E$20=0,"",schema!I$20/schema!$C$17))</f>
        <v>0</v>
      </c>
      <c r="I25" s="186">
        <f ca="1">IF(I15="","",IF(schema!$E$20=0,"",schema!J$20/schema!$C$17))</f>
        <v>0</v>
      </c>
      <c r="J25" s="186">
        <f ca="1">IF(J15="","",IF(schema!$E$20=0,"",schema!K$20/schema!$C$17))</f>
        <v>0</v>
      </c>
      <c r="K25" s="186">
        <f ca="1">IF(K15="","",IF(schema!$E$20=0,"",schema!L$20/schema!$C$17))</f>
        <v>0</v>
      </c>
      <c r="L25" s="186">
        <f ca="1">IF(L15="","",IF(schema!$E$20=0,"",schema!M$20/schema!$C$17))</f>
        <v>0</v>
      </c>
      <c r="M25" s="186">
        <f ca="1">IF(M15="","",IF(schema!$E$20=0,"",schema!N$20/schema!$C$17))</f>
        <v>0</v>
      </c>
      <c r="N25" s="186">
        <f ca="1">IF(N15="","",IF(schema!$E$20=0,"",schema!O$20/schema!$C$17))</f>
        <v>0</v>
      </c>
      <c r="O25" s="186">
        <f ca="1">IF(O15="","",IF(schema!$E$20=0,"",schema!P$20/schema!$C$17))</f>
        <v>0</v>
      </c>
      <c r="P25" s="186">
        <f ca="1">IF(P15="","",IF(schema!$E$20=0,"",schema!Q$20/schema!$C$17))</f>
        <v>0</v>
      </c>
      <c r="Q25" s="186">
        <f ca="1">IF(Q15="","",IF(schema!$E$20=0,"",schema!R$20/schema!$C$17))</f>
        <v>0</v>
      </c>
      <c r="R25" s="186">
        <f ca="1">IF(R15="","",IF(schema!$E$20=0,"",schema!S$20/schema!$C$17))</f>
        <v>0</v>
      </c>
      <c r="S25" s="186">
        <f ca="1">IF(S15="","",IF(schema!$E$20=0,"",schema!T$20/schema!$C$17))</f>
        <v>0</v>
      </c>
      <c r="T25" s="186">
        <f ca="1">IF(T15="","",IF(schema!$E$20=0,"",schema!U$20/schema!$C$17))</f>
        <v>0</v>
      </c>
      <c r="U25" s="186">
        <f ca="1">IF(U15="","",IF(schema!$E$20=0,"",schema!V$20/schema!$C$17))</f>
        <v>0</v>
      </c>
      <c r="V25" s="186">
        <f ca="1">IF(V15="","",IF(schema!$E$20=0,"",schema!W$20/schema!$C$17))</f>
        <v>0</v>
      </c>
      <c r="W25" s="186">
        <f ca="1">IF(W15="","",IF(schema!$E$20=0,"",schema!X$20/schema!$C$17))</f>
        <v>0</v>
      </c>
      <c r="X25" s="186">
        <f ca="1">IF(X15="","",IF(schema!$E$20=0,"",schema!Y$20/schema!$C$17))</f>
        <v>0</v>
      </c>
      <c r="Y25" s="186">
        <f ca="1">IF(Y15="","",IF(schema!$E$20=0,"",schema!Z$20/schema!$C$17))</f>
        <v>0</v>
      </c>
      <c r="Z25" s="186">
        <f ca="1">IF(Z15="","",IF(schema!$E$20=0,"",schema!AA$20/schema!$C$17))</f>
        <v>0</v>
      </c>
      <c r="AA25" s="186">
        <f ca="1">IF(AA15="","",IF(schema!$E$20=0,"",schema!AB$20/schema!$C$17))</f>
        <v>0</v>
      </c>
      <c r="AB25" s="186">
        <f ca="1">IF(AB15="","",IF(schema!$E$20=0,"",schema!AC$20/schema!$C$17))</f>
        <v>0</v>
      </c>
      <c r="AC25" s="186">
        <f ca="1">IF(AC15="","",IF(schema!$E$20=0,"",schema!AD$20/schema!$C$17))</f>
        <v>0</v>
      </c>
      <c r="AD25" s="186">
        <f ca="1">IF(AD15="","",IF(schema!$E$20=0,"",schema!AE$20/schema!$C$17))</f>
        <v>0</v>
      </c>
      <c r="AE25" s="186">
        <f ca="1">IF(AE15="","",IF(schema!$E$20=0,"",schema!AF$20/schema!$C$17))</f>
        <v>0</v>
      </c>
      <c r="AF25" s="186">
        <f ca="1">IF(AF15="","",IF(schema!$E$20=0,"",schema!AG$20/schema!$C$17))</f>
        <v>0</v>
      </c>
      <c r="AG25" s="186">
        <f ca="1">IF(AG15="","",IF(schema!$E$20=0,"",schema!AH$20/schema!$C$17))</f>
        <v>0</v>
      </c>
      <c r="AH25" s="186">
        <f ca="1">IF(AH15="","",IF(schema!$E$20=0,"",schema!AI$20/schema!$C$17))</f>
        <v>0</v>
      </c>
      <c r="AI25" s="186">
        <f ca="1">IF(AI15="","",IF(schema!$E$20=0,"",schema!AJ$20/schema!$C$17))</f>
        <v>0</v>
      </c>
      <c r="AJ25" s="186">
        <f ca="1">IF(AJ15="","",IF(schema!$E$20=0,"",schema!AK$20/schema!$C$17))</f>
        <v>0</v>
      </c>
      <c r="AK25" s="186">
        <f ca="1">IF(AK15="","",IF(schema!$E$20=0,"",schema!AL$20/schema!$C$17))</f>
        <v>0</v>
      </c>
      <c r="AL25" s="186">
        <f ca="1">IF(AL15="","",IF(schema!$E$20=0,"",schema!AM$20/schema!$C$17))</f>
        <v>0</v>
      </c>
      <c r="AM25" s="186">
        <f ca="1">IF(AM15="","",IF(schema!$E$20=0,"",schema!AN$20/schema!$C$17))</f>
        <v>0</v>
      </c>
      <c r="AN25" s="86"/>
      <c r="AO25" s="186">
        <f ca="1">IF(formules!$B$72&lt;&gt;COUNTBLANK('uitslag-uitgebreid-V'!E25:AM25),AVERAGE(E25:AM25),"")</f>
        <v>0</v>
      </c>
      <c r="AP25" s="178"/>
      <c r="AQ25" s="52"/>
      <c r="AR25" s="52"/>
    </row>
    <row r="26" spans="1:44" ht="15" x14ac:dyDescent="0.25">
      <c r="A26" s="98">
        <f>voorbereiding!B5</f>
        <v>4</v>
      </c>
      <c r="B26" s="156" t="str">
        <f>voorbereiding!D5</f>
        <v>Auteursintenties</v>
      </c>
      <c r="C26" s="98" t="str">
        <f>voorbereiding!C5</f>
        <v xml:space="preserve">Auteursintenties - gevoel - betekenis van taaluitingen - verklaringen </v>
      </c>
      <c r="D26" s="157" t="s">
        <v>52</v>
      </c>
      <c r="E26" s="185">
        <f ca="1">IF(E15="","",IF(schema!$E$21=0,"",schema!F$21/schema!$E$21))</f>
        <v>0</v>
      </c>
      <c r="F26" s="185">
        <f ca="1">IF(F15="","",IF(schema!$E$21=0,"",schema!G$21/schema!$E$21))</f>
        <v>0</v>
      </c>
      <c r="G26" s="185">
        <f ca="1">IF(G15="","",IF(schema!$E$21=0,"",schema!H$21/schema!$E$21))</f>
        <v>0</v>
      </c>
      <c r="H26" s="185">
        <f ca="1">IF(H15="","",IF(schema!$E$21=0,"",schema!I$21/schema!$E$21))</f>
        <v>0</v>
      </c>
      <c r="I26" s="185">
        <f ca="1">IF(I15="","",IF(schema!$E$21=0,"",schema!J$21/schema!$E$21))</f>
        <v>0</v>
      </c>
      <c r="J26" s="185">
        <f ca="1">IF(J15="","",IF(schema!$E$21=0,"",schema!K$21/schema!$E$21))</f>
        <v>0</v>
      </c>
      <c r="K26" s="185">
        <f ca="1">IF(K15="","",IF(schema!$E$21=0,"",schema!L$21/schema!$E$21))</f>
        <v>0</v>
      </c>
      <c r="L26" s="185">
        <f ca="1">IF(L15="","",IF(schema!$E$21=0,"",schema!M$21/schema!$E$21))</f>
        <v>0</v>
      </c>
      <c r="M26" s="185">
        <f ca="1">IF(M15="","",IF(schema!$E$21=0,"",schema!N$21/schema!$E$21))</f>
        <v>0</v>
      </c>
      <c r="N26" s="185">
        <f ca="1">IF(N15="","",IF(schema!$E$21=0,"",schema!O$21/schema!$E$21))</f>
        <v>0</v>
      </c>
      <c r="O26" s="185">
        <f ca="1">IF(O15="","",IF(schema!$E$21=0,"",schema!P$21/schema!$E$21))</f>
        <v>0</v>
      </c>
      <c r="P26" s="185">
        <f ca="1">IF(P15="","",IF(schema!$E$21=0,"",schema!Q$21/schema!$E$21))</f>
        <v>0</v>
      </c>
      <c r="Q26" s="185">
        <f ca="1">IF(Q15="","",IF(schema!$E$21=0,"",schema!R$21/schema!$E$21))</f>
        <v>0</v>
      </c>
      <c r="R26" s="185">
        <f ca="1">IF(R15="","",IF(schema!$E$21=0,"",schema!S$21/schema!$E$21))</f>
        <v>0</v>
      </c>
      <c r="S26" s="185">
        <f ca="1">IF(S15="","",IF(schema!$E$21=0,"",schema!T$21/schema!$E$21))</f>
        <v>0</v>
      </c>
      <c r="T26" s="185">
        <f ca="1">IF(T15="","",IF(schema!$E$21=0,"",schema!U$21/schema!$E$21))</f>
        <v>0</v>
      </c>
      <c r="U26" s="185">
        <f ca="1">IF(U15="","",IF(schema!$E$21=0,"",schema!V$21/schema!$E$21))</f>
        <v>0</v>
      </c>
      <c r="V26" s="185">
        <f ca="1">IF(V15="","",IF(schema!$E$21=0,"",schema!W$21/schema!$E$21))</f>
        <v>0</v>
      </c>
      <c r="W26" s="185">
        <f ca="1">IF(W15="","",IF(schema!$E$21=0,"",schema!X$21/schema!$E$21))</f>
        <v>0</v>
      </c>
      <c r="X26" s="185">
        <f ca="1">IF(X15="","",IF(schema!$E$21=0,"",schema!Y$21/schema!$E$21))</f>
        <v>0</v>
      </c>
      <c r="Y26" s="185">
        <f ca="1">IF(Y15="","",IF(schema!$E$21=0,"",schema!Z$21/schema!$E$21))</f>
        <v>0</v>
      </c>
      <c r="Z26" s="185">
        <f ca="1">IF(Z15="","",IF(schema!$E$21=0,"",schema!AA$21/schema!$E$21))</f>
        <v>0</v>
      </c>
      <c r="AA26" s="185">
        <f ca="1">IF(AA15="","",IF(schema!$E$21=0,"",schema!AB$21/schema!$E$21))</f>
        <v>0</v>
      </c>
      <c r="AB26" s="185">
        <f ca="1">IF(AB15="","",IF(schema!$E$21=0,"",schema!AC$21/schema!$E$21))</f>
        <v>0</v>
      </c>
      <c r="AC26" s="185">
        <f ca="1">IF(AC15="","",IF(schema!$E$21=0,"",schema!AD$21/schema!$E$21))</f>
        <v>0</v>
      </c>
      <c r="AD26" s="185">
        <f ca="1">IF(AD15="","",IF(schema!$E$21=0,"",schema!AE$21/schema!$E$21))</f>
        <v>0</v>
      </c>
      <c r="AE26" s="185">
        <f ca="1">IF(AE15="","",IF(schema!$E$21=0,"",schema!AF$21/schema!$E$21))</f>
        <v>0</v>
      </c>
      <c r="AF26" s="185">
        <f ca="1">IF(AF15="","",IF(schema!$E$21=0,"",schema!AG$21/schema!$E$21))</f>
        <v>0</v>
      </c>
      <c r="AG26" s="185">
        <f ca="1">IF(AG15="","",IF(schema!$E$21=0,"",schema!AH$21/schema!$E$21))</f>
        <v>0</v>
      </c>
      <c r="AH26" s="185">
        <f ca="1">IF(AH15="","",IF(schema!$E$21=0,"",schema!AI$21/schema!$E$21))</f>
        <v>0</v>
      </c>
      <c r="AI26" s="185">
        <f ca="1">IF(AI15="","",IF(schema!$E$21=0,"",schema!AJ$21/schema!$E$21))</f>
        <v>0</v>
      </c>
      <c r="AJ26" s="185">
        <f ca="1">IF(AJ15="","",IF(schema!$E$21=0,"",schema!AK$21/schema!$E$21))</f>
        <v>0</v>
      </c>
      <c r="AK26" s="185">
        <f ca="1">IF(AK15="","",IF(schema!$E$21=0,"",schema!AL$21/schema!$E$21))</f>
        <v>0</v>
      </c>
      <c r="AL26" s="185">
        <f ca="1">IF(AL15="","",IF(schema!$E$21=0,"",schema!AM$21/schema!$E$21))</f>
        <v>0</v>
      </c>
      <c r="AM26" s="185">
        <f ca="1">IF(AM15="","",IF(schema!$E$21=0,"",schema!AN$21/schema!$E$21))</f>
        <v>0</v>
      </c>
      <c r="AN26" s="86"/>
      <c r="AO26" s="185">
        <f ca="1">IF(formules!$B$72&lt;&gt;COUNTBLANK('uitslag-uitgebreid-V'!E26:AM26),AVERAGE(E26:AM26),"")</f>
        <v>0</v>
      </c>
      <c r="AP26" s="178"/>
      <c r="AQ26" s="52"/>
      <c r="AR26" s="52"/>
    </row>
    <row r="27" spans="1:44" ht="15" x14ac:dyDescent="0.25">
      <c r="A27" s="98">
        <f>voorbereiding!B5</f>
        <v>4</v>
      </c>
      <c r="B27" s="156" t="str">
        <f>voorbereiding!D5</f>
        <v>Auteursintenties</v>
      </c>
      <c r="C27" s="98" t="str">
        <f>voorbereiding!C5</f>
        <v xml:space="preserve">Auteursintenties - gevoel - betekenis van taaluitingen - verklaringen </v>
      </c>
      <c r="D27" s="158" t="s">
        <v>51</v>
      </c>
      <c r="E27" s="186">
        <f ca="1">IF(E15="","",IF(schema!$E$21=0,"",schema!F$21/schema!$C$17))</f>
        <v>0</v>
      </c>
      <c r="F27" s="186">
        <f ca="1">IF(F15="","",IF(schema!$E$21=0,"",schema!G$21/schema!$C$17))</f>
        <v>0</v>
      </c>
      <c r="G27" s="186">
        <f ca="1">IF(G15="","",IF(schema!$E$21=0,"",schema!H$21/schema!$C$17))</f>
        <v>0</v>
      </c>
      <c r="H27" s="186">
        <f ca="1">IF(H15="","",IF(schema!$E$21=0,"",schema!I$21/schema!$C$17))</f>
        <v>0</v>
      </c>
      <c r="I27" s="186">
        <f ca="1">IF(I15="","",IF(schema!$E$21=0,"",schema!J$21/schema!$C$17))</f>
        <v>0</v>
      </c>
      <c r="J27" s="186">
        <f ca="1">IF(J15="","",IF(schema!$E$21=0,"",schema!K$21/schema!$C$17))</f>
        <v>0</v>
      </c>
      <c r="K27" s="186">
        <f ca="1">IF(K15="","",IF(schema!$E$21=0,"",schema!L$21/schema!$C$17))</f>
        <v>0</v>
      </c>
      <c r="L27" s="186">
        <f ca="1">IF(L15="","",IF(schema!$E$21=0,"",schema!M$21/schema!$C$17))</f>
        <v>0</v>
      </c>
      <c r="M27" s="186">
        <f ca="1">IF(M15="","",IF(schema!$E$21=0,"",schema!N$21/schema!$C$17))</f>
        <v>0</v>
      </c>
      <c r="N27" s="186">
        <f ca="1">IF(N15="","",IF(schema!$E$21=0,"",schema!O$21/schema!$C$17))</f>
        <v>0</v>
      </c>
      <c r="O27" s="186">
        <f ca="1">IF(O15="","",IF(schema!$E$21=0,"",schema!P$21/schema!$C$17))</f>
        <v>0</v>
      </c>
      <c r="P27" s="186">
        <f ca="1">IF(P15="","",IF(schema!$E$21=0,"",schema!Q$21/schema!$C$17))</f>
        <v>0</v>
      </c>
      <c r="Q27" s="186">
        <f ca="1">IF(Q15="","",IF(schema!$E$21=0,"",schema!R$21/schema!$C$17))</f>
        <v>0</v>
      </c>
      <c r="R27" s="186">
        <f ca="1">IF(R15="","",IF(schema!$E$21=0,"",schema!S$21/schema!$C$17))</f>
        <v>0</v>
      </c>
      <c r="S27" s="186">
        <f ca="1">IF(S15="","",IF(schema!$E$21=0,"",schema!T$21/schema!$C$17))</f>
        <v>0</v>
      </c>
      <c r="T27" s="186">
        <f ca="1">IF(T15="","",IF(schema!$E$21=0,"",schema!U$21/schema!$C$17))</f>
        <v>0</v>
      </c>
      <c r="U27" s="186">
        <f ca="1">IF(U15="","",IF(schema!$E$21=0,"",schema!V$21/schema!$C$17))</f>
        <v>0</v>
      </c>
      <c r="V27" s="186">
        <f ca="1">IF(V15="","",IF(schema!$E$21=0,"",schema!W$21/schema!$C$17))</f>
        <v>0</v>
      </c>
      <c r="W27" s="186">
        <f ca="1">IF(W15="","",IF(schema!$E$21=0,"",schema!X$21/schema!$C$17))</f>
        <v>0</v>
      </c>
      <c r="X27" s="186">
        <f ca="1">IF(X15="","",IF(schema!$E$21=0,"",schema!Y$21/schema!$C$17))</f>
        <v>0</v>
      </c>
      <c r="Y27" s="186">
        <f ca="1">IF(Y15="","",IF(schema!$E$21=0,"",schema!Z$21/schema!$C$17))</f>
        <v>0</v>
      </c>
      <c r="Z27" s="186">
        <f ca="1">IF(Z15="","",IF(schema!$E$21=0,"",schema!AA$21/schema!$C$17))</f>
        <v>0</v>
      </c>
      <c r="AA27" s="186">
        <f ca="1">IF(AA15="","",IF(schema!$E$21=0,"",schema!AB$21/schema!$C$17))</f>
        <v>0</v>
      </c>
      <c r="AB27" s="186">
        <f ca="1">IF(AB15="","",IF(schema!$E$21=0,"",schema!AC$21/schema!$C$17))</f>
        <v>0</v>
      </c>
      <c r="AC27" s="186">
        <f ca="1">IF(AC15="","",IF(schema!$E$21=0,"",schema!AD$21/schema!$C$17))</f>
        <v>0</v>
      </c>
      <c r="AD27" s="186">
        <f ca="1">IF(AD15="","",IF(schema!$E$21=0,"",schema!AE$21/schema!$C$17))</f>
        <v>0</v>
      </c>
      <c r="AE27" s="186">
        <f ca="1">IF(AE15="","",IF(schema!$E$21=0,"",schema!AF$21/schema!$C$17))</f>
        <v>0</v>
      </c>
      <c r="AF27" s="186">
        <f ca="1">IF(AF15="","",IF(schema!$E$21=0,"",schema!AG$21/schema!$C$17))</f>
        <v>0</v>
      </c>
      <c r="AG27" s="186">
        <f ca="1">IF(AG15="","",IF(schema!$E$21=0,"",schema!AH$21/schema!$C$17))</f>
        <v>0</v>
      </c>
      <c r="AH27" s="186">
        <f ca="1">IF(AH15="","",IF(schema!$E$21=0,"",schema!AI$21/schema!$C$17))</f>
        <v>0</v>
      </c>
      <c r="AI27" s="186">
        <f ca="1">IF(AI15="","",IF(schema!$E$21=0,"",schema!AJ$21/schema!$C$17))</f>
        <v>0</v>
      </c>
      <c r="AJ27" s="186">
        <f ca="1">IF(AJ15="","",IF(schema!$E$21=0,"",schema!AK$21/schema!$C$17))</f>
        <v>0</v>
      </c>
      <c r="AK27" s="186">
        <f ca="1">IF(AK15="","",IF(schema!$E$21=0,"",schema!AL$21/schema!$C$17))</f>
        <v>0</v>
      </c>
      <c r="AL27" s="186">
        <f ca="1">IF(AL15="","",IF(schema!$E$21=0,"",schema!AM$21/schema!$C$17))</f>
        <v>0</v>
      </c>
      <c r="AM27" s="186">
        <f ca="1">IF(AM15="","",IF(schema!$E$21=0,"",schema!AN$21/schema!$C$17))</f>
        <v>0</v>
      </c>
      <c r="AN27" s="86"/>
      <c r="AO27" s="186">
        <f ca="1">IF(formules!$B$72&lt;&gt;COUNTBLANK('uitslag-uitgebreid-V'!E27:AM27),AVERAGE(E27:AM27),"")</f>
        <v>0</v>
      </c>
      <c r="AP27" s="178"/>
      <c r="AQ27" s="52"/>
      <c r="AR27" s="52"/>
    </row>
    <row r="28" spans="1:44" ht="15" x14ac:dyDescent="0.25">
      <c r="A28" s="98">
        <f>voorbereiding!B6</f>
        <v>5</v>
      </c>
      <c r="B28" s="156" t="str">
        <f>voorbereiding!D6</f>
        <v>Argumentatie</v>
      </c>
      <c r="C28" s="98" t="str">
        <f>voorbereiding!C6</f>
        <v>Argumentaties - standpunt beargumenteren - soorten argumenten - redeneringen</v>
      </c>
      <c r="D28" s="157" t="s">
        <v>52</v>
      </c>
      <c r="E28" s="185">
        <f ca="1">IF(E15="","",IF(schema!$E$22=0,"",schema!F$22/schema!$E$22))</f>
        <v>0</v>
      </c>
      <c r="F28" s="185">
        <f ca="1">IF(F15="","",IF(schema!$E$22=0,"",schema!G$22/schema!$E$22))</f>
        <v>0</v>
      </c>
      <c r="G28" s="185">
        <f ca="1">IF(G15="","",IF(schema!$E$22=0,"",schema!H$22/schema!$E$22))</f>
        <v>0</v>
      </c>
      <c r="H28" s="185">
        <f ca="1">IF(H15="","",IF(schema!$E$22=0,"",schema!I$22/schema!$E$22))</f>
        <v>0</v>
      </c>
      <c r="I28" s="185">
        <f ca="1">IF(I15="","",IF(schema!$E$22=0,"",schema!J$22/schema!$E$22))</f>
        <v>0</v>
      </c>
      <c r="J28" s="185">
        <f ca="1">IF(J15="","",IF(schema!$E$22=0,"",schema!K$22/schema!$E$22))</f>
        <v>0</v>
      </c>
      <c r="K28" s="185">
        <f ca="1">IF(K15="","",IF(schema!$E$22=0,"",schema!L$22/schema!$E$22))</f>
        <v>0</v>
      </c>
      <c r="L28" s="185">
        <f ca="1">IF(L15="","",IF(schema!$E$22=0,"",schema!M$22/schema!$E$22))</f>
        <v>0</v>
      </c>
      <c r="M28" s="185">
        <f ca="1">IF(M15="","",IF(schema!$E$22=0,"",schema!N$22/schema!$E$22))</f>
        <v>0</v>
      </c>
      <c r="N28" s="185">
        <f ca="1">IF(N15="","",IF(schema!$E$22=0,"",schema!O$22/schema!$E$22))</f>
        <v>0</v>
      </c>
      <c r="O28" s="185">
        <f ca="1">IF(O15="","",IF(schema!$E$22=0,"",schema!P$22/schema!$E$22))</f>
        <v>0</v>
      </c>
      <c r="P28" s="185">
        <f ca="1">IF(P15="","",IF(schema!$E$22=0,"",schema!Q$22/schema!$E$22))</f>
        <v>0</v>
      </c>
      <c r="Q28" s="185">
        <f ca="1">IF(Q15="","",IF(schema!$E$22=0,"",schema!R$22/schema!$E$22))</f>
        <v>0</v>
      </c>
      <c r="R28" s="185">
        <f ca="1">IF(R15="","",IF(schema!$E$22=0,"",schema!S$22/schema!$E$22))</f>
        <v>0</v>
      </c>
      <c r="S28" s="185">
        <f ca="1">IF(S15="","",IF(schema!$E$22=0,"",schema!T$22/schema!$E$22))</f>
        <v>0</v>
      </c>
      <c r="T28" s="185">
        <f ca="1">IF(T15="","",IF(schema!$E$22=0,"",schema!U$22/schema!$E$22))</f>
        <v>0</v>
      </c>
      <c r="U28" s="185">
        <f ca="1">IF(U15="","",IF(schema!$E$22=0,"",schema!V$22/schema!$E$22))</f>
        <v>0</v>
      </c>
      <c r="V28" s="185">
        <f ca="1">IF(V15="","",IF(schema!$E$22=0,"",schema!W$22/schema!$E$22))</f>
        <v>0</v>
      </c>
      <c r="W28" s="185">
        <f ca="1">IF(W15="","",IF(schema!$E$22=0,"",schema!X$22/schema!$E$22))</f>
        <v>0</v>
      </c>
      <c r="X28" s="185">
        <f ca="1">IF(X15="","",IF(schema!$E$22=0,"",schema!Y$22/schema!$E$22))</f>
        <v>0</v>
      </c>
      <c r="Y28" s="185">
        <f ca="1">IF(Y15="","",IF(schema!$E$22=0,"",schema!Z$22/schema!$E$22))</f>
        <v>0</v>
      </c>
      <c r="Z28" s="185">
        <f ca="1">IF(Z15="","",IF(schema!$E$22=0,"",schema!AA$22/schema!$E$22))</f>
        <v>0</v>
      </c>
      <c r="AA28" s="185">
        <f ca="1">IF(AA15="","",IF(schema!$E$22=0,"",schema!AB$22/schema!$E$22))</f>
        <v>0</v>
      </c>
      <c r="AB28" s="185">
        <f ca="1">IF(AB15="","",IF(schema!$E$22=0,"",schema!AC$22/schema!$E$22))</f>
        <v>0</v>
      </c>
      <c r="AC28" s="185">
        <f ca="1">IF(AC15="","",IF(schema!$E$22=0,"",schema!AD$22/schema!$E$22))</f>
        <v>0</v>
      </c>
      <c r="AD28" s="185">
        <f ca="1">IF(AD15="","",IF(schema!$E$22=0,"",schema!AE$22/schema!$E$22))</f>
        <v>0</v>
      </c>
      <c r="AE28" s="185">
        <f ca="1">IF(AE15="","",IF(schema!$E$22=0,"",schema!AF$22/schema!$E$22))</f>
        <v>0</v>
      </c>
      <c r="AF28" s="185">
        <f ca="1">IF(AF15="","",IF(schema!$E$22=0,"",schema!AG$22/schema!$E$22))</f>
        <v>0</v>
      </c>
      <c r="AG28" s="185">
        <f ca="1">IF(AG15="","",IF(schema!$E$22=0,"",schema!AH$22/schema!$E$22))</f>
        <v>0</v>
      </c>
      <c r="AH28" s="185">
        <f ca="1">IF(AH15="","",IF(schema!$E$22=0,"",schema!AI$22/schema!$E$22))</f>
        <v>0</v>
      </c>
      <c r="AI28" s="185">
        <f ca="1">IF(AI15="","",IF(schema!$E$22=0,"",schema!AJ$22/schema!$E$22))</f>
        <v>0</v>
      </c>
      <c r="AJ28" s="185">
        <f ca="1">IF(AJ15="","",IF(schema!$E$22=0,"",schema!AK$22/schema!$E$22))</f>
        <v>0</v>
      </c>
      <c r="AK28" s="185">
        <f ca="1">IF(AK15="","",IF(schema!$E$22=0,"",schema!AL$22/schema!$E$22))</f>
        <v>0</v>
      </c>
      <c r="AL28" s="185">
        <f ca="1">IF(AL15="","",IF(schema!$E$22=0,"",schema!AM$22/schema!$E$22))</f>
        <v>0</v>
      </c>
      <c r="AM28" s="185">
        <f ca="1">IF(AM15="","",IF(schema!$E$22=0,"",schema!AN$22/schema!$E$22))</f>
        <v>0</v>
      </c>
      <c r="AN28" s="86"/>
      <c r="AO28" s="185">
        <f ca="1">IF(formules!$B$72&lt;&gt;COUNTBLANK('uitslag-uitgebreid-V'!E28:AM28),AVERAGE(E28:AM28),"")</f>
        <v>0</v>
      </c>
      <c r="AP28" s="178"/>
      <c r="AQ28" s="52"/>
      <c r="AR28" s="52"/>
    </row>
    <row r="29" spans="1:44" ht="15" x14ac:dyDescent="0.25">
      <c r="A29" s="98">
        <f>voorbereiding!B6</f>
        <v>5</v>
      </c>
      <c r="B29" s="156" t="str">
        <f>voorbereiding!D6</f>
        <v>Argumentatie</v>
      </c>
      <c r="C29" s="98" t="str">
        <f>voorbereiding!C6</f>
        <v>Argumentaties - standpunt beargumenteren - soorten argumenten - redeneringen</v>
      </c>
      <c r="D29" s="158" t="s">
        <v>51</v>
      </c>
      <c r="E29" s="186">
        <f ca="1">IF(E15="","",IF(schema!$E$22=0,"",schema!F$22/schema!$C$17))</f>
        <v>0</v>
      </c>
      <c r="F29" s="186">
        <f ca="1">IF(F15="","",IF(schema!$E$22=0,"",schema!G$22/schema!$C$17))</f>
        <v>0</v>
      </c>
      <c r="G29" s="186">
        <f ca="1">IF(G15="","",IF(schema!$E$22=0,"",schema!H$22/schema!$C$17))</f>
        <v>0</v>
      </c>
      <c r="H29" s="186">
        <f ca="1">IF(H15="","",IF(schema!$E$22=0,"",schema!I$22/schema!$C$17))</f>
        <v>0</v>
      </c>
      <c r="I29" s="186">
        <f ca="1">IF(I15="","",IF(schema!$E$22=0,"",schema!J$22/schema!$C$17))</f>
        <v>0</v>
      </c>
      <c r="J29" s="186">
        <f ca="1">IF(J15="","",IF(schema!$E$22=0,"",schema!K$22/schema!$C$17))</f>
        <v>0</v>
      </c>
      <c r="K29" s="186">
        <f ca="1">IF(K15="","",IF(schema!$E$22=0,"",schema!L$22/schema!$C$17))</f>
        <v>0</v>
      </c>
      <c r="L29" s="186">
        <f ca="1">IF(L15="","",IF(schema!$E$22=0,"",schema!M$22/schema!$C$17))</f>
        <v>0</v>
      </c>
      <c r="M29" s="186">
        <f ca="1">IF(M15="","",IF(schema!$E$22=0,"",schema!N$22/schema!$C$17))</f>
        <v>0</v>
      </c>
      <c r="N29" s="186">
        <f ca="1">IF(N15="","",IF(schema!$E$22=0,"",schema!O$22/schema!$C$17))</f>
        <v>0</v>
      </c>
      <c r="O29" s="186">
        <f ca="1">IF(O15="","",IF(schema!$E$22=0,"",schema!P$22/schema!$C$17))</f>
        <v>0</v>
      </c>
      <c r="P29" s="186">
        <f ca="1">IF(P15="","",IF(schema!$E$22=0,"",schema!Q$22/schema!$C$17))</f>
        <v>0</v>
      </c>
      <c r="Q29" s="186">
        <f ca="1">IF(Q15="","",IF(schema!$E$22=0,"",schema!R$22/schema!$C$17))</f>
        <v>0</v>
      </c>
      <c r="R29" s="186">
        <f ca="1">IF(R15="","",IF(schema!$E$22=0,"",schema!S$22/schema!$C$17))</f>
        <v>0</v>
      </c>
      <c r="S29" s="186">
        <f ca="1">IF(S15="","",IF(schema!$E$22=0,"",schema!T$22/schema!$C$17))</f>
        <v>0</v>
      </c>
      <c r="T29" s="186">
        <f ca="1">IF(T15="","",IF(schema!$E$22=0,"",schema!U$22/schema!$C$17))</f>
        <v>0</v>
      </c>
      <c r="U29" s="186">
        <f ca="1">IF(U15="","",IF(schema!$E$22=0,"",schema!V$22/schema!$C$17))</f>
        <v>0</v>
      </c>
      <c r="V29" s="186">
        <f ca="1">IF(V15="","",IF(schema!$E$22=0,"",schema!W$22/schema!$C$17))</f>
        <v>0</v>
      </c>
      <c r="W29" s="186">
        <f ca="1">IF(W15="","",IF(schema!$E$22=0,"",schema!X$22/schema!$C$17))</f>
        <v>0</v>
      </c>
      <c r="X29" s="186">
        <f ca="1">IF(X15="","",IF(schema!$E$22=0,"",schema!Y$22/schema!$C$17))</f>
        <v>0</v>
      </c>
      <c r="Y29" s="186">
        <f ca="1">IF(Y15="","",IF(schema!$E$22=0,"",schema!Z$22/schema!$C$17))</f>
        <v>0</v>
      </c>
      <c r="Z29" s="186">
        <f ca="1">IF(Z15="","",IF(schema!$E$22=0,"",schema!AA$22/schema!$C$17))</f>
        <v>0</v>
      </c>
      <c r="AA29" s="186">
        <f ca="1">IF(AA15="","",IF(schema!$E$22=0,"",schema!AB$22/schema!$C$17))</f>
        <v>0</v>
      </c>
      <c r="AB29" s="186">
        <f ca="1">IF(AB15="","",IF(schema!$E$22=0,"",schema!AC$22/schema!$C$17))</f>
        <v>0</v>
      </c>
      <c r="AC29" s="186">
        <f ca="1">IF(AC15="","",IF(schema!$E$22=0,"",schema!AD$22/schema!$C$17))</f>
        <v>0</v>
      </c>
      <c r="AD29" s="186">
        <f ca="1">IF(AD15="","",IF(schema!$E$22=0,"",schema!AE$22/schema!$C$17))</f>
        <v>0</v>
      </c>
      <c r="AE29" s="186">
        <f ca="1">IF(AE15="","",IF(schema!$E$22=0,"",schema!AF$22/schema!$C$17))</f>
        <v>0</v>
      </c>
      <c r="AF29" s="186">
        <f ca="1">IF(AF15="","",IF(schema!$E$22=0,"",schema!AG$22/schema!$C$17))</f>
        <v>0</v>
      </c>
      <c r="AG29" s="186">
        <f ca="1">IF(AG15="","",IF(schema!$E$22=0,"",schema!AH$22/schema!$C$17))</f>
        <v>0</v>
      </c>
      <c r="AH29" s="186">
        <f ca="1">IF(AH15="","",IF(schema!$E$22=0,"",schema!AI$22/schema!$C$17))</f>
        <v>0</v>
      </c>
      <c r="AI29" s="186">
        <f ca="1">IF(AI15="","",IF(schema!$E$22=0,"",schema!AJ$22/schema!$C$17))</f>
        <v>0</v>
      </c>
      <c r="AJ29" s="186">
        <f ca="1">IF(AJ15="","",IF(schema!$E$22=0,"",schema!AK$22/schema!$C$17))</f>
        <v>0</v>
      </c>
      <c r="AK29" s="186">
        <f ca="1">IF(AK15="","",IF(schema!$E$22=0,"",schema!AL$22/schema!$C$17))</f>
        <v>0</v>
      </c>
      <c r="AL29" s="186">
        <f ca="1">IF(AL15="","",IF(schema!$E$22=0,"",schema!AM$22/schema!$C$17))</f>
        <v>0</v>
      </c>
      <c r="AM29" s="186">
        <f ca="1">IF(AM15="","",IF(schema!$E$22=0,"",schema!AN$22/schema!$C$17))</f>
        <v>0</v>
      </c>
      <c r="AN29" s="86"/>
      <c r="AO29" s="186">
        <f ca="1">IF(formules!$B$72&lt;&gt;COUNTBLANK('uitslag-uitgebreid-V'!E29:AM29),AVERAGE(E29:AM29),"")</f>
        <v>0</v>
      </c>
      <c r="AP29" s="178"/>
      <c r="AQ29" s="52"/>
      <c r="AR29" s="52"/>
    </row>
    <row r="30" spans="1:44" ht="15" x14ac:dyDescent="0.25">
      <c r="A30" s="98">
        <f>voorbereiding!B7</f>
        <v>6</v>
      </c>
      <c r="B30" s="156" t="str">
        <f>voorbereiding!D7</f>
        <v>Objectief-subjectief</v>
      </c>
      <c r="C30" s="98" t="str">
        <f>voorbereiding!C7</f>
        <v>Objectieve en subjectieve argumenten</v>
      </c>
      <c r="D30" s="157" t="s">
        <v>52</v>
      </c>
      <c r="E30" s="185" t="str">
        <f ca="1">IF(E15="","",IF(schema!$E$23=0,"",schema!F$23/schema!$E$23))</f>
        <v/>
      </c>
      <c r="F30" s="185" t="str">
        <f ca="1">IF(F15="","",IF(schema!$E$23=0,"",schema!G$23/schema!$E$23))</f>
        <v/>
      </c>
      <c r="G30" s="185" t="str">
        <f ca="1">IF(G15="","",IF(schema!$E$23=0,"",schema!H$23/schema!$E$23))</f>
        <v/>
      </c>
      <c r="H30" s="185" t="str">
        <f ca="1">IF(H15="","",IF(schema!$E$23=0,"",schema!I$23/schema!$E$23))</f>
        <v/>
      </c>
      <c r="I30" s="185" t="str">
        <f ca="1">IF(I15="","",IF(schema!$E$23=0,"",schema!J$23/schema!$E$23))</f>
        <v/>
      </c>
      <c r="J30" s="185" t="str">
        <f ca="1">IF(J15="","",IF(schema!$E$23=0,"",schema!K$23/schema!$E$23))</f>
        <v/>
      </c>
      <c r="K30" s="185" t="str">
        <f ca="1">IF(K15="","",IF(schema!$E$23=0,"",schema!L$23/schema!$E$23))</f>
        <v/>
      </c>
      <c r="L30" s="185" t="str">
        <f ca="1">IF(L15="","",IF(schema!$E$23=0,"",schema!M$23/schema!$E$23))</f>
        <v/>
      </c>
      <c r="M30" s="185" t="str">
        <f ca="1">IF(M15="","",IF(schema!$E$23=0,"",schema!N$23/schema!$E$23))</f>
        <v/>
      </c>
      <c r="N30" s="185" t="str">
        <f ca="1">IF(N15="","",IF(schema!$E$23=0,"",schema!O$23/schema!$E$23))</f>
        <v/>
      </c>
      <c r="O30" s="185" t="str">
        <f ca="1">IF(O15="","",IF(schema!$E$23=0,"",schema!P$23/schema!$E$23))</f>
        <v/>
      </c>
      <c r="P30" s="185" t="str">
        <f ca="1">IF(P15="","",IF(schema!$E$23=0,"",schema!Q$23/schema!$E$23))</f>
        <v/>
      </c>
      <c r="Q30" s="185" t="str">
        <f ca="1">IF(Q15="","",IF(schema!$E$23=0,"",schema!R$23/schema!$E$23))</f>
        <v/>
      </c>
      <c r="R30" s="185" t="str">
        <f ca="1">IF(R15="","",IF(schema!$E$23=0,"",schema!S$23/schema!$E$23))</f>
        <v/>
      </c>
      <c r="S30" s="185" t="str">
        <f ca="1">IF(S15="","",IF(schema!$E$23=0,"",schema!T$23/schema!$E$23))</f>
        <v/>
      </c>
      <c r="T30" s="185" t="str">
        <f ca="1">IF(T15="","",IF(schema!$E$23=0,"",schema!U$23/schema!$E$23))</f>
        <v/>
      </c>
      <c r="U30" s="185" t="str">
        <f ca="1">IF(U15="","",IF(schema!$E$23=0,"",schema!V$23/schema!$E$23))</f>
        <v/>
      </c>
      <c r="V30" s="185" t="str">
        <f ca="1">IF(V15="","",IF(schema!$E$23=0,"",schema!W$23/schema!$E$23))</f>
        <v/>
      </c>
      <c r="W30" s="185" t="str">
        <f ca="1">IF(W15="","",IF(schema!$E$23=0,"",schema!X$23/schema!$E$23))</f>
        <v/>
      </c>
      <c r="X30" s="185" t="str">
        <f ca="1">IF(X15="","",IF(schema!$E$23=0,"",schema!Y$23/schema!$E$23))</f>
        <v/>
      </c>
      <c r="Y30" s="185" t="str">
        <f ca="1">IF(Y15="","",IF(schema!$E$23=0,"",schema!Z$23/schema!$E$23))</f>
        <v/>
      </c>
      <c r="Z30" s="185" t="str">
        <f ca="1">IF(Z15="","",IF(schema!$E$23=0,"",schema!AA$23/schema!$E$23))</f>
        <v/>
      </c>
      <c r="AA30" s="185" t="str">
        <f ca="1">IF(AA15="","",IF(schema!$E$23=0,"",schema!AB$23/schema!$E$23))</f>
        <v/>
      </c>
      <c r="AB30" s="185" t="str">
        <f ca="1">IF(AB15="","",IF(schema!$E$23=0,"",schema!AC$23/schema!$E$23))</f>
        <v/>
      </c>
      <c r="AC30" s="185" t="str">
        <f ca="1">IF(AC15="","",IF(schema!$E$23=0,"",schema!AD$23/schema!$E$23))</f>
        <v/>
      </c>
      <c r="AD30" s="185" t="str">
        <f ca="1">IF(AD15="","",IF(schema!$E$23=0,"",schema!AE$23/schema!$E$23))</f>
        <v/>
      </c>
      <c r="AE30" s="185" t="str">
        <f ca="1">IF(AE15="","",IF(schema!$E$23=0,"",schema!AF$23/schema!$E$23))</f>
        <v/>
      </c>
      <c r="AF30" s="185" t="str">
        <f ca="1">IF(AF15="","",IF(schema!$E$23=0,"",schema!AG$23/schema!$E$23))</f>
        <v/>
      </c>
      <c r="AG30" s="185" t="str">
        <f ca="1">IF(AG15="","",IF(schema!$E$23=0,"",schema!AH$23/schema!$E$23))</f>
        <v/>
      </c>
      <c r="AH30" s="185" t="str">
        <f ca="1">IF(AH15="","",IF(schema!$E$23=0,"",schema!AI$23/schema!$E$23))</f>
        <v/>
      </c>
      <c r="AI30" s="185" t="str">
        <f ca="1">IF(AI15="","",IF(schema!$E$23=0,"",schema!AJ$23/schema!$E$23))</f>
        <v/>
      </c>
      <c r="AJ30" s="185" t="str">
        <f ca="1">IF(AJ15="","",IF(schema!$E$23=0,"",schema!AK$23/schema!$E$23))</f>
        <v/>
      </c>
      <c r="AK30" s="185" t="str">
        <f ca="1">IF(AK15="","",IF(schema!$E$23=0,"",schema!AL$23/schema!$E$23))</f>
        <v/>
      </c>
      <c r="AL30" s="185" t="str">
        <f ca="1">IF(AL15="","",IF(schema!$E$23=0,"",schema!AM$23/schema!$E$23))</f>
        <v/>
      </c>
      <c r="AM30" s="185" t="str">
        <f ca="1">IF(AM15="","",IF(schema!$E$23=0,"",schema!AN$23/schema!$E$23))</f>
        <v/>
      </c>
      <c r="AN30" s="86"/>
      <c r="AO30" s="185" t="str">
        <f ca="1">IF(formules!$B$72&lt;&gt;COUNTBLANK('uitslag-uitgebreid-V'!E30:AM30),AVERAGE(E30:AM30),"")</f>
        <v/>
      </c>
      <c r="AP30" s="178"/>
      <c r="AQ30" s="52"/>
      <c r="AR30" s="52"/>
    </row>
    <row r="31" spans="1:44" ht="15" x14ac:dyDescent="0.25">
      <c r="A31" s="98">
        <f>voorbereiding!B7</f>
        <v>6</v>
      </c>
      <c r="B31" s="156" t="str">
        <f>voorbereiding!D7</f>
        <v>Objectief-subjectief</v>
      </c>
      <c r="C31" s="98" t="str">
        <f>voorbereiding!C7</f>
        <v>Objectieve en subjectieve argumenten</v>
      </c>
      <c r="D31" s="158" t="s">
        <v>51</v>
      </c>
      <c r="E31" s="186" t="str">
        <f ca="1">IF(E15="","",IF(schema!$E$23=0,"",schema!F$23/schema!$C$17))</f>
        <v/>
      </c>
      <c r="F31" s="186" t="str">
        <f ca="1">IF(F15="","",IF(schema!$E$23=0,"",schema!G$23/schema!$C$17))</f>
        <v/>
      </c>
      <c r="G31" s="186" t="str">
        <f ca="1">IF(G15="","",IF(schema!$E$23=0,"",schema!H$23/schema!$C$17))</f>
        <v/>
      </c>
      <c r="H31" s="186" t="str">
        <f ca="1">IF(H15="","",IF(schema!$E$23=0,"",schema!I$23/schema!$C$17))</f>
        <v/>
      </c>
      <c r="I31" s="186" t="str">
        <f ca="1">IF(I15="","",IF(schema!$E$23=0,"",schema!J$23/schema!$C$17))</f>
        <v/>
      </c>
      <c r="J31" s="186" t="str">
        <f ca="1">IF(J15="","",IF(schema!$E$23=0,"",schema!K$23/schema!$C$17))</f>
        <v/>
      </c>
      <c r="K31" s="186" t="str">
        <f ca="1">IF(K15="","",IF(schema!$E$23=0,"",schema!L$23/schema!$C$17))</f>
        <v/>
      </c>
      <c r="L31" s="186" t="str">
        <f ca="1">IF(L15="","",IF(schema!$E$23=0,"",schema!M$23/schema!$C$17))</f>
        <v/>
      </c>
      <c r="M31" s="186" t="str">
        <f ca="1">IF(M15="","",IF(schema!$E$23=0,"",schema!N$23/schema!$C$17))</f>
        <v/>
      </c>
      <c r="N31" s="186" t="str">
        <f ca="1">IF(N15="","",IF(schema!$E$23=0,"",schema!O$23/schema!$C$17))</f>
        <v/>
      </c>
      <c r="O31" s="186" t="str">
        <f ca="1">IF(O15="","",IF(schema!$E$23=0,"",schema!P$23/schema!$C$17))</f>
        <v/>
      </c>
      <c r="P31" s="186" t="str">
        <f ca="1">IF(P15="","",IF(schema!$E$23=0,"",schema!Q$23/schema!$C$17))</f>
        <v/>
      </c>
      <c r="Q31" s="186" t="str">
        <f ca="1">IF(Q15="","",IF(schema!$E$23=0,"",schema!R$23/schema!$C$17))</f>
        <v/>
      </c>
      <c r="R31" s="186" t="str">
        <f ca="1">IF(R15="","",IF(schema!$E$23=0,"",schema!S$23/schema!$C$17))</f>
        <v/>
      </c>
      <c r="S31" s="186" t="str">
        <f ca="1">IF(S15="","",IF(schema!$E$23=0,"",schema!T$23/schema!$C$17))</f>
        <v/>
      </c>
      <c r="T31" s="186" t="str">
        <f ca="1">IF(T15="","",IF(schema!$E$23=0,"",schema!U$23/schema!$C$17))</f>
        <v/>
      </c>
      <c r="U31" s="186" t="str">
        <f ca="1">IF(U15="","",IF(schema!$E$23=0,"",schema!V$23/schema!$C$17))</f>
        <v/>
      </c>
      <c r="V31" s="186" t="str">
        <f ca="1">IF(V15="","",IF(schema!$E$23=0,"",schema!W$23/schema!$C$17))</f>
        <v/>
      </c>
      <c r="W31" s="186" t="str">
        <f ca="1">IF(W15="","",IF(schema!$E$23=0,"",schema!X$23/schema!$C$17))</f>
        <v/>
      </c>
      <c r="X31" s="186" t="str">
        <f ca="1">IF(X15="","",IF(schema!$E$23=0,"",schema!Y$23/schema!$C$17))</f>
        <v/>
      </c>
      <c r="Y31" s="186" t="str">
        <f ca="1">IF(Y15="","",IF(schema!$E$23=0,"",schema!Z$23/schema!$C$17))</f>
        <v/>
      </c>
      <c r="Z31" s="186" t="str">
        <f ca="1">IF(Z15="","",IF(schema!$E$23=0,"",schema!AA$23/schema!$C$17))</f>
        <v/>
      </c>
      <c r="AA31" s="186" t="str">
        <f ca="1">IF(AA15="","",IF(schema!$E$23=0,"",schema!AB$23/schema!$C$17))</f>
        <v/>
      </c>
      <c r="AB31" s="186" t="str">
        <f ca="1">IF(AB15="","",IF(schema!$E$23=0,"",schema!AC$23/schema!$C$17))</f>
        <v/>
      </c>
      <c r="AC31" s="186" t="str">
        <f ca="1">IF(AC15="","",IF(schema!$E$23=0,"",schema!AD$23/schema!$C$17))</f>
        <v/>
      </c>
      <c r="AD31" s="186" t="str">
        <f ca="1">IF(AD15="","",IF(schema!$E$23=0,"",schema!AE$23/schema!$C$17))</f>
        <v/>
      </c>
      <c r="AE31" s="186" t="str">
        <f ca="1">IF(AE15="","",IF(schema!$E$23=0,"",schema!AF$23/schema!$C$17))</f>
        <v/>
      </c>
      <c r="AF31" s="186" t="str">
        <f ca="1">IF(AF15="","",IF(schema!$E$23=0,"",schema!AG$23/schema!$C$17))</f>
        <v/>
      </c>
      <c r="AG31" s="186" t="str">
        <f ca="1">IF(AG15="","",IF(schema!$E$23=0,"",schema!AH$23/schema!$C$17))</f>
        <v/>
      </c>
      <c r="AH31" s="186" t="str">
        <f ca="1">IF(AH15="","",IF(schema!$E$23=0,"",schema!AI$23/schema!$C$17))</f>
        <v/>
      </c>
      <c r="AI31" s="186" t="str">
        <f ca="1">IF(AI15="","",IF(schema!$E$23=0,"",schema!AJ$23/schema!$C$17))</f>
        <v/>
      </c>
      <c r="AJ31" s="186" t="str">
        <f ca="1">IF(AJ15="","",IF(schema!$E$23=0,"",schema!AK$23/schema!$C$17))</f>
        <v/>
      </c>
      <c r="AK31" s="186" t="str">
        <f ca="1">IF(AK15="","",IF(schema!$E$23=0,"",schema!AL$23/schema!$C$17))</f>
        <v/>
      </c>
      <c r="AL31" s="186" t="str">
        <f ca="1">IF(AL15="","",IF(schema!$E$23=0,"",schema!AM$23/schema!$C$17))</f>
        <v/>
      </c>
      <c r="AM31" s="186" t="str">
        <f ca="1">IF(AM15="","",IF(schema!$E$23=0,"",schema!AN$23/schema!$C$17))</f>
        <v/>
      </c>
      <c r="AN31" s="86"/>
      <c r="AO31" s="186" t="str">
        <f ca="1">IF(formules!$B$72&lt;&gt;COUNTBLANK('uitslag-uitgebreid-V'!E31:AM31),AVERAGE(E31:AM31),"")</f>
        <v/>
      </c>
      <c r="AP31" s="178"/>
      <c r="AQ31" s="52"/>
      <c r="AR31" s="52"/>
    </row>
    <row r="32" spans="1:44" ht="15" x14ac:dyDescent="0.25">
      <c r="A32" s="98">
        <f>voorbereiding!B8</f>
        <v>7</v>
      </c>
      <c r="B32" s="156" t="str">
        <f>voorbereiding!D8</f>
        <v>Argumentatieschema</v>
      </c>
      <c r="C32" s="98" t="str">
        <f>voorbereiding!C8</f>
        <v xml:space="preserve">Argumentatieschema's </v>
      </c>
      <c r="D32" s="157" t="s">
        <v>52</v>
      </c>
      <c r="E32" s="185">
        <f ca="1">IF(E15="","",IF(schema!$E$24=0,"",schema!F$24/schema!$E$24))</f>
        <v>0</v>
      </c>
      <c r="F32" s="185">
        <f ca="1">IF(F15="","",IF(schema!$E$24=0,"",schema!G$24/schema!$E$24))</f>
        <v>0</v>
      </c>
      <c r="G32" s="185">
        <f ca="1">IF(G15="","",IF(schema!$E$24=0,"",schema!H$24/schema!$E$24))</f>
        <v>0</v>
      </c>
      <c r="H32" s="185">
        <f ca="1">IF(H15="","",IF(schema!$E$24=0,"",schema!I$24/schema!$E$24))</f>
        <v>0</v>
      </c>
      <c r="I32" s="185">
        <f ca="1">IF(I15="","",IF(schema!$E$24=0,"",schema!J$24/schema!$E$24))</f>
        <v>0</v>
      </c>
      <c r="J32" s="185">
        <f ca="1">IF(J15="","",IF(schema!$E$24=0,"",schema!K$24/schema!$E$24))</f>
        <v>0</v>
      </c>
      <c r="K32" s="185">
        <f ca="1">IF(K15="","",IF(schema!$E$24=0,"",schema!L$24/schema!$E$24))</f>
        <v>0</v>
      </c>
      <c r="L32" s="185">
        <f ca="1">IF(L15="","",IF(schema!$E$24=0,"",schema!M$24/schema!$E$24))</f>
        <v>0</v>
      </c>
      <c r="M32" s="185">
        <f ca="1">IF(M15="","",IF(schema!$E$24=0,"",schema!N$24/schema!$E$24))</f>
        <v>0</v>
      </c>
      <c r="N32" s="185">
        <f ca="1">IF(N15="","",IF(schema!$E$24=0,"",schema!O$24/schema!$E$24))</f>
        <v>0</v>
      </c>
      <c r="O32" s="185">
        <f ca="1">IF(O15="","",IF(schema!$E$24=0,"",schema!P$24/schema!$E$24))</f>
        <v>0</v>
      </c>
      <c r="P32" s="185">
        <f ca="1">IF(P15="","",IF(schema!$E$24=0,"",schema!Q$24/schema!$E$24))</f>
        <v>0</v>
      </c>
      <c r="Q32" s="185">
        <f ca="1">IF(Q15="","",IF(schema!$E$24=0,"",schema!R$24/schema!$E$24))</f>
        <v>0</v>
      </c>
      <c r="R32" s="185">
        <f ca="1">IF(R15="","",IF(schema!$E$24=0,"",schema!S$24/schema!$E$24))</f>
        <v>0</v>
      </c>
      <c r="S32" s="185">
        <f ca="1">IF(S15="","",IF(schema!$E$24=0,"",schema!T$24/schema!$E$24))</f>
        <v>0</v>
      </c>
      <c r="T32" s="185">
        <f ca="1">IF(T15="","",IF(schema!$E$24=0,"",schema!U$24/schema!$E$24))</f>
        <v>0</v>
      </c>
      <c r="U32" s="185">
        <f ca="1">IF(U15="","",IF(schema!$E$24=0,"",schema!V$24/schema!$E$24))</f>
        <v>0</v>
      </c>
      <c r="V32" s="185">
        <f ca="1">IF(V15="","",IF(schema!$E$24=0,"",schema!W$24/schema!$E$24))</f>
        <v>0</v>
      </c>
      <c r="W32" s="185">
        <f ca="1">IF(W15="","",IF(schema!$E$24=0,"",schema!X$24/schema!$E$24))</f>
        <v>0</v>
      </c>
      <c r="X32" s="185">
        <f ca="1">IF(X15="","",IF(schema!$E$24=0,"",schema!Y$24/schema!$E$24))</f>
        <v>0</v>
      </c>
      <c r="Y32" s="185">
        <f ca="1">IF(Y15="","",IF(schema!$E$24=0,"",schema!Z$24/schema!$E$24))</f>
        <v>0</v>
      </c>
      <c r="Z32" s="185">
        <f ca="1">IF(Z15="","",IF(schema!$E$24=0,"",schema!AA$24/schema!$E$24))</f>
        <v>0</v>
      </c>
      <c r="AA32" s="185">
        <f ca="1">IF(AA15="","",IF(schema!$E$24=0,"",schema!AB$24/schema!$E$24))</f>
        <v>0</v>
      </c>
      <c r="AB32" s="185">
        <f ca="1">IF(AB15="","",IF(schema!$E$24=0,"",schema!AC$24/schema!$E$24))</f>
        <v>0</v>
      </c>
      <c r="AC32" s="185">
        <f ca="1">IF(AC15="","",IF(schema!$E$24=0,"",schema!AD$24/schema!$E$24))</f>
        <v>0</v>
      </c>
      <c r="AD32" s="185">
        <f ca="1">IF(AD15="","",IF(schema!$E$24=0,"",schema!AE$24/schema!$E$24))</f>
        <v>0</v>
      </c>
      <c r="AE32" s="185">
        <f ca="1">IF(AE15="","",IF(schema!$E$24=0,"",schema!AF$24/schema!$E$24))</f>
        <v>0</v>
      </c>
      <c r="AF32" s="185">
        <f ca="1">IF(AF15="","",IF(schema!$E$24=0,"",schema!AG$24/schema!$E$24))</f>
        <v>0</v>
      </c>
      <c r="AG32" s="185">
        <f ca="1">IF(AG15="","",IF(schema!$E$24=0,"",schema!AH$24/schema!$E$24))</f>
        <v>0</v>
      </c>
      <c r="AH32" s="185">
        <f ca="1">IF(AH15="","",IF(schema!$E$24=0,"",schema!AI$24/schema!$E$24))</f>
        <v>0</v>
      </c>
      <c r="AI32" s="185">
        <f ca="1">IF(AI15="","",IF(schema!$E$24=0,"",schema!AJ$24/schema!$E$24))</f>
        <v>0</v>
      </c>
      <c r="AJ32" s="185">
        <f ca="1">IF(AJ15="","",IF(schema!$E$24=0,"",schema!AK$24/schema!$E$24))</f>
        <v>0</v>
      </c>
      <c r="AK32" s="185">
        <f ca="1">IF(AK15="","",IF(schema!$E$24=0,"",schema!AL$24/schema!$E$24))</f>
        <v>0</v>
      </c>
      <c r="AL32" s="185">
        <f ca="1">IF(AL15="","",IF(schema!$E$24=0,"",schema!AM$24/schema!$E$24))</f>
        <v>0</v>
      </c>
      <c r="AM32" s="185">
        <f ca="1">IF(AM15="","",IF(schema!$E$24=0,"",schema!AN$24/schema!$E$24))</f>
        <v>0</v>
      </c>
      <c r="AN32" s="86"/>
      <c r="AO32" s="185">
        <f ca="1">IF(formules!$B$72&lt;&gt;COUNTBLANK('uitslag-uitgebreid-V'!E32:AM32),AVERAGE(E32:AM32),"")</f>
        <v>0</v>
      </c>
      <c r="AP32" s="178"/>
      <c r="AQ32" s="52"/>
      <c r="AR32" s="52"/>
    </row>
    <row r="33" spans="1:44" ht="15" x14ac:dyDescent="0.25">
      <c r="A33" s="98">
        <f>voorbereiding!B8</f>
        <v>7</v>
      </c>
      <c r="B33" s="156" t="str">
        <f>voorbereiding!D8</f>
        <v>Argumentatieschema</v>
      </c>
      <c r="C33" s="98" t="str">
        <f>voorbereiding!C8</f>
        <v xml:space="preserve">Argumentatieschema's </v>
      </c>
      <c r="D33" s="158" t="s">
        <v>51</v>
      </c>
      <c r="E33" s="186">
        <f ca="1">IF(E15="","",IF(schema!$E$24=0,"",schema!F$24/schema!$C$17))</f>
        <v>0</v>
      </c>
      <c r="F33" s="186">
        <f ca="1">IF(F15="","",IF(schema!$E$24=0,"",schema!G$24/schema!$C$17))</f>
        <v>0</v>
      </c>
      <c r="G33" s="186">
        <f ca="1">IF(G15="","",IF(schema!$E$24=0,"",schema!H$24/schema!$C$17))</f>
        <v>0</v>
      </c>
      <c r="H33" s="186">
        <f ca="1">IF(H15="","",IF(schema!$E$24=0,"",schema!I$24/schema!$C$17))</f>
        <v>0</v>
      </c>
      <c r="I33" s="186">
        <f ca="1">IF(I15="","",IF(schema!$E$24=0,"",schema!J$24/schema!$C$17))</f>
        <v>0</v>
      </c>
      <c r="J33" s="186">
        <f ca="1">IF(J15="","",IF(schema!$E$24=0,"",schema!K$24/schema!$C$17))</f>
        <v>0</v>
      </c>
      <c r="K33" s="186">
        <f ca="1">IF(K15="","",IF(schema!$E$24=0,"",schema!L$24/schema!$C$17))</f>
        <v>0</v>
      </c>
      <c r="L33" s="186">
        <f ca="1">IF(L15="","",IF(schema!$E$24=0,"",schema!M$24/schema!$C$17))</f>
        <v>0</v>
      </c>
      <c r="M33" s="186">
        <f ca="1">IF(M15="","",IF(schema!$E$24=0,"",schema!N$24/schema!$C$17))</f>
        <v>0</v>
      </c>
      <c r="N33" s="186">
        <f ca="1">IF(N15="","",IF(schema!$E$24=0,"",schema!O$24/schema!$C$17))</f>
        <v>0</v>
      </c>
      <c r="O33" s="186">
        <f ca="1">IF(O15="","",IF(schema!$E$24=0,"",schema!P$24/schema!$C$17))</f>
        <v>0</v>
      </c>
      <c r="P33" s="186">
        <f ca="1">IF(P15="","",IF(schema!$E$24=0,"",schema!Q$24/schema!$C$17))</f>
        <v>0</v>
      </c>
      <c r="Q33" s="186">
        <f ca="1">IF(Q15="","",IF(schema!$E$24=0,"",schema!R$24/schema!$C$17))</f>
        <v>0</v>
      </c>
      <c r="R33" s="186">
        <f ca="1">IF(R15="","",IF(schema!$E$24=0,"",schema!S$24/schema!$C$17))</f>
        <v>0</v>
      </c>
      <c r="S33" s="186">
        <f ca="1">IF(S15="","",IF(schema!$E$24=0,"",schema!T$24/schema!$C$17))</f>
        <v>0</v>
      </c>
      <c r="T33" s="186">
        <f ca="1">IF(T15="","",IF(schema!$E$24=0,"",schema!U$24/schema!$C$17))</f>
        <v>0</v>
      </c>
      <c r="U33" s="186">
        <f ca="1">IF(U15="","",IF(schema!$E$24=0,"",schema!V$24/schema!$C$17))</f>
        <v>0</v>
      </c>
      <c r="V33" s="186">
        <f ca="1">IF(V15="","",IF(schema!$E$24=0,"",schema!W$24/schema!$C$17))</f>
        <v>0</v>
      </c>
      <c r="W33" s="186">
        <f ca="1">IF(W15="","",IF(schema!$E$24=0,"",schema!X$24/schema!$C$17))</f>
        <v>0</v>
      </c>
      <c r="X33" s="186">
        <f ca="1">IF(X15="","",IF(schema!$E$24=0,"",schema!Y$24/schema!$C$17))</f>
        <v>0</v>
      </c>
      <c r="Y33" s="186">
        <f ca="1">IF(Y15="","",IF(schema!$E$24=0,"",schema!Z$24/schema!$C$17))</f>
        <v>0</v>
      </c>
      <c r="Z33" s="186">
        <f ca="1">IF(Z15="","",IF(schema!$E$24=0,"",schema!AA$24/schema!$C$17))</f>
        <v>0</v>
      </c>
      <c r="AA33" s="186">
        <f ca="1">IF(AA15="","",IF(schema!$E$24=0,"",schema!AB$24/schema!$C$17))</f>
        <v>0</v>
      </c>
      <c r="AB33" s="186">
        <f ca="1">IF(AB15="","",IF(schema!$E$24=0,"",schema!AC$24/schema!$C$17))</f>
        <v>0</v>
      </c>
      <c r="AC33" s="186">
        <f ca="1">IF(AC15="","",IF(schema!$E$24=0,"",schema!AD$24/schema!$C$17))</f>
        <v>0</v>
      </c>
      <c r="AD33" s="186">
        <f ca="1">IF(AD15="","",IF(schema!$E$24=0,"",schema!AE$24/schema!$C$17))</f>
        <v>0</v>
      </c>
      <c r="AE33" s="186">
        <f ca="1">IF(AE15="","",IF(schema!$E$24=0,"",schema!AF$24/schema!$C$17))</f>
        <v>0</v>
      </c>
      <c r="AF33" s="186">
        <f ca="1">IF(AF15="","",IF(schema!$E$24=0,"",schema!AG$24/schema!$C$17))</f>
        <v>0</v>
      </c>
      <c r="AG33" s="186">
        <f ca="1">IF(AG15="","",IF(schema!$E$24=0,"",schema!AH$24/schema!$C$17))</f>
        <v>0</v>
      </c>
      <c r="AH33" s="186">
        <f ca="1">IF(AH15="","",IF(schema!$E$24=0,"",schema!AI$24/schema!$C$17))</f>
        <v>0</v>
      </c>
      <c r="AI33" s="186">
        <f ca="1">IF(AI15="","",IF(schema!$E$24=0,"",schema!AJ$24/schema!$C$17))</f>
        <v>0</v>
      </c>
      <c r="AJ33" s="186">
        <f ca="1">IF(AJ15="","",IF(schema!$E$24=0,"",schema!AK$24/schema!$C$17))</f>
        <v>0</v>
      </c>
      <c r="AK33" s="186">
        <f ca="1">IF(AK15="","",IF(schema!$E$24=0,"",schema!AL$24/schema!$C$17))</f>
        <v>0</v>
      </c>
      <c r="AL33" s="186">
        <f ca="1">IF(AL15="","",IF(schema!$E$24=0,"",schema!AM$24/schema!$C$17))</f>
        <v>0</v>
      </c>
      <c r="AM33" s="186">
        <f ca="1">IF(AM15="","",IF(schema!$E$24=0,"",schema!AN$24/schema!$C$17))</f>
        <v>0</v>
      </c>
      <c r="AN33" s="86"/>
      <c r="AO33" s="186">
        <f ca="1">IF(formules!$B$72&lt;&gt;COUNTBLANK('uitslag-uitgebreid-V'!E33:AM33),AVERAGE(E33:AM33),"")</f>
        <v>0</v>
      </c>
      <c r="AP33" s="178"/>
      <c r="AQ33" s="52"/>
      <c r="AR33" s="52"/>
    </row>
    <row r="34" spans="1:44" ht="15" x14ac:dyDescent="0.25">
      <c r="A34" s="98">
        <f>voorbereiding!B9</f>
        <v>8</v>
      </c>
      <c r="B34" s="156" t="str">
        <f>voorbereiding!D9</f>
        <v>Aanvaardbaarheid</v>
      </c>
      <c r="C34" s="98" t="str">
        <f>voorbereiding!C9</f>
        <v>Aanvaardbaarheid - retorische middelen die de auteur gebruikt</v>
      </c>
      <c r="D34" s="157" t="s">
        <v>52</v>
      </c>
      <c r="E34" s="185" t="str">
        <f ca="1">IF(E15="","",IF(schema!$E$25=0,"",schema!F$25/schema!$E$25))</f>
        <v/>
      </c>
      <c r="F34" s="185" t="str">
        <f ca="1">IF(F15="","",IF(schema!$E$25=0,"",schema!G$25/schema!$E$25))</f>
        <v/>
      </c>
      <c r="G34" s="185" t="str">
        <f ca="1">IF(G15="","",IF(schema!$E$25=0,"",schema!H$25/schema!$E$25))</f>
        <v/>
      </c>
      <c r="H34" s="185" t="str">
        <f ca="1">IF(H15="","",IF(schema!$E$25=0,"",schema!I$25/schema!$E$25))</f>
        <v/>
      </c>
      <c r="I34" s="185" t="str">
        <f ca="1">IF(I15="","",IF(schema!$E$25=0,"",schema!J$25/schema!$E$25))</f>
        <v/>
      </c>
      <c r="J34" s="185" t="str">
        <f ca="1">IF(J15="","",IF(schema!$E$25=0,"",schema!K$25/schema!$E$25))</f>
        <v/>
      </c>
      <c r="K34" s="185" t="str">
        <f ca="1">IF(K15="","",IF(schema!$E$25=0,"",schema!L$25/schema!$E$25))</f>
        <v/>
      </c>
      <c r="L34" s="185" t="str">
        <f ca="1">IF(L15="","",IF(schema!$E$25=0,"",schema!M$25/schema!$E$25))</f>
        <v/>
      </c>
      <c r="M34" s="185" t="str">
        <f ca="1">IF(M15="","",IF(schema!$E$25=0,"",schema!N$25/schema!$E$25))</f>
        <v/>
      </c>
      <c r="N34" s="185" t="str">
        <f ca="1">IF(N15="","",IF(schema!$E$25=0,"",schema!O$25/schema!$E$25))</f>
        <v/>
      </c>
      <c r="O34" s="185" t="str">
        <f ca="1">IF(O15="","",IF(schema!$E$25=0,"",schema!P$25/schema!$E$25))</f>
        <v/>
      </c>
      <c r="P34" s="185" t="str">
        <f ca="1">IF(P15="","",IF(schema!$E$25=0,"",schema!Q$25/schema!$E$25))</f>
        <v/>
      </c>
      <c r="Q34" s="185" t="str">
        <f ca="1">IF(Q15="","",IF(schema!$E$25=0,"",schema!R$25/schema!$E$25))</f>
        <v/>
      </c>
      <c r="R34" s="185" t="str">
        <f ca="1">IF(R15="","",IF(schema!$E$25=0,"",schema!S$25/schema!$E$25))</f>
        <v/>
      </c>
      <c r="S34" s="185" t="str">
        <f ca="1">IF(S15="","",IF(schema!$E$25=0,"",schema!T$25/schema!$E$25))</f>
        <v/>
      </c>
      <c r="T34" s="185" t="str">
        <f ca="1">IF(T15="","",IF(schema!$E$25=0,"",schema!U$25/schema!$E$25))</f>
        <v/>
      </c>
      <c r="U34" s="185" t="str">
        <f ca="1">IF(U15="","",IF(schema!$E$25=0,"",schema!V$25/schema!$E$25))</f>
        <v/>
      </c>
      <c r="V34" s="185" t="str">
        <f ca="1">IF(V15="","",IF(schema!$E$25=0,"",schema!W$25/schema!$E$25))</f>
        <v/>
      </c>
      <c r="W34" s="185" t="str">
        <f ca="1">IF(W15="","",IF(schema!$E$25=0,"",schema!X$25/schema!$E$25))</f>
        <v/>
      </c>
      <c r="X34" s="185" t="str">
        <f ca="1">IF(X15="","",IF(schema!$E$25=0,"",schema!Y$25/schema!$E$25))</f>
        <v/>
      </c>
      <c r="Y34" s="185" t="str">
        <f ca="1">IF(Y15="","",IF(schema!$E$25=0,"",schema!Z$25/schema!$E$25))</f>
        <v/>
      </c>
      <c r="Z34" s="185" t="str">
        <f ca="1">IF(Z15="","",IF(schema!$E$25=0,"",schema!AA$25/schema!$E$25))</f>
        <v/>
      </c>
      <c r="AA34" s="185" t="str">
        <f ca="1">IF(AA15="","",IF(schema!$E$25=0,"",schema!AB$25/schema!$E$25))</f>
        <v/>
      </c>
      <c r="AB34" s="185" t="str">
        <f ca="1">IF(AB15="","",IF(schema!$E$25=0,"",schema!AC$25/schema!$E$25))</f>
        <v/>
      </c>
      <c r="AC34" s="185" t="str">
        <f ca="1">IF(AC15="","",IF(schema!$E$25=0,"",schema!AD$25/schema!$E$25))</f>
        <v/>
      </c>
      <c r="AD34" s="185" t="str">
        <f ca="1">IF(AD15="","",IF(schema!$E$25=0,"",schema!AE$25/schema!$E$25))</f>
        <v/>
      </c>
      <c r="AE34" s="185" t="str">
        <f ca="1">IF(AE15="","",IF(schema!$E$25=0,"",schema!AF$25/schema!$E$25))</f>
        <v/>
      </c>
      <c r="AF34" s="185" t="str">
        <f ca="1">IF(AF15="","",IF(schema!$E$25=0,"",schema!AG$25/schema!$E$25))</f>
        <v/>
      </c>
      <c r="AG34" s="185" t="str">
        <f ca="1">IF(AG15="","",IF(schema!$E$25=0,"",schema!AH$25/schema!$E$25))</f>
        <v/>
      </c>
      <c r="AH34" s="185" t="str">
        <f ca="1">IF(AH15="","",IF(schema!$E$25=0,"",schema!AI$25/schema!$E$25))</f>
        <v/>
      </c>
      <c r="AI34" s="185" t="str">
        <f ca="1">IF(AI15="","",IF(schema!$E$25=0,"",schema!AJ$25/schema!$E$25))</f>
        <v/>
      </c>
      <c r="AJ34" s="185" t="str">
        <f ca="1">IF(AJ15="","",IF(schema!$E$25=0,"",schema!AK$25/schema!$E$25))</f>
        <v/>
      </c>
      <c r="AK34" s="185" t="str">
        <f ca="1">IF(AK15="","",IF(schema!$E$25=0,"",schema!AL$25/schema!$E$25))</f>
        <v/>
      </c>
      <c r="AL34" s="185" t="str">
        <f ca="1">IF(AL15="","",IF(schema!$E$25=0,"",schema!AM$25/schema!$E$25))</f>
        <v/>
      </c>
      <c r="AM34" s="185" t="str">
        <f ca="1">IF(AM15="","",IF(schema!$E$25=0,"",schema!AN$25/schema!$E$25))</f>
        <v/>
      </c>
      <c r="AN34" s="86"/>
      <c r="AO34" s="185" t="str">
        <f ca="1">IF(formules!$B$72&lt;&gt;COUNTBLANK('uitslag-uitgebreid-V'!E34:AM34),AVERAGE(E34:AM34),"")</f>
        <v/>
      </c>
      <c r="AP34" s="178"/>
      <c r="AQ34" s="52"/>
      <c r="AR34" s="52"/>
    </row>
    <row r="35" spans="1:44" ht="15" x14ac:dyDescent="0.25">
      <c r="A35" s="98">
        <f>voorbereiding!B9</f>
        <v>8</v>
      </c>
      <c r="B35" s="156" t="str">
        <f>voorbereiding!D9</f>
        <v>Aanvaardbaarheid</v>
      </c>
      <c r="C35" s="98" t="str">
        <f>voorbereiding!C9</f>
        <v>Aanvaardbaarheid - retorische middelen die de auteur gebruikt</v>
      </c>
      <c r="D35" s="158" t="s">
        <v>51</v>
      </c>
      <c r="E35" s="155" t="str">
        <f ca="1">IF(E15="","",IF(schema!$E$25=0,"",schema!F$25/schema!$C$17))</f>
        <v/>
      </c>
      <c r="F35" s="155" t="str">
        <f ca="1">IF(F15="","",IF(schema!$E$25=0,"",schema!G$25/schema!$C$17))</f>
        <v/>
      </c>
      <c r="G35" s="155" t="str">
        <f ca="1">IF(G15="","",IF(schema!$E$25=0,"",schema!H$25/schema!$C$17))</f>
        <v/>
      </c>
      <c r="H35" s="155" t="str">
        <f ca="1">IF(H15="","",IF(schema!$E$25=0,"",schema!I$25/schema!$C$17))</f>
        <v/>
      </c>
      <c r="I35" s="155" t="str">
        <f ca="1">IF(I15="","",IF(schema!$E$25=0,"",schema!J$25/schema!$C$17))</f>
        <v/>
      </c>
      <c r="J35" s="155" t="str">
        <f ca="1">IF(J15="","",IF(schema!$E$25=0,"",schema!K$25/schema!$C$17))</f>
        <v/>
      </c>
      <c r="K35" s="155" t="str">
        <f ca="1">IF(K15="","",IF(schema!$E$25=0,"",schema!L$25/schema!$C$17))</f>
        <v/>
      </c>
      <c r="L35" s="155" t="str">
        <f ca="1">IF(L15="","",IF(schema!$E$25=0,"",schema!M$25/schema!$C$17))</f>
        <v/>
      </c>
      <c r="M35" s="155" t="str">
        <f ca="1">IF(M15="","",IF(schema!$E$25=0,"",schema!N$25/schema!$C$17))</f>
        <v/>
      </c>
      <c r="N35" s="155" t="str">
        <f ca="1">IF(N15="","",IF(schema!$E$25=0,"",schema!O$25/schema!$C$17))</f>
        <v/>
      </c>
      <c r="O35" s="155" t="str">
        <f ca="1">IF(O15="","",IF(schema!$E$25=0,"",schema!P$25/schema!$C$17))</f>
        <v/>
      </c>
      <c r="P35" s="155" t="str">
        <f ca="1">IF(P15="","",IF(schema!$E$25=0,"",schema!Q$25/schema!$C$17))</f>
        <v/>
      </c>
      <c r="Q35" s="155" t="str">
        <f ca="1">IF(Q15="","",IF(schema!$E$25=0,"",schema!R$25/schema!$C$17))</f>
        <v/>
      </c>
      <c r="R35" s="155" t="str">
        <f ca="1">IF(R15="","",IF(schema!$E$25=0,"",schema!S$25/schema!$C$17))</f>
        <v/>
      </c>
      <c r="S35" s="155" t="str">
        <f ca="1">IF(S15="","",IF(schema!$E$25=0,"",schema!T$25/schema!$C$17))</f>
        <v/>
      </c>
      <c r="T35" s="155" t="str">
        <f ca="1">IF(T15="","",IF(schema!$E$25=0,"",schema!U$25/schema!$C$17))</f>
        <v/>
      </c>
      <c r="U35" s="155" t="str">
        <f ca="1">IF(U15="","",IF(schema!$E$25=0,"",schema!V$25/schema!$C$17))</f>
        <v/>
      </c>
      <c r="V35" s="155" t="str">
        <f ca="1">IF(V15="","",IF(schema!$E$25=0,"",schema!W$25/schema!$C$17))</f>
        <v/>
      </c>
      <c r="W35" s="155" t="str">
        <f ca="1">IF(W15="","",IF(schema!$E$25=0,"",schema!X$25/schema!$C$17))</f>
        <v/>
      </c>
      <c r="X35" s="155" t="str">
        <f ca="1">IF(X15="","",IF(schema!$E$25=0,"",schema!Y$25/schema!$C$17))</f>
        <v/>
      </c>
      <c r="Y35" s="155" t="str">
        <f ca="1">IF(Y15="","",IF(schema!$E$25=0,"",schema!Z$25/schema!$C$17))</f>
        <v/>
      </c>
      <c r="Z35" s="155" t="str">
        <f ca="1">IF(Z15="","",IF(schema!$E$25=0,"",schema!AA$25/schema!$C$17))</f>
        <v/>
      </c>
      <c r="AA35" s="155" t="str">
        <f ca="1">IF(AA15="","",IF(schema!$E$25=0,"",schema!AB$25/schema!$C$17))</f>
        <v/>
      </c>
      <c r="AB35" s="155" t="str">
        <f ca="1">IF(AB15="","",IF(schema!$E$25=0,"",schema!AC$25/schema!$C$17))</f>
        <v/>
      </c>
      <c r="AC35" s="155" t="str">
        <f ca="1">IF(AC15="","",IF(schema!$E$25=0,"",schema!AD$25/schema!$C$17))</f>
        <v/>
      </c>
      <c r="AD35" s="155" t="str">
        <f ca="1">IF(AD15="","",IF(schema!$E$25=0,"",schema!AE$25/schema!$C$17))</f>
        <v/>
      </c>
      <c r="AE35" s="155" t="str">
        <f ca="1">IF(AE15="","",IF(schema!$E$25=0,"",schema!AF$25/schema!$C$17))</f>
        <v/>
      </c>
      <c r="AF35" s="155" t="str">
        <f ca="1">IF(AF15="","",IF(schema!$E$25=0,"",schema!AG$25/schema!$C$17))</f>
        <v/>
      </c>
      <c r="AG35" s="155" t="str">
        <f ca="1">IF(AG15="","",IF(schema!$E$25=0,"",schema!AH$25/schema!$C$17))</f>
        <v/>
      </c>
      <c r="AH35" s="155" t="str">
        <f ca="1">IF(AH15="","",IF(schema!$E$25=0,"",schema!AI$25/schema!$C$17))</f>
        <v/>
      </c>
      <c r="AI35" s="155" t="str">
        <f ca="1">IF(AI15="","",IF(schema!$E$25=0,"",schema!AJ$25/schema!$C$17))</f>
        <v/>
      </c>
      <c r="AJ35" s="155" t="str">
        <f ca="1">IF(AJ15="","",IF(schema!$E$25=0,"",schema!AK$25/schema!$C$17))</f>
        <v/>
      </c>
      <c r="AK35" s="155" t="str">
        <f ca="1">IF(AK15="","",IF(schema!$E$25=0,"",schema!AL$25/schema!$C$17))</f>
        <v/>
      </c>
      <c r="AL35" s="155" t="str">
        <f ca="1">IF(AL15="","",IF(schema!$E$25=0,"",schema!AM$25/schema!$C$17))</f>
        <v/>
      </c>
      <c r="AM35" s="155" t="str">
        <f ca="1">IF(AM15="","",IF(schema!$E$25=0,"",schema!AN$25/schema!$C$17))</f>
        <v/>
      </c>
      <c r="AN35" s="86"/>
      <c r="AO35" s="186" t="str">
        <f ca="1">IF(formules!$B$72&lt;&gt;COUNTBLANK('uitslag-uitgebreid-V'!E35:AM35),AVERAGE(E35:AM35),"")</f>
        <v/>
      </c>
      <c r="AP35" s="86"/>
    </row>
    <row r="36" spans="1:44" ht="15" x14ac:dyDescent="0.25">
      <c r="A36" s="98">
        <f>voorbereiding!B10</f>
        <v>9</v>
      </c>
      <c r="B36" s="156" t="str">
        <f>voorbereiding!D10</f>
        <v>Drogredenen</v>
      </c>
      <c r="C36" s="98" t="str">
        <f>voorbereiding!C10</f>
        <v>Drogredenen</v>
      </c>
      <c r="D36" s="157" t="s">
        <v>52</v>
      </c>
      <c r="E36" s="154" t="str">
        <f ca="1">IF(E15="","",IF(schema!$E$26=0,"",schema!F$26/schema!$E$26))</f>
        <v/>
      </c>
      <c r="F36" s="154" t="str">
        <f ca="1">IF(F15="","",IF(schema!$E$26=0,"",schema!G$26/schema!$E$26))</f>
        <v/>
      </c>
      <c r="G36" s="154" t="str">
        <f ca="1">IF(G15="","",IF(schema!$E$26=0,"",schema!H$26/schema!$E$26))</f>
        <v/>
      </c>
      <c r="H36" s="154" t="str">
        <f ca="1">IF(H15="","",IF(schema!$E$26=0,"",schema!I$26/schema!$E$26))</f>
        <v/>
      </c>
      <c r="I36" s="154" t="str">
        <f ca="1">IF(I15="","",IF(schema!$E$26=0,"",schema!J$26/schema!$E$26))</f>
        <v/>
      </c>
      <c r="J36" s="154" t="str">
        <f ca="1">IF(J15="","",IF(schema!$E$26=0,"",schema!K$26/schema!$E$26))</f>
        <v/>
      </c>
      <c r="K36" s="154" t="str">
        <f ca="1">IF(K15="","",IF(schema!$E$26=0,"",schema!L$26/schema!$E$26))</f>
        <v/>
      </c>
      <c r="L36" s="154" t="str">
        <f ca="1">IF(L15="","",IF(schema!$E$26=0,"",schema!M$26/schema!$E$26))</f>
        <v/>
      </c>
      <c r="M36" s="154" t="str">
        <f ca="1">IF(M15="","",IF(schema!$E$26=0,"",schema!N$26/schema!$E$26))</f>
        <v/>
      </c>
      <c r="N36" s="154" t="str">
        <f ca="1">IF(N15="","",IF(schema!$E$26=0,"",schema!O$26/schema!$E$26))</f>
        <v/>
      </c>
      <c r="O36" s="154" t="str">
        <f ca="1">IF(O15="","",IF(schema!$E$26=0,"",schema!P$26/schema!$E$26))</f>
        <v/>
      </c>
      <c r="P36" s="154" t="str">
        <f ca="1">IF(P15="","",IF(schema!$E$26=0,"",schema!Q$26/schema!$E$26))</f>
        <v/>
      </c>
      <c r="Q36" s="154" t="str">
        <f ca="1">IF(Q15="","",IF(schema!$E$26=0,"",schema!R$26/schema!$E$26))</f>
        <v/>
      </c>
      <c r="R36" s="154" t="str">
        <f ca="1">IF(R15="","",IF(schema!$E$26=0,"",schema!S$26/schema!$E$26))</f>
        <v/>
      </c>
      <c r="S36" s="154" t="str">
        <f ca="1">IF(S15="","",IF(schema!$E$26=0,"",schema!T$26/schema!$E$26))</f>
        <v/>
      </c>
      <c r="T36" s="154" t="str">
        <f ca="1">IF(T15="","",IF(schema!$E$26=0,"",schema!U$26/schema!$E$26))</f>
        <v/>
      </c>
      <c r="U36" s="154" t="str">
        <f ca="1">IF(U15="","",IF(schema!$E$26=0,"",schema!V$26/schema!$E$26))</f>
        <v/>
      </c>
      <c r="V36" s="154" t="str">
        <f ca="1">IF(V15="","",IF(schema!$E$26=0,"",schema!W$26/schema!$E$26))</f>
        <v/>
      </c>
      <c r="W36" s="154" t="str">
        <f ca="1">IF(W15="","",IF(schema!$E$26=0,"",schema!X$26/schema!$E$26))</f>
        <v/>
      </c>
      <c r="X36" s="154" t="str">
        <f ca="1">IF(X15="","",IF(schema!$E$26=0,"",schema!Y$26/schema!$E$26))</f>
        <v/>
      </c>
      <c r="Y36" s="154" t="str">
        <f ca="1">IF(Y15="","",IF(schema!$E$26=0,"",schema!Z$26/schema!$E$26))</f>
        <v/>
      </c>
      <c r="Z36" s="154" t="str">
        <f ca="1">IF(Z15="","",IF(schema!$E$26=0,"",schema!AA$26/schema!$E$26))</f>
        <v/>
      </c>
      <c r="AA36" s="154" t="str">
        <f ca="1">IF(AA15="","",IF(schema!$E$26=0,"",schema!AB$26/schema!$E$26))</f>
        <v/>
      </c>
      <c r="AB36" s="154" t="str">
        <f ca="1">IF(AB15="","",IF(schema!$E$26=0,"",schema!AC$26/schema!$E$26))</f>
        <v/>
      </c>
      <c r="AC36" s="154" t="str">
        <f ca="1">IF(AC15="","",IF(schema!$E$26=0,"",schema!AD$26/schema!$E$26))</f>
        <v/>
      </c>
      <c r="AD36" s="154" t="str">
        <f ca="1">IF(AD15="","",IF(schema!$E$26=0,"",schema!AE$26/schema!$E$26))</f>
        <v/>
      </c>
      <c r="AE36" s="154" t="str">
        <f ca="1">IF(AE15="","",IF(schema!$E$26=0,"",schema!AF$26/schema!$E$26))</f>
        <v/>
      </c>
      <c r="AF36" s="154" t="str">
        <f ca="1">IF(AF15="","",IF(schema!$E$26=0,"",schema!AG$26/schema!$E$26))</f>
        <v/>
      </c>
      <c r="AG36" s="154" t="str">
        <f ca="1">IF(AG15="","",IF(schema!$E$26=0,"",schema!AH$26/schema!$E$26))</f>
        <v/>
      </c>
      <c r="AH36" s="154" t="str">
        <f ca="1">IF(AH15="","",IF(schema!$E$26=0,"",schema!AI$26/schema!$E$26))</f>
        <v/>
      </c>
      <c r="AI36" s="154" t="str">
        <f ca="1">IF(AI15="","",IF(schema!$E$26=0,"",schema!AJ$26/schema!$E$26))</f>
        <v/>
      </c>
      <c r="AJ36" s="154" t="str">
        <f ca="1">IF(AJ15="","",IF(schema!$E$26=0,"",schema!AK$26/schema!$E$26))</f>
        <v/>
      </c>
      <c r="AK36" s="154" t="str">
        <f ca="1">IF(AK15="","",IF(schema!$E$26=0,"",schema!AL$26/schema!$E$26))</f>
        <v/>
      </c>
      <c r="AL36" s="154" t="str">
        <f ca="1">IF(AL15="","",IF(schema!$E$26=0,"",schema!AM$26/schema!$E$26))</f>
        <v/>
      </c>
      <c r="AM36" s="154" t="str">
        <f ca="1">IF(AM15="","",IF(schema!$E$26=0,"",schema!AN$26/schema!$E$26))</f>
        <v/>
      </c>
      <c r="AN36" s="86"/>
      <c r="AO36" s="185" t="str">
        <f ca="1">IF(formules!$B$72&lt;&gt;COUNTBLANK('uitslag-uitgebreid-V'!E36:AM36),AVERAGE(E36:AM36),"")</f>
        <v/>
      </c>
      <c r="AP36" s="86"/>
    </row>
    <row r="37" spans="1:44" ht="15" x14ac:dyDescent="0.25">
      <c r="A37" s="98">
        <f>voorbereiding!B10</f>
        <v>9</v>
      </c>
      <c r="B37" s="156" t="str">
        <f>voorbereiding!D10</f>
        <v>Drogredenen</v>
      </c>
      <c r="C37" s="98" t="str">
        <f>voorbereiding!C10</f>
        <v>Drogredenen</v>
      </c>
      <c r="D37" s="158" t="s">
        <v>51</v>
      </c>
      <c r="E37" s="155" t="str">
        <f ca="1">IF(E15="","",IF(schema!$E$26=0,"",schema!F$26/schema!$C$17))</f>
        <v/>
      </c>
      <c r="F37" s="155" t="str">
        <f ca="1">IF(F15="","",IF(schema!$E$26=0,"",schema!G$26/schema!$C$17))</f>
        <v/>
      </c>
      <c r="G37" s="155" t="str">
        <f ca="1">IF(G15="","",IF(schema!$E$26=0,"",schema!H$26/schema!$C$17))</f>
        <v/>
      </c>
      <c r="H37" s="155" t="str">
        <f ca="1">IF(H15="","",IF(schema!$E$26=0,"",schema!I$26/schema!$C$17))</f>
        <v/>
      </c>
      <c r="I37" s="155" t="str">
        <f ca="1">IF(I15="","",IF(schema!$E$26=0,"",schema!J$26/schema!$C$17))</f>
        <v/>
      </c>
      <c r="J37" s="155" t="str">
        <f ca="1">IF(J15="","",IF(schema!$E$26=0,"",schema!K$26/schema!$C$17))</f>
        <v/>
      </c>
      <c r="K37" s="155" t="str">
        <f ca="1">IF(K15="","",IF(schema!$E$26=0,"",schema!L$26/schema!$C$17))</f>
        <v/>
      </c>
      <c r="L37" s="155" t="str">
        <f ca="1">IF(L15="","",IF(schema!$E$26=0,"",schema!M$26/schema!$C$17))</f>
        <v/>
      </c>
      <c r="M37" s="155" t="str">
        <f ca="1">IF(M15="","",IF(schema!$E$26=0,"",schema!N$26/schema!$C$17))</f>
        <v/>
      </c>
      <c r="N37" s="155" t="str">
        <f ca="1">IF(N15="","",IF(schema!$E$26=0,"",schema!O$26/schema!$C$17))</f>
        <v/>
      </c>
      <c r="O37" s="155" t="str">
        <f ca="1">IF(O15="","",IF(schema!$E$26=0,"",schema!P$26/schema!$C$17))</f>
        <v/>
      </c>
      <c r="P37" s="155" t="str">
        <f ca="1">IF(P15="","",IF(schema!$E$26=0,"",schema!Q$26/schema!$C$17))</f>
        <v/>
      </c>
      <c r="Q37" s="155" t="str">
        <f ca="1">IF(Q15="","",IF(schema!$E$26=0,"",schema!R$26/schema!$C$17))</f>
        <v/>
      </c>
      <c r="R37" s="155" t="str">
        <f ca="1">IF(R15="","",IF(schema!$E$26=0,"",schema!S$26/schema!$C$17))</f>
        <v/>
      </c>
      <c r="S37" s="155" t="str">
        <f ca="1">IF(S15="","",IF(schema!$E$26=0,"",schema!T$26/schema!$C$17))</f>
        <v/>
      </c>
      <c r="T37" s="155" t="str">
        <f ca="1">IF(T15="","",IF(schema!$E$26=0,"",schema!U$26/schema!$C$17))</f>
        <v/>
      </c>
      <c r="U37" s="155" t="str">
        <f ca="1">IF(U15="","",IF(schema!$E$26=0,"",schema!V$26/schema!$C$17))</f>
        <v/>
      </c>
      <c r="V37" s="155" t="str">
        <f ca="1">IF(V15="","",IF(schema!$E$26=0,"",schema!W$26/schema!$C$17))</f>
        <v/>
      </c>
      <c r="W37" s="155" t="str">
        <f ca="1">IF(W15="","",IF(schema!$E$26=0,"",schema!X$26/schema!$C$17))</f>
        <v/>
      </c>
      <c r="X37" s="155" t="str">
        <f ca="1">IF(X15="","",IF(schema!$E$26=0,"",schema!Y$26/schema!$C$17))</f>
        <v/>
      </c>
      <c r="Y37" s="155" t="str">
        <f ca="1">IF(Y15="","",IF(schema!$E$26=0,"",schema!Z$26/schema!$C$17))</f>
        <v/>
      </c>
      <c r="Z37" s="155" t="str">
        <f ca="1">IF(Z15="","",IF(schema!$E$26=0,"",schema!AA$26/schema!$C$17))</f>
        <v/>
      </c>
      <c r="AA37" s="155" t="str">
        <f ca="1">IF(AA15="","",IF(schema!$E$26=0,"",schema!AB$26/schema!$C$17))</f>
        <v/>
      </c>
      <c r="AB37" s="155" t="str">
        <f ca="1">IF(AB15="","",IF(schema!$E$26=0,"",schema!AC$26/schema!$C$17))</f>
        <v/>
      </c>
      <c r="AC37" s="155" t="str">
        <f ca="1">IF(AC15="","",IF(schema!$E$26=0,"",schema!AD$26/schema!$C$17))</f>
        <v/>
      </c>
      <c r="AD37" s="155" t="str">
        <f ca="1">IF(AD15="","",IF(schema!$E$26=0,"",schema!AE$26/schema!$C$17))</f>
        <v/>
      </c>
      <c r="AE37" s="155" t="str">
        <f ca="1">IF(AE15="","",IF(schema!$E$26=0,"",schema!AF$26/schema!$C$17))</f>
        <v/>
      </c>
      <c r="AF37" s="155" t="str">
        <f ca="1">IF(AF15="","",IF(schema!$E$26=0,"",schema!AG$26/schema!$C$17))</f>
        <v/>
      </c>
      <c r="AG37" s="155" t="str">
        <f ca="1">IF(AG15="","",IF(schema!$E$26=0,"",schema!AH$26/schema!$C$17))</f>
        <v/>
      </c>
      <c r="AH37" s="155" t="str">
        <f ca="1">IF(AH15="","",IF(schema!$E$26=0,"",schema!AI$26/schema!$C$17))</f>
        <v/>
      </c>
      <c r="AI37" s="155" t="str">
        <f ca="1">IF(AI15="","",IF(schema!$E$26=0,"",schema!AJ$26/schema!$C$17))</f>
        <v/>
      </c>
      <c r="AJ37" s="155" t="str">
        <f ca="1">IF(AJ15="","",IF(schema!$E$26=0,"",schema!AK$26/schema!$C$17))</f>
        <v/>
      </c>
      <c r="AK37" s="155" t="str">
        <f ca="1">IF(AK15="","",IF(schema!$E$26=0,"",schema!AL$26/schema!$C$17))</f>
        <v/>
      </c>
      <c r="AL37" s="155" t="str">
        <f ca="1">IF(AL15="","",IF(schema!$E$26=0,"",schema!AM$26/schema!$C$17))</f>
        <v/>
      </c>
      <c r="AM37" s="155" t="str">
        <f ca="1">IF(AM15="","",IF(schema!$E$26=0,"",schema!AN$26/schema!$C$17))</f>
        <v/>
      </c>
      <c r="AN37" s="86"/>
      <c r="AO37" s="186" t="str">
        <f ca="1">IF(formules!$B$72&lt;&gt;COUNTBLANK('uitslag-uitgebreid-V'!E37:AM37),AVERAGE(E37:AM37),"")</f>
        <v/>
      </c>
      <c r="AP37" s="86"/>
    </row>
    <row r="38" spans="1:44" ht="15" x14ac:dyDescent="0.25">
      <c r="A38" s="98">
        <f>voorbereiding!B11</f>
        <v>10</v>
      </c>
      <c r="B38" s="156" t="str">
        <f>voorbereiding!D11</f>
        <v>Samenvatten</v>
      </c>
      <c r="C38" s="98" t="str">
        <f>voorbereiding!C11</f>
        <v>Samenvatten</v>
      </c>
      <c r="D38" s="157" t="s">
        <v>52</v>
      </c>
      <c r="E38" s="154">
        <f ca="1">IF(E15="","",IF(schema!$E$27=0,"",schema!F$27/schema!$E$27))</f>
        <v>0</v>
      </c>
      <c r="F38" s="154">
        <f ca="1">IF(F15="","",IF(schema!$E$27=0,"",schema!G$27/schema!$E$27))</f>
        <v>0</v>
      </c>
      <c r="G38" s="154">
        <f ca="1">IF(G15="","",IF(schema!$E$27=0,"",schema!H$27/schema!$E$27))</f>
        <v>0</v>
      </c>
      <c r="H38" s="154">
        <f ca="1">IF(H15="","",IF(schema!$E$27=0,"",schema!I$27/schema!$E$27))</f>
        <v>0</v>
      </c>
      <c r="I38" s="154">
        <f ca="1">IF(I15="","",IF(schema!$E$27=0,"",schema!J$27/schema!$E$27))</f>
        <v>0</v>
      </c>
      <c r="J38" s="154">
        <f ca="1">IF(J15="","",IF(schema!$E$27=0,"",schema!K$27/schema!$E$27))</f>
        <v>0</v>
      </c>
      <c r="K38" s="154">
        <f ca="1">IF(K15="","",IF(schema!$E$27=0,"",schema!L$27/schema!$E$27))</f>
        <v>0</v>
      </c>
      <c r="L38" s="154">
        <f ca="1">IF(L15="","",IF(schema!$E$27=0,"",schema!M$27/schema!$E$27))</f>
        <v>0</v>
      </c>
      <c r="M38" s="154">
        <f ca="1">IF(M15="","",IF(schema!$E$27=0,"",schema!N$27/schema!$E$27))</f>
        <v>0</v>
      </c>
      <c r="N38" s="154">
        <f ca="1">IF(N15="","",IF(schema!$E$27=0,"",schema!O$27/schema!$E$27))</f>
        <v>0</v>
      </c>
      <c r="O38" s="154">
        <f ca="1">IF(O15="","",IF(schema!$E$27=0,"",schema!P$27/schema!$E$27))</f>
        <v>0</v>
      </c>
      <c r="P38" s="154">
        <f ca="1">IF(P15="","",IF(schema!$E$27=0,"",schema!Q$27/schema!$E$27))</f>
        <v>0</v>
      </c>
      <c r="Q38" s="154">
        <f ca="1">IF(Q15="","",IF(schema!$E$27=0,"",schema!R$27/schema!$E$27))</f>
        <v>0</v>
      </c>
      <c r="R38" s="154">
        <f ca="1">IF(R15="","",IF(schema!$E$27=0,"",schema!S$27/schema!$E$27))</f>
        <v>0</v>
      </c>
      <c r="S38" s="154">
        <f ca="1">IF(S15="","",IF(schema!$E$27=0,"",schema!T$27/schema!$E$27))</f>
        <v>0</v>
      </c>
      <c r="T38" s="154">
        <f ca="1">IF(T15="","",IF(schema!$E$27=0,"",schema!U$27/schema!$E$27))</f>
        <v>0</v>
      </c>
      <c r="U38" s="154">
        <f ca="1">IF(U15="","",IF(schema!$E$27=0,"",schema!V$27/schema!$E$27))</f>
        <v>0</v>
      </c>
      <c r="V38" s="154">
        <f ca="1">IF(V15="","",IF(schema!$E$27=0,"",schema!W$27/schema!$E$27))</f>
        <v>0</v>
      </c>
      <c r="W38" s="154">
        <f ca="1">IF(W15="","",IF(schema!$E$27=0,"",schema!X$27/schema!$E$27))</f>
        <v>0</v>
      </c>
      <c r="X38" s="154">
        <f ca="1">IF(X15="","",IF(schema!$E$27=0,"",schema!Y$27/schema!$E$27))</f>
        <v>0</v>
      </c>
      <c r="Y38" s="154">
        <f ca="1">IF(Y15="","",IF(schema!$E$27=0,"",schema!Z$27/schema!$E$27))</f>
        <v>0</v>
      </c>
      <c r="Z38" s="154">
        <f ca="1">IF(Z15="","",IF(schema!$E$27=0,"",schema!AA$27/schema!$E$27))</f>
        <v>0</v>
      </c>
      <c r="AA38" s="154">
        <f ca="1">IF(AA15="","",IF(schema!$E$27=0,"",schema!AB$27/schema!$E$27))</f>
        <v>0</v>
      </c>
      <c r="AB38" s="154">
        <f ca="1">IF(AB15="","",IF(schema!$E$27=0,"",schema!AC$27/schema!$E$27))</f>
        <v>0</v>
      </c>
      <c r="AC38" s="154">
        <f ca="1">IF(AC15="","",IF(schema!$E$27=0,"",schema!AD$27/schema!$E$27))</f>
        <v>0</v>
      </c>
      <c r="AD38" s="154">
        <f ca="1">IF(AD15="","",IF(schema!$E$27=0,"",schema!AE$27/schema!$E$27))</f>
        <v>0</v>
      </c>
      <c r="AE38" s="154">
        <f ca="1">IF(AE15="","",IF(schema!$E$27=0,"",schema!AF$27/schema!$E$27))</f>
        <v>0</v>
      </c>
      <c r="AF38" s="154">
        <f ca="1">IF(AF15="","",IF(schema!$E$27=0,"",schema!AG$27/schema!$E$27))</f>
        <v>0</v>
      </c>
      <c r="AG38" s="154">
        <f ca="1">IF(AG15="","",IF(schema!$E$27=0,"",schema!AH$27/schema!$E$27))</f>
        <v>0</v>
      </c>
      <c r="AH38" s="154">
        <f ca="1">IF(AH15="","",IF(schema!$E$27=0,"",schema!AI$27/schema!$E$27))</f>
        <v>0</v>
      </c>
      <c r="AI38" s="154">
        <f ca="1">IF(AI15="","",IF(schema!$E$27=0,"",schema!AJ$27/schema!$E$27))</f>
        <v>0</v>
      </c>
      <c r="AJ38" s="154">
        <f ca="1">IF(AJ15="","",IF(schema!$E$27=0,"",schema!AK$27/schema!$E$27))</f>
        <v>0</v>
      </c>
      <c r="AK38" s="154">
        <f ca="1">IF(AK15="","",IF(schema!$E$27=0,"",schema!AL$27/schema!$E$27))</f>
        <v>0</v>
      </c>
      <c r="AL38" s="154">
        <f ca="1">IF(AL15="","",IF(schema!$E$27=0,"",schema!AM$27/schema!$E$27))</f>
        <v>0</v>
      </c>
      <c r="AM38" s="154">
        <f ca="1">IF(AM15="","",IF(schema!$E$27=0,"",schema!AN$27/schema!$E$27))</f>
        <v>0</v>
      </c>
      <c r="AN38" s="86"/>
      <c r="AO38" s="185">
        <f ca="1">IF(formules!$B$72&lt;&gt;COUNTBLANK('uitslag-uitgebreid-V'!E38:AM38),AVERAGE(E38:AM38),"")</f>
        <v>0</v>
      </c>
      <c r="AP38" s="86"/>
    </row>
    <row r="39" spans="1:44" ht="15" x14ac:dyDescent="0.25">
      <c r="A39" s="98">
        <f>voorbereiding!B11</f>
        <v>10</v>
      </c>
      <c r="B39" s="156" t="str">
        <f>voorbereiding!D11</f>
        <v>Samenvatten</v>
      </c>
      <c r="C39" s="98" t="str">
        <f>voorbereiding!C11</f>
        <v>Samenvatten</v>
      </c>
      <c r="D39" s="158" t="s">
        <v>51</v>
      </c>
      <c r="E39" s="155">
        <f ca="1">IF(E15="","",IF(schema!$E$27=0,"",schema!F$27/schema!$C$17))</f>
        <v>0</v>
      </c>
      <c r="F39" s="155">
        <f ca="1">IF(F15="","",IF(schema!$E$27=0,"",schema!G$27/schema!$C$17))</f>
        <v>0</v>
      </c>
      <c r="G39" s="155">
        <f ca="1">IF(G15="","",IF(schema!$E$27=0,"",schema!H$27/schema!$C$17))</f>
        <v>0</v>
      </c>
      <c r="H39" s="155">
        <f ca="1">IF(H15="","",IF(schema!$E$27=0,"",schema!I$27/schema!$C$17))</f>
        <v>0</v>
      </c>
      <c r="I39" s="155">
        <f ca="1">IF(I15="","",IF(schema!$E$27=0,"",schema!J$27/schema!$C$17))</f>
        <v>0</v>
      </c>
      <c r="J39" s="155">
        <f ca="1">IF(J15="","",IF(schema!$E$27=0,"",schema!K$27/schema!$C$17))</f>
        <v>0</v>
      </c>
      <c r="K39" s="155">
        <f ca="1">IF(K15="","",IF(schema!$E$27=0,"",schema!L$27/schema!$C$17))</f>
        <v>0</v>
      </c>
      <c r="L39" s="155">
        <f ca="1">IF(L15="","",IF(schema!$E$27=0,"",schema!M$27/schema!$C$17))</f>
        <v>0</v>
      </c>
      <c r="M39" s="155">
        <f ca="1">IF(M15="","",IF(schema!$E$27=0,"",schema!N$27/schema!$C$17))</f>
        <v>0</v>
      </c>
      <c r="N39" s="155">
        <f ca="1">IF(N15="","",IF(schema!$E$27=0,"",schema!O$27/schema!$C$17))</f>
        <v>0</v>
      </c>
      <c r="O39" s="155">
        <f ca="1">IF(O15="","",IF(schema!$E$27=0,"",schema!P$27/schema!$C$17))</f>
        <v>0</v>
      </c>
      <c r="P39" s="155">
        <f ca="1">IF(P15="","",IF(schema!$E$27=0,"",schema!Q$27/schema!$C$17))</f>
        <v>0</v>
      </c>
      <c r="Q39" s="155">
        <f ca="1">IF(Q15="","",IF(schema!$E$27=0,"",schema!R$27/schema!$C$17))</f>
        <v>0</v>
      </c>
      <c r="R39" s="155">
        <f ca="1">IF(R15="","",IF(schema!$E$27=0,"",schema!S$27/schema!$C$17))</f>
        <v>0</v>
      </c>
      <c r="S39" s="155">
        <f ca="1">IF(S15="","",IF(schema!$E$27=0,"",schema!T$27/schema!$C$17))</f>
        <v>0</v>
      </c>
      <c r="T39" s="155">
        <f ca="1">IF(T15="","",IF(schema!$E$27=0,"",schema!U$27/schema!$C$17))</f>
        <v>0</v>
      </c>
      <c r="U39" s="155">
        <f ca="1">IF(U15="","",IF(schema!$E$27=0,"",schema!V$27/schema!$C$17))</f>
        <v>0</v>
      </c>
      <c r="V39" s="155">
        <f ca="1">IF(V15="","",IF(schema!$E$27=0,"",schema!W$27/schema!$C$17))</f>
        <v>0</v>
      </c>
      <c r="W39" s="155">
        <f ca="1">IF(W15="","",IF(schema!$E$27=0,"",schema!X$27/schema!$C$17))</f>
        <v>0</v>
      </c>
      <c r="X39" s="155">
        <f ca="1">IF(X15="","",IF(schema!$E$27=0,"",schema!Y$27/schema!$C$17))</f>
        <v>0</v>
      </c>
      <c r="Y39" s="155">
        <f ca="1">IF(Y15="","",IF(schema!$E$27=0,"",schema!Z$27/schema!$C$17))</f>
        <v>0</v>
      </c>
      <c r="Z39" s="155">
        <f ca="1">IF(Z15="","",IF(schema!$E$27=0,"",schema!AA$27/schema!$C$17))</f>
        <v>0</v>
      </c>
      <c r="AA39" s="155">
        <f ca="1">IF(AA15="","",IF(schema!$E$27=0,"",schema!AB$27/schema!$C$17))</f>
        <v>0</v>
      </c>
      <c r="AB39" s="155">
        <f ca="1">IF(AB15="","",IF(schema!$E$27=0,"",schema!AC$27/schema!$C$17))</f>
        <v>0</v>
      </c>
      <c r="AC39" s="155">
        <f ca="1">IF(AC15="","",IF(schema!$E$27=0,"",schema!AD$27/schema!$C$17))</f>
        <v>0</v>
      </c>
      <c r="AD39" s="155">
        <f ca="1">IF(AD15="","",IF(schema!$E$27=0,"",schema!AE$27/schema!$C$17))</f>
        <v>0</v>
      </c>
      <c r="AE39" s="155">
        <f ca="1">IF(AE15="","",IF(schema!$E$27=0,"",schema!AF$27/schema!$C$17))</f>
        <v>0</v>
      </c>
      <c r="AF39" s="155">
        <f ca="1">IF(AF15="","",IF(schema!$E$27=0,"",schema!AG$27/schema!$C$17))</f>
        <v>0</v>
      </c>
      <c r="AG39" s="155">
        <f ca="1">IF(AG15="","",IF(schema!$E$27=0,"",schema!AH$27/schema!$C$17))</f>
        <v>0</v>
      </c>
      <c r="AH39" s="155">
        <f ca="1">IF(AH15="","",IF(schema!$E$27=0,"",schema!AI$27/schema!$C$17))</f>
        <v>0</v>
      </c>
      <c r="AI39" s="155">
        <f ca="1">IF(AI15="","",IF(schema!$E$27=0,"",schema!AJ$27/schema!$C$17))</f>
        <v>0</v>
      </c>
      <c r="AJ39" s="155">
        <f ca="1">IF(AJ15="","",IF(schema!$E$27=0,"",schema!AK$27/schema!$C$17))</f>
        <v>0</v>
      </c>
      <c r="AK39" s="155">
        <f ca="1">IF(AK15="","",IF(schema!$E$27=0,"",schema!AL$27/schema!$C$17))</f>
        <v>0</v>
      </c>
      <c r="AL39" s="155">
        <f ca="1">IF(AL15="","",IF(schema!$E$27=0,"",schema!AM$27/schema!$C$17))</f>
        <v>0</v>
      </c>
      <c r="AM39" s="155">
        <f ca="1">IF(AM15="","",IF(schema!$E$27=0,"",schema!AN$27/schema!$C$17))</f>
        <v>0</v>
      </c>
      <c r="AN39" s="86"/>
      <c r="AO39" s="186">
        <f ca="1">IF(formules!$B$72&lt;&gt;COUNTBLANK('uitslag-uitgebreid-V'!E39:AM39),AVERAGE(E39:AM39),"")</f>
        <v>0</v>
      </c>
      <c r="AP39" s="86"/>
    </row>
    <row r="40" spans="1:44" ht="18.75" customHeight="1" x14ac:dyDescent="0.25">
      <c r="A40" s="50"/>
      <c r="B40" s="50"/>
      <c r="C40" s="166" t="str">
        <f>IF(AND(formules!$T$3&lt;&gt;0,formules!$T$14=formules!$E$60),formules!$E$60,IF(AND(formules!$T$3&lt;&gt;0,formules!$T$14=formules!$E$61),formules!$T$15,""))</f>
        <v/>
      </c>
      <c r="D40" s="166"/>
      <c r="E40" s="167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86"/>
    </row>
    <row r="41" spans="1:44" ht="18.75" customHeight="1" x14ac:dyDescent="0.25">
      <c r="A41" s="50"/>
      <c r="B41" s="176"/>
      <c r="C41" s="166"/>
      <c r="D41" s="101" t="s">
        <v>18</v>
      </c>
      <c r="E41" s="161">
        <f t="shared" ref="E41:AM41" ca="1" si="1">IF(COUNTBLANK(E20:E39)&lt;&gt;(COUNTA($D$20:$D$39)),AVERAGE(E20:E39),"")</f>
        <v>0</v>
      </c>
      <c r="F41" s="161">
        <f t="shared" ca="1" si="1"/>
        <v>0</v>
      </c>
      <c r="G41" s="161">
        <f t="shared" ca="1" si="1"/>
        <v>0</v>
      </c>
      <c r="H41" s="161">
        <f t="shared" ca="1" si="1"/>
        <v>0</v>
      </c>
      <c r="I41" s="161">
        <f t="shared" ca="1" si="1"/>
        <v>0</v>
      </c>
      <c r="J41" s="161">
        <f t="shared" ca="1" si="1"/>
        <v>0</v>
      </c>
      <c r="K41" s="161">
        <f t="shared" ca="1" si="1"/>
        <v>0</v>
      </c>
      <c r="L41" s="161">
        <f t="shared" ca="1" si="1"/>
        <v>0</v>
      </c>
      <c r="M41" s="161">
        <f t="shared" ca="1" si="1"/>
        <v>0</v>
      </c>
      <c r="N41" s="161">
        <f t="shared" ca="1" si="1"/>
        <v>0</v>
      </c>
      <c r="O41" s="161">
        <f t="shared" ca="1" si="1"/>
        <v>0</v>
      </c>
      <c r="P41" s="161">
        <f t="shared" ca="1" si="1"/>
        <v>0</v>
      </c>
      <c r="Q41" s="161">
        <f t="shared" ca="1" si="1"/>
        <v>0</v>
      </c>
      <c r="R41" s="161">
        <f t="shared" ca="1" si="1"/>
        <v>0</v>
      </c>
      <c r="S41" s="161">
        <f t="shared" ca="1" si="1"/>
        <v>0</v>
      </c>
      <c r="T41" s="161">
        <f t="shared" ca="1" si="1"/>
        <v>0</v>
      </c>
      <c r="U41" s="161">
        <f t="shared" ca="1" si="1"/>
        <v>0</v>
      </c>
      <c r="V41" s="161">
        <f t="shared" ca="1" si="1"/>
        <v>0</v>
      </c>
      <c r="W41" s="161">
        <f t="shared" ca="1" si="1"/>
        <v>0</v>
      </c>
      <c r="X41" s="161">
        <f t="shared" ca="1" si="1"/>
        <v>0</v>
      </c>
      <c r="Y41" s="161">
        <f t="shared" ca="1" si="1"/>
        <v>0</v>
      </c>
      <c r="Z41" s="161">
        <f t="shared" ca="1" si="1"/>
        <v>0</v>
      </c>
      <c r="AA41" s="161">
        <f t="shared" ca="1" si="1"/>
        <v>0</v>
      </c>
      <c r="AB41" s="161">
        <f t="shared" ca="1" si="1"/>
        <v>0</v>
      </c>
      <c r="AC41" s="161">
        <f t="shared" ca="1" si="1"/>
        <v>0</v>
      </c>
      <c r="AD41" s="161">
        <f t="shared" ca="1" si="1"/>
        <v>0</v>
      </c>
      <c r="AE41" s="161">
        <f t="shared" ca="1" si="1"/>
        <v>0</v>
      </c>
      <c r="AF41" s="161">
        <f t="shared" ca="1" si="1"/>
        <v>0</v>
      </c>
      <c r="AG41" s="161">
        <f t="shared" ca="1" si="1"/>
        <v>0</v>
      </c>
      <c r="AH41" s="161">
        <f t="shared" ca="1" si="1"/>
        <v>0</v>
      </c>
      <c r="AI41" s="161">
        <f t="shared" ca="1" si="1"/>
        <v>0</v>
      </c>
      <c r="AJ41" s="161">
        <f t="shared" ca="1" si="1"/>
        <v>0</v>
      </c>
      <c r="AK41" s="161">
        <f t="shared" ca="1" si="1"/>
        <v>0</v>
      </c>
      <c r="AL41" s="161">
        <f t="shared" ca="1" si="1"/>
        <v>0</v>
      </c>
      <c r="AM41" s="161">
        <f t="shared" ca="1" si="1"/>
        <v>0</v>
      </c>
      <c r="AN41" s="159"/>
      <c r="AO41" s="160"/>
      <c r="AP41" s="86"/>
    </row>
    <row r="42" spans="1:44" x14ac:dyDescent="0.2">
      <c r="A42" s="92"/>
      <c r="B42" s="92"/>
      <c r="D42" s="94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</row>
    <row r="43" spans="1:44" x14ac:dyDescent="0.2">
      <c r="A43" s="172"/>
      <c r="B43" s="172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167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</row>
    <row r="44" spans="1:44" ht="15" customHeight="1" x14ac:dyDescent="0.2">
      <c r="A44" s="172"/>
      <c r="B44" s="172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167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</row>
    <row r="45" spans="1:44" x14ac:dyDescent="0.2">
      <c r="A45" s="172"/>
      <c r="B45" s="172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167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</row>
    <row r="46" spans="1:44" x14ac:dyDescent="0.2">
      <c r="A46" s="172"/>
      <c r="B46" s="172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167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</row>
    <row r="47" spans="1:44" x14ac:dyDescent="0.2">
      <c r="A47" s="172"/>
      <c r="B47" s="172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167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</row>
    <row r="48" spans="1:44" x14ac:dyDescent="0.2">
      <c r="A48" s="172"/>
      <c r="B48" s="172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167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</row>
    <row r="49" spans="1:42" x14ac:dyDescent="0.2">
      <c r="A49" s="172"/>
      <c r="B49" s="172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167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</row>
    <row r="50" spans="1:42" x14ac:dyDescent="0.2">
      <c r="A50" s="172"/>
      <c r="B50" s="172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167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</row>
    <row r="51" spans="1:42" x14ac:dyDescent="0.2">
      <c r="A51" s="172"/>
      <c r="B51" s="172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16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</row>
    <row r="52" spans="1:42" x14ac:dyDescent="0.2">
      <c r="A52" s="172"/>
      <c r="B52" s="172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16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</row>
    <row r="53" spans="1:42" x14ac:dyDescent="0.2">
      <c r="A53" s="172"/>
      <c r="B53" s="172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167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</row>
    <row r="54" spans="1:42" x14ac:dyDescent="0.2">
      <c r="A54" s="172"/>
      <c r="B54" s="172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167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</row>
    <row r="55" spans="1:42" x14ac:dyDescent="0.2">
      <c r="A55" s="172"/>
      <c r="B55" s="172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167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</row>
    <row r="56" spans="1:42" x14ac:dyDescent="0.2">
      <c r="A56" s="172"/>
      <c r="B56" s="172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167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</row>
    <row r="57" spans="1:42" x14ac:dyDescent="0.2">
      <c r="A57" s="172"/>
      <c r="B57" s="172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167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</row>
    <row r="58" spans="1:42" x14ac:dyDescent="0.2">
      <c r="A58" s="172"/>
      <c r="B58" s="172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167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</row>
    <row r="59" spans="1:42" x14ac:dyDescent="0.2">
      <c r="A59" s="173"/>
      <c r="B59" s="167"/>
      <c r="C59" s="174"/>
      <c r="D59" s="174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</row>
    <row r="60" spans="1:42" x14ac:dyDescent="0.2">
      <c r="A60" s="95"/>
      <c r="B60" s="86"/>
      <c r="C60" s="94"/>
      <c r="D60" s="94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</row>
    <row r="61" spans="1:42" x14ac:dyDescent="0.2">
      <c r="A61" s="71"/>
      <c r="C61" s="8"/>
      <c r="D61" s="8"/>
    </row>
    <row r="62" spans="1:42" x14ac:dyDescent="0.2">
      <c r="A62" s="71"/>
      <c r="C62" s="8"/>
      <c r="D62" s="8"/>
    </row>
    <row r="63" spans="1:42" x14ac:dyDescent="0.2">
      <c r="A63" s="71"/>
      <c r="C63" s="8"/>
      <c r="D63" s="8"/>
    </row>
    <row r="64" spans="1:42" x14ac:dyDescent="0.2">
      <c r="A64" s="71"/>
      <c r="C64" s="8"/>
      <c r="D64" s="8"/>
    </row>
    <row r="65" spans="1:4" x14ac:dyDescent="0.2">
      <c r="A65" s="71"/>
      <c r="C65" s="8"/>
      <c r="D65" s="8"/>
    </row>
    <row r="66" spans="1:4" x14ac:dyDescent="0.2">
      <c r="A66" s="71"/>
      <c r="C66" s="8"/>
      <c r="D66" s="8"/>
    </row>
    <row r="67" spans="1:4" x14ac:dyDescent="0.2">
      <c r="A67" s="71"/>
      <c r="C67" s="8"/>
      <c r="D67" s="8"/>
    </row>
    <row r="68" spans="1:4" x14ac:dyDescent="0.2">
      <c r="A68" s="71"/>
      <c r="C68" s="8"/>
      <c r="D68" s="8"/>
    </row>
    <row r="69" spans="1:4" x14ac:dyDescent="0.2">
      <c r="A69" s="71"/>
      <c r="C69" s="8"/>
      <c r="D69" s="8"/>
    </row>
    <row r="70" spans="1:4" x14ac:dyDescent="0.2">
      <c r="A70" s="71"/>
      <c r="C70" s="8"/>
      <c r="D70" s="8"/>
    </row>
    <row r="71" spans="1:4" x14ac:dyDescent="0.2">
      <c r="A71" s="71"/>
      <c r="C71" s="8"/>
      <c r="D71" s="8"/>
    </row>
    <row r="72" spans="1:4" x14ac:dyDescent="0.2">
      <c r="A72" s="71"/>
      <c r="C72" s="8"/>
      <c r="D72" s="8"/>
    </row>
    <row r="73" spans="1:4" x14ac:dyDescent="0.2">
      <c r="A73" s="71"/>
      <c r="C73" s="8"/>
      <c r="D73" s="8"/>
    </row>
    <row r="74" spans="1:4" x14ac:dyDescent="0.2">
      <c r="A74" s="71"/>
      <c r="C74" s="8"/>
      <c r="D74" s="8"/>
    </row>
    <row r="75" spans="1:4" x14ac:dyDescent="0.2">
      <c r="A75" s="71"/>
      <c r="C75" s="8"/>
      <c r="D75" s="8"/>
    </row>
    <row r="76" spans="1:4" x14ac:dyDescent="0.2">
      <c r="A76" s="71"/>
      <c r="C76" s="8"/>
      <c r="D76" s="8"/>
    </row>
    <row r="77" spans="1:4" x14ac:dyDescent="0.2">
      <c r="A77" s="71"/>
      <c r="C77" s="8"/>
      <c r="D77" s="8"/>
    </row>
    <row r="78" spans="1:4" x14ac:dyDescent="0.2">
      <c r="A78" s="71"/>
      <c r="C78" s="8"/>
      <c r="D78" s="8"/>
    </row>
    <row r="79" spans="1:4" x14ac:dyDescent="0.2">
      <c r="A79" s="71"/>
      <c r="C79" s="8"/>
      <c r="D79" s="8"/>
    </row>
    <row r="80" spans="1:4" x14ac:dyDescent="0.2">
      <c r="C80" s="8"/>
      <c r="D80" s="8"/>
    </row>
    <row r="81" spans="3:4" x14ac:dyDescent="0.2">
      <c r="C81" s="8"/>
      <c r="D81" s="8"/>
    </row>
    <row r="82" spans="3:4" x14ac:dyDescent="0.2">
      <c r="C82" s="8"/>
      <c r="D82" s="8"/>
    </row>
    <row r="83" spans="3:4" x14ac:dyDescent="0.2">
      <c r="C83" s="8"/>
      <c r="D83" s="8"/>
    </row>
    <row r="84" spans="3:4" x14ac:dyDescent="0.2">
      <c r="C84" s="8"/>
      <c r="D84" s="8"/>
    </row>
    <row r="85" spans="3:4" x14ac:dyDescent="0.2">
      <c r="C85" s="8"/>
      <c r="D85" s="8"/>
    </row>
    <row r="86" spans="3:4" x14ac:dyDescent="0.2">
      <c r="C86" s="8"/>
      <c r="D86" s="8"/>
    </row>
    <row r="87" spans="3:4" x14ac:dyDescent="0.2">
      <c r="C87" s="8"/>
      <c r="D87" s="8"/>
    </row>
    <row r="88" spans="3:4" x14ac:dyDescent="0.2">
      <c r="C88" s="8"/>
      <c r="D88" s="8"/>
    </row>
    <row r="89" spans="3:4" x14ac:dyDescent="0.2">
      <c r="C89" s="8"/>
      <c r="D89" s="8"/>
    </row>
    <row r="90" spans="3:4" x14ac:dyDescent="0.2">
      <c r="C90" s="8"/>
      <c r="D90" s="8"/>
    </row>
    <row r="91" spans="3:4" x14ac:dyDescent="0.2">
      <c r="C91" s="8"/>
      <c r="D91" s="8"/>
    </row>
    <row r="92" spans="3:4" x14ac:dyDescent="0.2">
      <c r="C92" s="8"/>
      <c r="D92" s="8"/>
    </row>
    <row r="93" spans="3:4" x14ac:dyDescent="0.2">
      <c r="C93" s="8"/>
      <c r="D93" s="8"/>
    </row>
    <row r="94" spans="3:4" x14ac:dyDescent="0.2">
      <c r="C94" s="8"/>
      <c r="D94" s="8"/>
    </row>
    <row r="95" spans="3:4" x14ac:dyDescent="0.2">
      <c r="C95" s="8"/>
      <c r="D95" s="8"/>
    </row>
    <row r="96" spans="3:4" x14ac:dyDescent="0.2">
      <c r="C96" s="8"/>
      <c r="D96" s="8"/>
    </row>
    <row r="97" spans="3:4" x14ac:dyDescent="0.2">
      <c r="C97" s="8"/>
      <c r="D97" s="8"/>
    </row>
    <row r="98" spans="3:4" x14ac:dyDescent="0.2">
      <c r="C98" s="8"/>
      <c r="D98" s="8"/>
    </row>
    <row r="99" spans="3:4" x14ac:dyDescent="0.2">
      <c r="C99" s="8"/>
      <c r="D99" s="8"/>
    </row>
    <row r="100" spans="3:4" x14ac:dyDescent="0.2">
      <c r="C100" s="8"/>
      <c r="D100" s="8"/>
    </row>
    <row r="101" spans="3:4" x14ac:dyDescent="0.2">
      <c r="C101" s="8"/>
      <c r="D101" s="8"/>
    </row>
    <row r="102" spans="3:4" x14ac:dyDescent="0.2">
      <c r="C102" s="8"/>
      <c r="D102" s="8"/>
    </row>
    <row r="103" spans="3:4" x14ac:dyDescent="0.2">
      <c r="C103" s="8"/>
      <c r="D103" s="8"/>
    </row>
    <row r="104" spans="3:4" x14ac:dyDescent="0.2">
      <c r="C104" s="8"/>
      <c r="D104" s="8"/>
    </row>
    <row r="105" spans="3:4" x14ac:dyDescent="0.2">
      <c r="C105" s="8"/>
      <c r="D105" s="8"/>
    </row>
    <row r="106" spans="3:4" x14ac:dyDescent="0.2">
      <c r="C106" s="8"/>
      <c r="D106" s="8"/>
    </row>
    <row r="107" spans="3:4" x14ac:dyDescent="0.2">
      <c r="C107" s="8"/>
      <c r="D107" s="8"/>
    </row>
    <row r="108" spans="3:4" x14ac:dyDescent="0.2">
      <c r="C108" s="8"/>
      <c r="D108" s="8"/>
    </row>
    <row r="109" spans="3:4" x14ac:dyDescent="0.2">
      <c r="C109" s="8"/>
      <c r="D109" s="8"/>
    </row>
    <row r="110" spans="3:4" x14ac:dyDescent="0.2">
      <c r="C110" s="8"/>
      <c r="D110" s="8"/>
    </row>
    <row r="111" spans="3:4" x14ac:dyDescent="0.2">
      <c r="C111" s="8"/>
      <c r="D111" s="8"/>
    </row>
    <row r="112" spans="3:4" x14ac:dyDescent="0.2">
      <c r="C112" s="8"/>
      <c r="D112" s="8"/>
    </row>
    <row r="113" spans="3:4" x14ac:dyDescent="0.2">
      <c r="C113" s="8"/>
      <c r="D113" s="8"/>
    </row>
    <row r="114" spans="3:4" x14ac:dyDescent="0.2">
      <c r="C114" s="8"/>
      <c r="D114" s="8"/>
    </row>
    <row r="115" spans="3:4" x14ac:dyDescent="0.2">
      <c r="C115" s="8"/>
      <c r="D115" s="8"/>
    </row>
    <row r="116" spans="3:4" x14ac:dyDescent="0.2">
      <c r="C116" s="8"/>
      <c r="D116" s="8"/>
    </row>
    <row r="117" spans="3:4" x14ac:dyDescent="0.2">
      <c r="C117" s="8"/>
      <c r="D117" s="8"/>
    </row>
    <row r="118" spans="3:4" x14ac:dyDescent="0.2">
      <c r="C118" s="8"/>
      <c r="D118" s="8"/>
    </row>
    <row r="119" spans="3:4" x14ac:dyDescent="0.2">
      <c r="C119" s="8"/>
      <c r="D119" s="8"/>
    </row>
    <row r="120" spans="3:4" x14ac:dyDescent="0.2">
      <c r="C120" s="8"/>
      <c r="D120" s="8"/>
    </row>
    <row r="121" spans="3:4" x14ac:dyDescent="0.2">
      <c r="C121" s="8"/>
      <c r="D121" s="8"/>
    </row>
    <row r="122" spans="3:4" x14ac:dyDescent="0.2">
      <c r="C122" s="8"/>
      <c r="D122" s="8"/>
    </row>
    <row r="123" spans="3:4" x14ac:dyDescent="0.2">
      <c r="C123" s="8"/>
      <c r="D123" s="8"/>
    </row>
    <row r="124" spans="3:4" x14ac:dyDescent="0.2">
      <c r="C124" s="8"/>
      <c r="D124" s="8"/>
    </row>
    <row r="125" spans="3:4" x14ac:dyDescent="0.2">
      <c r="C125" s="8"/>
      <c r="D125" s="8"/>
    </row>
    <row r="126" spans="3:4" x14ac:dyDescent="0.2">
      <c r="C126" s="8"/>
      <c r="D126" s="8"/>
    </row>
    <row r="127" spans="3:4" x14ac:dyDescent="0.2">
      <c r="C127" s="8"/>
      <c r="D127" s="8"/>
    </row>
    <row r="128" spans="3:4" x14ac:dyDescent="0.2">
      <c r="C128" s="8"/>
      <c r="D128" s="8"/>
    </row>
    <row r="129" spans="3:4" x14ac:dyDescent="0.2">
      <c r="C129" s="8"/>
      <c r="D129" s="8"/>
    </row>
    <row r="130" spans="3:4" x14ac:dyDescent="0.2">
      <c r="C130" s="8"/>
      <c r="D130" s="8"/>
    </row>
    <row r="131" spans="3:4" x14ac:dyDescent="0.2">
      <c r="C131" s="8"/>
      <c r="D131" s="8"/>
    </row>
    <row r="132" spans="3:4" x14ac:dyDescent="0.2">
      <c r="C132" s="8"/>
      <c r="D132" s="8"/>
    </row>
    <row r="133" spans="3:4" x14ac:dyDescent="0.2">
      <c r="C133" s="8"/>
      <c r="D133" s="8"/>
    </row>
    <row r="134" spans="3:4" x14ac:dyDescent="0.2">
      <c r="C134" s="8"/>
      <c r="D134" s="8"/>
    </row>
    <row r="135" spans="3:4" x14ac:dyDescent="0.2">
      <c r="C135" s="8"/>
      <c r="D135" s="8"/>
    </row>
    <row r="136" spans="3:4" x14ac:dyDescent="0.2">
      <c r="C136" s="8"/>
      <c r="D136" s="8"/>
    </row>
    <row r="137" spans="3:4" x14ac:dyDescent="0.2">
      <c r="C137" s="8"/>
      <c r="D137" s="8"/>
    </row>
    <row r="138" spans="3:4" x14ac:dyDescent="0.2">
      <c r="C138" s="8"/>
      <c r="D138" s="8"/>
    </row>
    <row r="139" spans="3:4" x14ac:dyDescent="0.2">
      <c r="C139" s="8"/>
      <c r="D139" s="8"/>
    </row>
    <row r="140" spans="3:4" x14ac:dyDescent="0.2">
      <c r="C140" s="8"/>
      <c r="D140" s="8"/>
    </row>
    <row r="141" spans="3:4" x14ac:dyDescent="0.2">
      <c r="C141" s="8"/>
      <c r="D141" s="8"/>
    </row>
    <row r="142" spans="3:4" x14ac:dyDescent="0.2">
      <c r="C142" s="8"/>
      <c r="D142" s="8"/>
    </row>
    <row r="143" spans="3:4" x14ac:dyDescent="0.2">
      <c r="C143" s="8"/>
      <c r="D143" s="8"/>
    </row>
    <row r="144" spans="3:4" x14ac:dyDescent="0.2">
      <c r="C144" s="8"/>
      <c r="D144" s="8"/>
    </row>
    <row r="145" spans="3:4" x14ac:dyDescent="0.2">
      <c r="C145" s="8"/>
      <c r="D145" s="8"/>
    </row>
    <row r="146" spans="3:4" x14ac:dyDescent="0.2">
      <c r="C146" s="8"/>
      <c r="D146" s="8"/>
    </row>
    <row r="147" spans="3:4" x14ac:dyDescent="0.2">
      <c r="C147" s="8"/>
      <c r="D147" s="8"/>
    </row>
    <row r="148" spans="3:4" x14ac:dyDescent="0.2">
      <c r="C148" s="8"/>
      <c r="D148" s="8"/>
    </row>
    <row r="149" spans="3:4" x14ac:dyDescent="0.2">
      <c r="C149" s="8"/>
      <c r="D149" s="8"/>
    </row>
    <row r="150" spans="3:4" x14ac:dyDescent="0.2">
      <c r="C150" s="8"/>
      <c r="D150" s="8"/>
    </row>
    <row r="151" spans="3:4" x14ac:dyDescent="0.2">
      <c r="C151" s="8"/>
      <c r="D151" s="8"/>
    </row>
    <row r="152" spans="3:4" x14ac:dyDescent="0.2">
      <c r="C152" s="8"/>
      <c r="D152" s="8"/>
    </row>
    <row r="153" spans="3:4" x14ac:dyDescent="0.2">
      <c r="C153" s="8"/>
      <c r="D153" s="8"/>
    </row>
    <row r="154" spans="3:4" x14ac:dyDescent="0.2">
      <c r="C154" s="8"/>
      <c r="D154" s="8"/>
    </row>
    <row r="155" spans="3:4" x14ac:dyDescent="0.2">
      <c r="C155" s="8"/>
      <c r="D155" s="8"/>
    </row>
    <row r="156" spans="3:4" x14ac:dyDescent="0.2">
      <c r="C156" s="8"/>
      <c r="D156" s="8"/>
    </row>
    <row r="157" spans="3:4" x14ac:dyDescent="0.2">
      <c r="C157" s="8"/>
      <c r="D157" s="8"/>
    </row>
    <row r="158" spans="3:4" x14ac:dyDescent="0.2">
      <c r="C158" s="8"/>
      <c r="D158" s="8"/>
    </row>
    <row r="159" spans="3:4" x14ac:dyDescent="0.2">
      <c r="C159" s="8"/>
      <c r="D159" s="8"/>
    </row>
    <row r="160" spans="3:4" x14ac:dyDescent="0.2">
      <c r="C160" s="8"/>
      <c r="D160" s="8"/>
    </row>
    <row r="161" spans="3:4" x14ac:dyDescent="0.2">
      <c r="C161" s="8"/>
      <c r="D161" s="8"/>
    </row>
    <row r="162" spans="3:4" x14ac:dyDescent="0.2">
      <c r="C162" s="8"/>
      <c r="D162" s="8"/>
    </row>
    <row r="163" spans="3:4" x14ac:dyDescent="0.2">
      <c r="C163" s="8"/>
      <c r="D163" s="8"/>
    </row>
    <row r="164" spans="3:4" x14ac:dyDescent="0.2">
      <c r="C164" s="8"/>
      <c r="D164" s="8"/>
    </row>
    <row r="165" spans="3:4" x14ac:dyDescent="0.2">
      <c r="C165" s="8"/>
      <c r="D165" s="8"/>
    </row>
    <row r="166" spans="3:4" x14ac:dyDescent="0.2">
      <c r="C166" s="8"/>
      <c r="D166" s="8"/>
    </row>
    <row r="167" spans="3:4" x14ac:dyDescent="0.2">
      <c r="C167" s="8"/>
      <c r="D167" s="8"/>
    </row>
    <row r="168" spans="3:4" x14ac:dyDescent="0.2">
      <c r="C168" s="8"/>
      <c r="D168" s="8"/>
    </row>
    <row r="169" spans="3:4" x14ac:dyDescent="0.2">
      <c r="C169" s="8"/>
      <c r="D169" s="8"/>
    </row>
    <row r="170" spans="3:4" x14ac:dyDescent="0.2">
      <c r="C170" s="8"/>
      <c r="D170" s="8"/>
    </row>
    <row r="171" spans="3:4" x14ac:dyDescent="0.2">
      <c r="C171" s="8"/>
      <c r="D171" s="8"/>
    </row>
    <row r="172" spans="3:4" x14ac:dyDescent="0.2">
      <c r="C172" s="8"/>
      <c r="D172" s="8"/>
    </row>
    <row r="173" spans="3:4" x14ac:dyDescent="0.2">
      <c r="C173" s="8"/>
      <c r="D173" s="8"/>
    </row>
    <row r="174" spans="3:4" x14ac:dyDescent="0.2">
      <c r="C174" s="8"/>
      <c r="D174" s="8"/>
    </row>
    <row r="175" spans="3:4" x14ac:dyDescent="0.2">
      <c r="C175" s="8"/>
      <c r="D175" s="8"/>
    </row>
    <row r="176" spans="3:4" x14ac:dyDescent="0.2">
      <c r="C176" s="8"/>
      <c r="D176" s="8"/>
    </row>
    <row r="177" spans="3:4" x14ac:dyDescent="0.2">
      <c r="C177" s="8"/>
      <c r="D177" s="8"/>
    </row>
    <row r="178" spans="3:4" x14ac:dyDescent="0.2">
      <c r="C178" s="8"/>
      <c r="D178" s="8"/>
    </row>
    <row r="179" spans="3:4" x14ac:dyDescent="0.2">
      <c r="C179" s="8"/>
      <c r="D179" s="8"/>
    </row>
    <row r="180" spans="3:4" x14ac:dyDescent="0.2">
      <c r="C180" s="8"/>
      <c r="D180" s="8"/>
    </row>
    <row r="181" spans="3:4" x14ac:dyDescent="0.2">
      <c r="C181" s="8"/>
      <c r="D181" s="8"/>
    </row>
    <row r="182" spans="3:4" x14ac:dyDescent="0.2">
      <c r="C182" s="8"/>
      <c r="D182" s="8"/>
    </row>
    <row r="183" spans="3:4" x14ac:dyDescent="0.2">
      <c r="C183" s="8"/>
      <c r="D183" s="8"/>
    </row>
    <row r="184" spans="3:4" x14ac:dyDescent="0.2">
      <c r="C184" s="8"/>
      <c r="D184" s="8"/>
    </row>
    <row r="185" spans="3:4" x14ac:dyDescent="0.2">
      <c r="C185" s="8"/>
      <c r="D185" s="8"/>
    </row>
    <row r="186" spans="3:4" x14ac:dyDescent="0.2">
      <c r="C186" s="8"/>
      <c r="D186" s="8"/>
    </row>
    <row r="187" spans="3:4" x14ac:dyDescent="0.2">
      <c r="C187" s="8"/>
      <c r="D187" s="8"/>
    </row>
    <row r="188" spans="3:4" x14ac:dyDescent="0.2">
      <c r="C188" s="8"/>
      <c r="D188" s="8"/>
    </row>
    <row r="189" spans="3:4" x14ac:dyDescent="0.2">
      <c r="C189" s="8"/>
      <c r="D189" s="8"/>
    </row>
    <row r="190" spans="3:4" x14ac:dyDescent="0.2">
      <c r="C190" s="8"/>
      <c r="D190" s="8"/>
    </row>
    <row r="191" spans="3:4" x14ac:dyDescent="0.2">
      <c r="C191" s="8"/>
      <c r="D191" s="8"/>
    </row>
    <row r="192" spans="3:4" x14ac:dyDescent="0.2">
      <c r="C192" s="8"/>
      <c r="D192" s="8"/>
    </row>
    <row r="193" spans="3:4" x14ac:dyDescent="0.2">
      <c r="C193" s="8"/>
      <c r="D193" s="8"/>
    </row>
    <row r="194" spans="3:4" x14ac:dyDescent="0.2">
      <c r="C194" s="8"/>
      <c r="D194" s="8"/>
    </row>
    <row r="195" spans="3:4" x14ac:dyDescent="0.2">
      <c r="C195" s="8"/>
      <c r="D195" s="8"/>
    </row>
    <row r="196" spans="3:4" x14ac:dyDescent="0.2">
      <c r="C196" s="8"/>
      <c r="D196" s="8"/>
    </row>
    <row r="197" spans="3:4" x14ac:dyDescent="0.2">
      <c r="C197" s="8"/>
      <c r="D197" s="8"/>
    </row>
    <row r="198" spans="3:4" x14ac:dyDescent="0.2">
      <c r="C198" s="8"/>
      <c r="D198" s="8"/>
    </row>
    <row r="199" spans="3:4" x14ac:dyDescent="0.2">
      <c r="C199" s="8"/>
      <c r="D199" s="8"/>
    </row>
    <row r="200" spans="3:4" x14ac:dyDescent="0.2">
      <c r="C200" s="8"/>
      <c r="D200" s="8"/>
    </row>
    <row r="201" spans="3:4" x14ac:dyDescent="0.2">
      <c r="C201" s="8"/>
      <c r="D201" s="8"/>
    </row>
    <row r="202" spans="3:4" x14ac:dyDescent="0.2">
      <c r="C202" s="8"/>
      <c r="D202" s="8"/>
    </row>
    <row r="203" spans="3:4" x14ac:dyDescent="0.2">
      <c r="C203" s="8"/>
      <c r="D203" s="8"/>
    </row>
    <row r="204" spans="3:4" x14ac:dyDescent="0.2">
      <c r="C204" s="8"/>
      <c r="D204" s="8"/>
    </row>
    <row r="205" spans="3:4" x14ac:dyDescent="0.2">
      <c r="C205" s="8"/>
      <c r="D205" s="8"/>
    </row>
    <row r="206" spans="3:4" x14ac:dyDescent="0.2">
      <c r="C206" s="8"/>
      <c r="D206" s="8"/>
    </row>
    <row r="207" spans="3:4" x14ac:dyDescent="0.2">
      <c r="C207" s="8"/>
      <c r="D207" s="8"/>
    </row>
    <row r="208" spans="3:4" x14ac:dyDescent="0.2">
      <c r="C208" s="8"/>
      <c r="D208" s="8"/>
    </row>
    <row r="209" spans="3:4" x14ac:dyDescent="0.2">
      <c r="C209" s="8"/>
      <c r="D209" s="8"/>
    </row>
    <row r="210" spans="3:4" x14ac:dyDescent="0.2">
      <c r="C210" s="8"/>
      <c r="D210" s="8"/>
    </row>
    <row r="211" spans="3:4" x14ac:dyDescent="0.2">
      <c r="C211" s="8"/>
      <c r="D211" s="8"/>
    </row>
    <row r="212" spans="3:4" x14ac:dyDescent="0.2">
      <c r="C212" s="8"/>
      <c r="D212" s="8"/>
    </row>
    <row r="213" spans="3:4" x14ac:dyDescent="0.2">
      <c r="C213" s="8"/>
      <c r="D213" s="8"/>
    </row>
    <row r="214" spans="3:4" x14ac:dyDescent="0.2">
      <c r="C214" s="8"/>
      <c r="D214" s="8"/>
    </row>
    <row r="215" spans="3:4" x14ac:dyDescent="0.2">
      <c r="C215" s="8"/>
      <c r="D215" s="8"/>
    </row>
    <row r="216" spans="3:4" x14ac:dyDescent="0.2">
      <c r="C216" s="8"/>
      <c r="D216" s="8"/>
    </row>
    <row r="217" spans="3:4" x14ac:dyDescent="0.2">
      <c r="C217" s="8"/>
      <c r="D217" s="8"/>
    </row>
    <row r="218" spans="3:4" x14ac:dyDescent="0.2">
      <c r="C218" s="8"/>
      <c r="D218" s="8"/>
    </row>
    <row r="219" spans="3:4" x14ac:dyDescent="0.2">
      <c r="C219" s="8"/>
      <c r="D219" s="8"/>
    </row>
    <row r="220" spans="3:4" x14ac:dyDescent="0.2">
      <c r="C220" s="8"/>
      <c r="D220" s="8"/>
    </row>
    <row r="221" spans="3:4" x14ac:dyDescent="0.2">
      <c r="C221" s="8"/>
      <c r="D221" s="8"/>
    </row>
    <row r="222" spans="3:4" x14ac:dyDescent="0.2">
      <c r="C222" s="8"/>
      <c r="D222" s="8"/>
    </row>
    <row r="223" spans="3:4" x14ac:dyDescent="0.2">
      <c r="C223" s="8"/>
      <c r="D223" s="8"/>
    </row>
    <row r="224" spans="3:4" x14ac:dyDescent="0.2">
      <c r="C224" s="8"/>
      <c r="D224" s="8"/>
    </row>
    <row r="225" spans="3:4" x14ac:dyDescent="0.2">
      <c r="C225" s="8"/>
      <c r="D225" s="8"/>
    </row>
    <row r="226" spans="3:4" x14ac:dyDescent="0.2">
      <c r="C226" s="8"/>
      <c r="D226" s="8"/>
    </row>
    <row r="227" spans="3:4" x14ac:dyDescent="0.2">
      <c r="C227" s="8"/>
      <c r="D227" s="8"/>
    </row>
    <row r="228" spans="3:4" x14ac:dyDescent="0.2">
      <c r="C228" s="8"/>
      <c r="D228" s="8"/>
    </row>
    <row r="229" spans="3:4" x14ac:dyDescent="0.2">
      <c r="C229" s="8"/>
      <c r="D229" s="8"/>
    </row>
    <row r="230" spans="3:4" x14ac:dyDescent="0.2">
      <c r="C230" s="8"/>
      <c r="D230" s="8"/>
    </row>
    <row r="231" spans="3:4" x14ac:dyDescent="0.2">
      <c r="C231" s="8"/>
      <c r="D231" s="8"/>
    </row>
    <row r="232" spans="3:4" x14ac:dyDescent="0.2">
      <c r="C232" s="8"/>
      <c r="D232" s="8"/>
    </row>
    <row r="233" spans="3:4" x14ac:dyDescent="0.2">
      <c r="C233" s="8"/>
      <c r="D233" s="8"/>
    </row>
    <row r="234" spans="3:4" x14ac:dyDescent="0.2">
      <c r="C234" s="8"/>
      <c r="D234" s="8"/>
    </row>
    <row r="235" spans="3:4" x14ac:dyDescent="0.2">
      <c r="C235" s="8"/>
      <c r="D235" s="8"/>
    </row>
    <row r="236" spans="3:4" x14ac:dyDescent="0.2">
      <c r="C236" s="8"/>
      <c r="D236" s="8"/>
    </row>
    <row r="237" spans="3:4" x14ac:dyDescent="0.2">
      <c r="C237" s="8"/>
      <c r="D237" s="8"/>
    </row>
    <row r="238" spans="3:4" x14ac:dyDescent="0.2">
      <c r="C238" s="8"/>
      <c r="D238" s="8"/>
    </row>
    <row r="239" spans="3:4" x14ac:dyDescent="0.2">
      <c r="C239" s="8"/>
      <c r="D239" s="8"/>
    </row>
    <row r="240" spans="3:4" x14ac:dyDescent="0.2">
      <c r="C240" s="8"/>
      <c r="D240" s="8"/>
    </row>
    <row r="241" spans="3:4" x14ac:dyDescent="0.2">
      <c r="C241" s="8"/>
      <c r="D241" s="8"/>
    </row>
    <row r="242" spans="3:4" x14ac:dyDescent="0.2">
      <c r="C242" s="8"/>
      <c r="D242" s="8"/>
    </row>
    <row r="243" spans="3:4" x14ac:dyDescent="0.2">
      <c r="C243" s="8"/>
      <c r="D243" s="8"/>
    </row>
    <row r="244" spans="3:4" x14ac:dyDescent="0.2">
      <c r="C244" s="8"/>
      <c r="D244" s="8"/>
    </row>
    <row r="245" spans="3:4" x14ac:dyDescent="0.2">
      <c r="C245" s="8"/>
      <c r="D245" s="8"/>
    </row>
    <row r="246" spans="3:4" x14ac:dyDescent="0.2">
      <c r="C246" s="8"/>
      <c r="D246" s="8"/>
    </row>
    <row r="247" spans="3:4" x14ac:dyDescent="0.2">
      <c r="C247" s="8"/>
      <c r="D247" s="8"/>
    </row>
    <row r="248" spans="3:4" x14ac:dyDescent="0.2">
      <c r="C248" s="8"/>
      <c r="D248" s="8"/>
    </row>
    <row r="249" spans="3:4" x14ac:dyDescent="0.2">
      <c r="C249" s="8"/>
      <c r="D249" s="8"/>
    </row>
    <row r="250" spans="3:4" x14ac:dyDescent="0.2">
      <c r="C250" s="8"/>
      <c r="D250" s="8"/>
    </row>
    <row r="251" spans="3:4" x14ac:dyDescent="0.2">
      <c r="C251" s="8"/>
      <c r="D251" s="8"/>
    </row>
    <row r="252" spans="3:4" x14ac:dyDescent="0.2">
      <c r="C252" s="8"/>
      <c r="D252" s="8"/>
    </row>
    <row r="253" spans="3:4" x14ac:dyDescent="0.2">
      <c r="C253" s="8"/>
      <c r="D253" s="8"/>
    </row>
    <row r="254" spans="3:4" x14ac:dyDescent="0.2">
      <c r="C254" s="8"/>
      <c r="D254" s="8"/>
    </row>
    <row r="255" spans="3:4" x14ac:dyDescent="0.2">
      <c r="C255" s="8"/>
      <c r="D255" s="8"/>
    </row>
    <row r="256" spans="3:4" x14ac:dyDescent="0.2">
      <c r="C256" s="8"/>
      <c r="D256" s="8"/>
    </row>
    <row r="257" spans="3:4" x14ac:dyDescent="0.2">
      <c r="C257" s="8"/>
      <c r="D257" s="8"/>
    </row>
    <row r="258" spans="3:4" x14ac:dyDescent="0.2">
      <c r="C258" s="8"/>
      <c r="D258" s="8"/>
    </row>
    <row r="259" spans="3:4" x14ac:dyDescent="0.2">
      <c r="C259" s="8"/>
      <c r="D259" s="8"/>
    </row>
    <row r="260" spans="3:4" x14ac:dyDescent="0.2">
      <c r="C260" s="8"/>
      <c r="D260" s="8"/>
    </row>
    <row r="261" spans="3:4" x14ac:dyDescent="0.2">
      <c r="C261" s="8"/>
      <c r="D261" s="8"/>
    </row>
    <row r="262" spans="3:4" x14ac:dyDescent="0.2">
      <c r="C262" s="8"/>
      <c r="D262" s="8"/>
    </row>
    <row r="263" spans="3:4" x14ac:dyDescent="0.2">
      <c r="C263" s="8"/>
      <c r="D263" s="8"/>
    </row>
    <row r="264" spans="3:4" x14ac:dyDescent="0.2">
      <c r="C264" s="8"/>
      <c r="D264" s="8"/>
    </row>
    <row r="265" spans="3:4" x14ac:dyDescent="0.2">
      <c r="C265" s="8"/>
      <c r="D265" s="8"/>
    </row>
    <row r="266" spans="3:4" x14ac:dyDescent="0.2">
      <c r="C266" s="8"/>
      <c r="D266" s="8"/>
    </row>
    <row r="267" spans="3:4" x14ac:dyDescent="0.2">
      <c r="C267" s="8"/>
      <c r="D267" s="8"/>
    </row>
    <row r="268" spans="3:4" x14ac:dyDescent="0.2">
      <c r="C268" s="8"/>
      <c r="D268" s="8"/>
    </row>
    <row r="269" spans="3:4" x14ac:dyDescent="0.2">
      <c r="C269" s="8"/>
      <c r="D269" s="8"/>
    </row>
    <row r="270" spans="3:4" x14ac:dyDescent="0.2">
      <c r="C270" s="8"/>
      <c r="D270" s="8"/>
    </row>
    <row r="271" spans="3:4" x14ac:dyDescent="0.2">
      <c r="C271" s="8"/>
      <c r="D271" s="8"/>
    </row>
    <row r="272" spans="3:4" x14ac:dyDescent="0.2">
      <c r="C272" s="8"/>
      <c r="D272" s="8"/>
    </row>
    <row r="273" spans="3:4" x14ac:dyDescent="0.2">
      <c r="C273" s="8"/>
      <c r="D273" s="8"/>
    </row>
    <row r="274" spans="3:4" x14ac:dyDescent="0.2">
      <c r="C274" s="8"/>
      <c r="D274" s="8"/>
    </row>
    <row r="275" spans="3:4" x14ac:dyDescent="0.2">
      <c r="C275" s="8"/>
      <c r="D275" s="8"/>
    </row>
    <row r="276" spans="3:4" x14ac:dyDescent="0.2">
      <c r="C276" s="8"/>
      <c r="D276" s="8"/>
    </row>
    <row r="277" spans="3:4" x14ac:dyDescent="0.2">
      <c r="C277" s="8"/>
      <c r="D277" s="8"/>
    </row>
    <row r="278" spans="3:4" x14ac:dyDescent="0.2">
      <c r="C278" s="8"/>
      <c r="D278" s="8"/>
    </row>
    <row r="279" spans="3:4" x14ac:dyDescent="0.2">
      <c r="C279" s="8"/>
      <c r="D279" s="8"/>
    </row>
    <row r="280" spans="3:4" x14ac:dyDescent="0.2">
      <c r="C280" s="8"/>
      <c r="D280" s="8"/>
    </row>
    <row r="281" spans="3:4" x14ac:dyDescent="0.2">
      <c r="C281" s="8"/>
      <c r="D281" s="8"/>
    </row>
    <row r="282" spans="3:4" x14ac:dyDescent="0.2">
      <c r="C282" s="8"/>
      <c r="D282" s="8"/>
    </row>
    <row r="283" spans="3:4" x14ac:dyDescent="0.2">
      <c r="C283" s="8"/>
      <c r="D283" s="8"/>
    </row>
    <row r="284" spans="3:4" x14ac:dyDescent="0.2">
      <c r="C284" s="8"/>
      <c r="D284" s="8"/>
    </row>
    <row r="285" spans="3:4" x14ac:dyDescent="0.2">
      <c r="C285" s="8"/>
      <c r="D285" s="8"/>
    </row>
    <row r="286" spans="3:4" x14ac:dyDescent="0.2">
      <c r="C286" s="8"/>
      <c r="D286" s="8"/>
    </row>
    <row r="287" spans="3:4" x14ac:dyDescent="0.2">
      <c r="C287" s="8"/>
      <c r="D287" s="8"/>
    </row>
    <row r="288" spans="3:4" x14ac:dyDescent="0.2">
      <c r="C288" s="8"/>
      <c r="D288" s="8"/>
    </row>
    <row r="289" spans="3:4" x14ac:dyDescent="0.2">
      <c r="C289" s="8"/>
      <c r="D289" s="8"/>
    </row>
    <row r="290" spans="3:4" x14ac:dyDescent="0.2">
      <c r="C290" s="8"/>
      <c r="D290" s="8"/>
    </row>
    <row r="291" spans="3:4" x14ac:dyDescent="0.2">
      <c r="C291" s="8"/>
      <c r="D291" s="8"/>
    </row>
    <row r="292" spans="3:4" x14ac:dyDescent="0.2">
      <c r="C292" s="8"/>
      <c r="D292" s="8"/>
    </row>
    <row r="293" spans="3:4" x14ac:dyDescent="0.2">
      <c r="C293" s="8"/>
      <c r="D293" s="8"/>
    </row>
    <row r="294" spans="3:4" x14ac:dyDescent="0.2">
      <c r="C294" s="8"/>
      <c r="D294" s="8"/>
    </row>
    <row r="295" spans="3:4" x14ac:dyDescent="0.2">
      <c r="C295" s="8"/>
      <c r="D295" s="8"/>
    </row>
    <row r="296" spans="3:4" x14ac:dyDescent="0.2">
      <c r="C296" s="8"/>
      <c r="D296" s="8"/>
    </row>
    <row r="297" spans="3:4" x14ac:dyDescent="0.2">
      <c r="C297" s="8"/>
      <c r="D297" s="8"/>
    </row>
    <row r="298" spans="3:4" x14ac:dyDescent="0.2">
      <c r="C298" s="8"/>
      <c r="D298" s="8"/>
    </row>
    <row r="299" spans="3:4" x14ac:dyDescent="0.2">
      <c r="C299" s="8"/>
      <c r="D299" s="8"/>
    </row>
    <row r="300" spans="3:4" x14ac:dyDescent="0.2">
      <c r="C300" s="8"/>
      <c r="D300" s="8"/>
    </row>
    <row r="301" spans="3:4" x14ac:dyDescent="0.2">
      <c r="C301" s="8"/>
      <c r="D301" s="8"/>
    </row>
    <row r="302" spans="3:4" x14ac:dyDescent="0.2">
      <c r="C302" s="8"/>
      <c r="D302" s="8"/>
    </row>
    <row r="303" spans="3:4" x14ac:dyDescent="0.2">
      <c r="C303" s="8"/>
      <c r="D303" s="8"/>
    </row>
    <row r="304" spans="3:4" x14ac:dyDescent="0.2">
      <c r="C304" s="8"/>
      <c r="D304" s="8"/>
    </row>
    <row r="305" spans="3:4" x14ac:dyDescent="0.2">
      <c r="C305" s="8"/>
      <c r="D305" s="8"/>
    </row>
    <row r="306" spans="3:4" x14ac:dyDescent="0.2">
      <c r="C306" s="8"/>
      <c r="D306" s="8"/>
    </row>
    <row r="307" spans="3:4" x14ac:dyDescent="0.2">
      <c r="C307" s="8"/>
      <c r="D307" s="8"/>
    </row>
    <row r="308" spans="3:4" x14ac:dyDescent="0.2">
      <c r="C308" s="8"/>
      <c r="D308" s="8"/>
    </row>
    <row r="309" spans="3:4" x14ac:dyDescent="0.2">
      <c r="C309" s="8"/>
      <c r="D309" s="8"/>
    </row>
    <row r="310" spans="3:4" x14ac:dyDescent="0.2">
      <c r="C310" s="8"/>
      <c r="D310" s="8"/>
    </row>
    <row r="311" spans="3:4" x14ac:dyDescent="0.2">
      <c r="C311" s="8"/>
      <c r="D311" s="8"/>
    </row>
    <row r="312" spans="3:4" x14ac:dyDescent="0.2">
      <c r="C312" s="8"/>
      <c r="D312" s="8"/>
    </row>
    <row r="313" spans="3:4" x14ac:dyDescent="0.2">
      <c r="C313" s="8"/>
      <c r="D313" s="8"/>
    </row>
    <row r="314" spans="3:4" x14ac:dyDescent="0.2">
      <c r="C314" s="8"/>
      <c r="D314" s="8"/>
    </row>
    <row r="315" spans="3:4" x14ac:dyDescent="0.2">
      <c r="C315" s="8"/>
      <c r="D315" s="8"/>
    </row>
    <row r="316" spans="3:4" x14ac:dyDescent="0.2">
      <c r="C316" s="8"/>
      <c r="D316" s="8"/>
    </row>
    <row r="317" spans="3:4" x14ac:dyDescent="0.2">
      <c r="C317" s="8"/>
      <c r="D317" s="8"/>
    </row>
    <row r="318" spans="3:4" x14ac:dyDescent="0.2">
      <c r="C318" s="8"/>
      <c r="D318" s="8"/>
    </row>
    <row r="319" spans="3:4" x14ac:dyDescent="0.2">
      <c r="C319" s="8"/>
      <c r="D319" s="8"/>
    </row>
    <row r="320" spans="3:4" x14ac:dyDescent="0.2">
      <c r="C320" s="8"/>
      <c r="D320" s="8"/>
    </row>
    <row r="321" spans="3:4" x14ac:dyDescent="0.2">
      <c r="C321" s="8"/>
      <c r="D321" s="8"/>
    </row>
    <row r="322" spans="3:4" x14ac:dyDescent="0.2">
      <c r="C322" s="8"/>
      <c r="D322" s="8"/>
    </row>
    <row r="323" spans="3:4" x14ac:dyDescent="0.2">
      <c r="C323" s="8"/>
      <c r="D323" s="8"/>
    </row>
    <row r="324" spans="3:4" x14ac:dyDescent="0.2">
      <c r="C324" s="8"/>
      <c r="D324" s="8"/>
    </row>
    <row r="325" spans="3:4" x14ac:dyDescent="0.2">
      <c r="C325" s="8"/>
      <c r="D325" s="8"/>
    </row>
    <row r="326" spans="3:4" x14ac:dyDescent="0.2">
      <c r="C326" s="8"/>
      <c r="D326" s="8"/>
    </row>
    <row r="327" spans="3:4" x14ac:dyDescent="0.2">
      <c r="C327" s="8"/>
      <c r="D327" s="8"/>
    </row>
    <row r="328" spans="3:4" x14ac:dyDescent="0.2">
      <c r="C328" s="8"/>
      <c r="D328" s="8"/>
    </row>
    <row r="329" spans="3:4" x14ac:dyDescent="0.2">
      <c r="C329" s="8"/>
      <c r="D329" s="8"/>
    </row>
    <row r="330" spans="3:4" x14ac:dyDescent="0.2">
      <c r="C330" s="8"/>
      <c r="D330" s="8"/>
    </row>
    <row r="331" spans="3:4" x14ac:dyDescent="0.2">
      <c r="C331" s="8"/>
      <c r="D331" s="8"/>
    </row>
    <row r="332" spans="3:4" x14ac:dyDescent="0.2">
      <c r="C332" s="8"/>
      <c r="D332" s="8"/>
    </row>
    <row r="333" spans="3:4" x14ac:dyDescent="0.2">
      <c r="C333" s="8"/>
      <c r="D333" s="8"/>
    </row>
    <row r="334" spans="3:4" x14ac:dyDescent="0.2">
      <c r="C334" s="8"/>
      <c r="D334" s="8"/>
    </row>
    <row r="335" spans="3:4" x14ac:dyDescent="0.2">
      <c r="C335" s="8"/>
      <c r="D335" s="8"/>
    </row>
    <row r="336" spans="3:4" x14ac:dyDescent="0.2">
      <c r="C336" s="8"/>
      <c r="D336" s="8"/>
    </row>
    <row r="337" spans="3:4" x14ac:dyDescent="0.2">
      <c r="C337" s="8"/>
      <c r="D337" s="8"/>
    </row>
    <row r="338" spans="3:4" x14ac:dyDescent="0.2">
      <c r="C338" s="8"/>
      <c r="D338" s="8"/>
    </row>
    <row r="339" spans="3:4" x14ac:dyDescent="0.2">
      <c r="C339" s="8"/>
      <c r="D339" s="8"/>
    </row>
    <row r="340" spans="3:4" x14ac:dyDescent="0.2">
      <c r="C340" s="8"/>
      <c r="D340" s="8"/>
    </row>
    <row r="341" spans="3:4" x14ac:dyDescent="0.2">
      <c r="C341" s="8"/>
      <c r="D341" s="8"/>
    </row>
    <row r="342" spans="3:4" x14ac:dyDescent="0.2">
      <c r="C342" s="8"/>
      <c r="D342" s="8"/>
    </row>
    <row r="343" spans="3:4" x14ac:dyDescent="0.2">
      <c r="C343" s="8"/>
      <c r="D343" s="8"/>
    </row>
    <row r="344" spans="3:4" x14ac:dyDescent="0.2">
      <c r="C344" s="8"/>
      <c r="D344" s="8"/>
    </row>
    <row r="345" spans="3:4" x14ac:dyDescent="0.2">
      <c r="C345" s="8"/>
      <c r="D345" s="8"/>
    </row>
    <row r="346" spans="3:4" x14ac:dyDescent="0.2">
      <c r="C346" s="8"/>
      <c r="D346" s="8"/>
    </row>
    <row r="347" spans="3:4" x14ac:dyDescent="0.2">
      <c r="C347" s="8"/>
      <c r="D347" s="8"/>
    </row>
    <row r="348" spans="3:4" x14ac:dyDescent="0.2">
      <c r="C348" s="8"/>
      <c r="D348" s="8"/>
    </row>
    <row r="349" spans="3:4" x14ac:dyDescent="0.2">
      <c r="C349" s="8"/>
      <c r="D349" s="8"/>
    </row>
    <row r="350" spans="3:4" x14ac:dyDescent="0.2">
      <c r="C350" s="8"/>
      <c r="D350" s="8"/>
    </row>
    <row r="351" spans="3:4" x14ac:dyDescent="0.2">
      <c r="C351" s="8"/>
      <c r="D351" s="8"/>
    </row>
    <row r="352" spans="3:4" x14ac:dyDescent="0.2">
      <c r="C352" s="8"/>
      <c r="D352" s="8"/>
    </row>
    <row r="353" spans="3:4" x14ac:dyDescent="0.2">
      <c r="C353" s="8"/>
      <c r="D353" s="8"/>
    </row>
    <row r="354" spans="3:4" x14ac:dyDescent="0.2">
      <c r="C354" s="8"/>
      <c r="D354" s="8"/>
    </row>
    <row r="355" spans="3:4" x14ac:dyDescent="0.2">
      <c r="C355" s="8"/>
      <c r="D355" s="8"/>
    </row>
    <row r="356" spans="3:4" x14ac:dyDescent="0.2">
      <c r="C356" s="8"/>
      <c r="D356" s="8"/>
    </row>
    <row r="357" spans="3:4" x14ac:dyDescent="0.2">
      <c r="C357" s="8"/>
      <c r="D357" s="8"/>
    </row>
    <row r="358" spans="3:4" x14ac:dyDescent="0.2">
      <c r="C358" s="8"/>
      <c r="D358" s="8"/>
    </row>
    <row r="359" spans="3:4" x14ac:dyDescent="0.2">
      <c r="C359" s="8"/>
      <c r="D359" s="8"/>
    </row>
    <row r="360" spans="3:4" x14ac:dyDescent="0.2">
      <c r="C360" s="8"/>
      <c r="D360" s="8"/>
    </row>
    <row r="361" spans="3:4" x14ac:dyDescent="0.2">
      <c r="C361" s="8"/>
      <c r="D361" s="8"/>
    </row>
  </sheetData>
  <mergeCells count="53">
    <mergeCell ref="C58:W58"/>
    <mergeCell ref="C52:W52"/>
    <mergeCell ref="C53:W53"/>
    <mergeCell ref="C54:W54"/>
    <mergeCell ref="C55:W55"/>
    <mergeCell ref="C56:W56"/>
    <mergeCell ref="C57:W57"/>
    <mergeCell ref="N1:N12"/>
    <mergeCell ref="O1:O12"/>
    <mergeCell ref="C51:W51"/>
    <mergeCell ref="A8:B8"/>
    <mergeCell ref="C43:W43"/>
    <mergeCell ref="C44:W44"/>
    <mergeCell ref="C45:W45"/>
    <mergeCell ref="C47:W47"/>
    <mergeCell ref="C48:W48"/>
    <mergeCell ref="C49:W49"/>
    <mergeCell ref="C50:W50"/>
    <mergeCell ref="C46:W46"/>
    <mergeCell ref="I1:I12"/>
    <mergeCell ref="J1:J12"/>
    <mergeCell ref="K1:K12"/>
    <mergeCell ref="L1:L12"/>
    <mergeCell ref="M1:M12"/>
    <mergeCell ref="D1:D12"/>
    <mergeCell ref="E1:E12"/>
    <mergeCell ref="F1:F12"/>
    <mergeCell ref="G1:G12"/>
    <mergeCell ref="H1:H12"/>
    <mergeCell ref="P1:P12"/>
    <mergeCell ref="Q1:Q12"/>
    <mergeCell ref="R1:R12"/>
    <mergeCell ref="S1:S12"/>
    <mergeCell ref="T1:T12"/>
    <mergeCell ref="U1:U12"/>
    <mergeCell ref="V1:V12"/>
    <mergeCell ref="W1:W12"/>
    <mergeCell ref="X1:X12"/>
    <mergeCell ref="Y1:Y12"/>
    <mergeCell ref="AE1:AE12"/>
    <mergeCell ref="AF1:AF12"/>
    <mergeCell ref="AG1:AG12"/>
    <mergeCell ref="AM1:AM12"/>
    <mergeCell ref="Z1:Z12"/>
    <mergeCell ref="AA1:AA12"/>
    <mergeCell ref="AB1:AB12"/>
    <mergeCell ref="AC1:AC12"/>
    <mergeCell ref="AD1:AD12"/>
    <mergeCell ref="AH1:AH12"/>
    <mergeCell ref="AI1:AI12"/>
    <mergeCell ref="AJ1:AJ12"/>
    <mergeCell ref="AK1:AK12"/>
    <mergeCell ref="AL1:AL12"/>
  </mergeCells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8"/>
  <sheetViews>
    <sheetView workbookViewId="0">
      <selection activeCell="J6" sqref="J6"/>
    </sheetView>
  </sheetViews>
  <sheetFormatPr defaultRowHeight="15" x14ac:dyDescent="0.25"/>
  <sheetData>
    <row r="2" spans="2:8" x14ac:dyDescent="0.25">
      <c r="B2" s="199" t="s">
        <v>121</v>
      </c>
      <c r="C2" s="199">
        <f>Uitslag!B2</f>
        <v>62</v>
      </c>
    </row>
    <row r="3" spans="2:8" x14ac:dyDescent="0.25">
      <c r="B3" s="199" t="s">
        <v>122</v>
      </c>
      <c r="C3" s="199">
        <f>Uitslag!B3</f>
        <v>0</v>
      </c>
    </row>
    <row r="6" spans="2:8" x14ac:dyDescent="0.25">
      <c r="B6" s="188" t="s">
        <v>100</v>
      </c>
      <c r="C6" s="188" t="s">
        <v>123</v>
      </c>
      <c r="D6" s="188" t="s">
        <v>124</v>
      </c>
      <c r="E6" s="188" t="s">
        <v>125</v>
      </c>
      <c r="F6" s="188" t="s">
        <v>126</v>
      </c>
      <c r="G6" s="188" t="s">
        <v>127</v>
      </c>
      <c r="H6" s="188" t="s">
        <v>56</v>
      </c>
    </row>
    <row r="7" spans="2:8" x14ac:dyDescent="0.25">
      <c r="B7" s="188">
        <v>0</v>
      </c>
      <c r="C7" s="195">
        <f>9*(B7/lengte)+Nterm</f>
        <v>0</v>
      </c>
      <c r="D7" s="195">
        <f>1+B7*(9/lengte)*2</f>
        <v>1</v>
      </c>
      <c r="E7" s="195">
        <f>10-(lengte-B7)*(9/lengte)*0.5</f>
        <v>5.5</v>
      </c>
      <c r="F7" s="195">
        <f>1+B7*(9/lengte)*0.5</f>
        <v>1</v>
      </c>
      <c r="G7" s="195">
        <f>10-(lengte-B7)*(9/lengte)*2</f>
        <v>-8</v>
      </c>
      <c r="H7" s="195">
        <f t="shared" ref="H7:H70" si="0">IF(B7="","",(IF(Nterm&gt;1,MIN(C7:E7),IF(Nterm&lt;1,MAX(C7,F7,G7),C7))))</f>
        <v>1</v>
      </c>
    </row>
    <row r="8" spans="2:8" x14ac:dyDescent="0.25">
      <c r="B8" s="188">
        <f>IF(B7&lt;lengte,B7+1,"")</f>
        <v>1</v>
      </c>
      <c r="C8" s="195">
        <f t="shared" ref="C8:C71" si="1">9*(B8/lengte)+Nterm</f>
        <v>0.14516129032258063</v>
      </c>
      <c r="D8" s="195">
        <f t="shared" ref="D8:D17" si="2">1+B8*(9/lengte)*2</f>
        <v>1.2903225806451613</v>
      </c>
      <c r="E8" s="195">
        <f t="shared" ref="E8:E17" si="3">10-(lengte-B8)*(9/lengte)*0.5</f>
        <v>5.57258064516129</v>
      </c>
      <c r="F8" s="195">
        <f t="shared" ref="F8:F17" si="4">1+B8*(9/lengte)*0.5</f>
        <v>1.0725806451612903</v>
      </c>
      <c r="G8" s="195">
        <f t="shared" ref="G8:G17" si="5">10-(lengte-B8)*(9/lengte)*2</f>
        <v>-7.7096774193548399</v>
      </c>
      <c r="H8" s="195">
        <f t="shared" si="0"/>
        <v>1.0725806451612903</v>
      </c>
    </row>
    <row r="9" spans="2:8" x14ac:dyDescent="0.25">
      <c r="B9" s="188">
        <f t="shared" ref="B9:B72" si="6">IF(B8&lt;lengte,B8+1,"")</f>
        <v>2</v>
      </c>
      <c r="C9" s="195">
        <f t="shared" si="1"/>
        <v>0.29032258064516125</v>
      </c>
      <c r="D9" s="195">
        <f t="shared" si="2"/>
        <v>1.5806451612903225</v>
      </c>
      <c r="E9" s="195">
        <f t="shared" si="3"/>
        <v>5.6451612903225801</v>
      </c>
      <c r="F9" s="195">
        <f t="shared" si="4"/>
        <v>1.1451612903225807</v>
      </c>
      <c r="G9" s="195">
        <f t="shared" si="5"/>
        <v>-7.4193548387096797</v>
      </c>
      <c r="H9" s="195">
        <f t="shared" si="0"/>
        <v>1.1451612903225807</v>
      </c>
    </row>
    <row r="10" spans="2:8" x14ac:dyDescent="0.25">
      <c r="B10" s="188">
        <f t="shared" si="6"/>
        <v>3</v>
      </c>
      <c r="C10" s="195">
        <f t="shared" si="1"/>
        <v>0.43548387096774194</v>
      </c>
      <c r="D10" s="195">
        <f t="shared" si="2"/>
        <v>1.870967741935484</v>
      </c>
      <c r="E10" s="195">
        <f t="shared" si="3"/>
        <v>5.717741935483871</v>
      </c>
      <c r="F10" s="195">
        <f t="shared" si="4"/>
        <v>1.217741935483871</v>
      </c>
      <c r="G10" s="195">
        <f t="shared" si="5"/>
        <v>-7.129032258064516</v>
      </c>
      <c r="H10" s="195">
        <f t="shared" si="0"/>
        <v>1.217741935483871</v>
      </c>
    </row>
    <row r="11" spans="2:8" x14ac:dyDescent="0.25">
      <c r="B11" s="188">
        <f t="shared" si="6"/>
        <v>4</v>
      </c>
      <c r="C11" s="195">
        <f t="shared" si="1"/>
        <v>0.58064516129032251</v>
      </c>
      <c r="D11" s="195">
        <f t="shared" si="2"/>
        <v>2.161290322580645</v>
      </c>
      <c r="E11" s="195">
        <f t="shared" si="3"/>
        <v>5.790322580645161</v>
      </c>
      <c r="F11" s="195">
        <f t="shared" si="4"/>
        <v>1.2903225806451613</v>
      </c>
      <c r="G11" s="195">
        <f t="shared" si="5"/>
        <v>-6.8387096774193559</v>
      </c>
      <c r="H11" s="195">
        <f t="shared" si="0"/>
        <v>1.2903225806451613</v>
      </c>
    </row>
    <row r="12" spans="2:8" x14ac:dyDescent="0.25">
      <c r="B12" s="188">
        <f t="shared" si="6"/>
        <v>5</v>
      </c>
      <c r="C12" s="195">
        <f t="shared" si="1"/>
        <v>0.72580645161290325</v>
      </c>
      <c r="D12" s="195">
        <f t="shared" si="2"/>
        <v>2.4516129032258065</v>
      </c>
      <c r="E12" s="195">
        <f t="shared" si="3"/>
        <v>5.8629032258064511</v>
      </c>
      <c r="F12" s="195">
        <f t="shared" si="4"/>
        <v>1.3629032258064515</v>
      </c>
      <c r="G12" s="195">
        <f t="shared" si="5"/>
        <v>-6.5483870967741957</v>
      </c>
      <c r="H12" s="195">
        <f t="shared" si="0"/>
        <v>1.3629032258064515</v>
      </c>
    </row>
    <row r="13" spans="2:8" x14ac:dyDescent="0.25">
      <c r="B13" s="188">
        <f t="shared" si="6"/>
        <v>6</v>
      </c>
      <c r="C13" s="195">
        <f t="shared" si="1"/>
        <v>0.87096774193548387</v>
      </c>
      <c r="D13" s="195">
        <f t="shared" si="2"/>
        <v>2.741935483870968</v>
      </c>
      <c r="E13" s="195">
        <f t="shared" si="3"/>
        <v>5.935483870967742</v>
      </c>
      <c r="F13" s="195">
        <f t="shared" si="4"/>
        <v>1.435483870967742</v>
      </c>
      <c r="G13" s="195">
        <f t="shared" si="5"/>
        <v>-6.258064516129032</v>
      </c>
      <c r="H13" s="195">
        <f t="shared" si="0"/>
        <v>1.435483870967742</v>
      </c>
    </row>
    <row r="14" spans="2:8" x14ac:dyDescent="0.25">
      <c r="B14" s="188">
        <f t="shared" si="6"/>
        <v>7</v>
      </c>
      <c r="C14" s="195">
        <f t="shared" si="1"/>
        <v>1.0161290322580645</v>
      </c>
      <c r="D14" s="195">
        <f t="shared" si="2"/>
        <v>3.032258064516129</v>
      </c>
      <c r="E14" s="195">
        <f t="shared" si="3"/>
        <v>6.008064516129032</v>
      </c>
      <c r="F14" s="195">
        <f t="shared" si="4"/>
        <v>1.5080645161290323</v>
      </c>
      <c r="G14" s="195">
        <f t="shared" si="5"/>
        <v>-5.9677419354838719</v>
      </c>
      <c r="H14" s="195">
        <f t="shared" si="0"/>
        <v>1.5080645161290323</v>
      </c>
    </row>
    <row r="15" spans="2:8" x14ac:dyDescent="0.25">
      <c r="B15" s="188">
        <f t="shared" si="6"/>
        <v>8</v>
      </c>
      <c r="C15" s="195">
        <f t="shared" si="1"/>
        <v>1.161290322580645</v>
      </c>
      <c r="D15" s="195">
        <f t="shared" si="2"/>
        <v>3.3225806451612905</v>
      </c>
      <c r="E15" s="195">
        <f t="shared" si="3"/>
        <v>6.0806451612903221</v>
      </c>
      <c r="F15" s="195">
        <f t="shared" si="4"/>
        <v>1.5806451612903225</v>
      </c>
      <c r="G15" s="195">
        <f t="shared" si="5"/>
        <v>-5.67741935483871</v>
      </c>
      <c r="H15" s="195">
        <f t="shared" si="0"/>
        <v>1.5806451612903225</v>
      </c>
    </row>
    <row r="16" spans="2:8" x14ac:dyDescent="0.25">
      <c r="B16" s="188">
        <f t="shared" si="6"/>
        <v>9</v>
      </c>
      <c r="C16" s="195">
        <f t="shared" si="1"/>
        <v>1.306451612903226</v>
      </c>
      <c r="D16" s="195">
        <f t="shared" si="2"/>
        <v>3.612903225806452</v>
      </c>
      <c r="E16" s="195">
        <f t="shared" si="3"/>
        <v>6.1532258064516121</v>
      </c>
      <c r="F16" s="195">
        <f t="shared" si="4"/>
        <v>1.653225806451613</v>
      </c>
      <c r="G16" s="195">
        <f t="shared" si="5"/>
        <v>-5.3870967741935498</v>
      </c>
      <c r="H16" s="195">
        <f t="shared" si="0"/>
        <v>1.653225806451613</v>
      </c>
    </row>
    <row r="17" spans="2:8" x14ac:dyDescent="0.25">
      <c r="B17" s="188">
        <f t="shared" si="6"/>
        <v>10</v>
      </c>
      <c r="C17" s="195">
        <f t="shared" si="1"/>
        <v>1.4516129032258065</v>
      </c>
      <c r="D17" s="195">
        <f t="shared" si="2"/>
        <v>3.903225806451613</v>
      </c>
      <c r="E17" s="195">
        <f t="shared" si="3"/>
        <v>6.225806451612903</v>
      </c>
      <c r="F17" s="195">
        <f t="shared" si="4"/>
        <v>1.7258064516129032</v>
      </c>
      <c r="G17" s="195">
        <f t="shared" si="5"/>
        <v>-5.0967741935483879</v>
      </c>
      <c r="H17" s="195">
        <f t="shared" si="0"/>
        <v>1.7258064516129032</v>
      </c>
    </row>
    <row r="18" spans="2:8" x14ac:dyDescent="0.25">
      <c r="B18" s="188">
        <f t="shared" si="6"/>
        <v>11</v>
      </c>
      <c r="C18" s="195">
        <f t="shared" si="1"/>
        <v>1.5967741935483872</v>
      </c>
      <c r="D18" s="195">
        <f t="shared" ref="D18:D81" si="7">1+B18*(9/lengte)*2</f>
        <v>4.193548387096774</v>
      </c>
      <c r="E18" s="195">
        <f t="shared" ref="E18:E81" si="8">10-(lengte-B18)*(9/lengte)*0.5</f>
        <v>6.2983870967741939</v>
      </c>
      <c r="F18" s="195">
        <f t="shared" ref="F18:F81" si="9">1+B18*(9/lengte)*0.5</f>
        <v>1.7983870967741935</v>
      </c>
      <c r="G18" s="195">
        <f t="shared" ref="G18:G81" si="10">10-(lengte-B18)*(9/lengte)*2</f>
        <v>-4.806451612903226</v>
      </c>
      <c r="H18" s="195">
        <f t="shared" si="0"/>
        <v>1.7983870967741935</v>
      </c>
    </row>
    <row r="19" spans="2:8" x14ac:dyDescent="0.25">
      <c r="B19" s="188">
        <f t="shared" si="6"/>
        <v>12</v>
      </c>
      <c r="C19" s="195">
        <f t="shared" si="1"/>
        <v>1.7419354838709677</v>
      </c>
      <c r="D19" s="195">
        <f t="shared" si="7"/>
        <v>4.4838709677419359</v>
      </c>
      <c r="E19" s="195">
        <f t="shared" si="8"/>
        <v>6.370967741935484</v>
      </c>
      <c r="F19" s="195">
        <f t="shared" si="9"/>
        <v>1.870967741935484</v>
      </c>
      <c r="G19" s="195">
        <f t="shared" si="10"/>
        <v>-4.5161290322580658</v>
      </c>
      <c r="H19" s="195">
        <f t="shared" si="0"/>
        <v>1.870967741935484</v>
      </c>
    </row>
    <row r="20" spans="2:8" x14ac:dyDescent="0.25">
      <c r="B20" s="188">
        <f t="shared" si="6"/>
        <v>13</v>
      </c>
      <c r="C20" s="195">
        <f t="shared" si="1"/>
        <v>1.8870967741935485</v>
      </c>
      <c r="D20" s="195">
        <f t="shared" si="7"/>
        <v>4.774193548387097</v>
      </c>
      <c r="E20" s="195">
        <f t="shared" si="8"/>
        <v>6.443548387096774</v>
      </c>
      <c r="F20" s="195">
        <f t="shared" si="9"/>
        <v>1.9435483870967742</v>
      </c>
      <c r="G20" s="195">
        <f t="shared" si="10"/>
        <v>-4.2258064516129039</v>
      </c>
      <c r="H20" s="195">
        <f t="shared" si="0"/>
        <v>1.9435483870967742</v>
      </c>
    </row>
    <row r="21" spans="2:8" x14ac:dyDescent="0.25">
      <c r="B21" s="188">
        <f t="shared" si="6"/>
        <v>14</v>
      </c>
      <c r="C21" s="195">
        <f t="shared" si="1"/>
        <v>2.032258064516129</v>
      </c>
      <c r="D21" s="195">
        <f t="shared" si="7"/>
        <v>5.064516129032258</v>
      </c>
      <c r="E21" s="195">
        <f t="shared" si="8"/>
        <v>6.5161290322580641</v>
      </c>
      <c r="F21" s="195">
        <f t="shared" si="9"/>
        <v>2.0161290322580645</v>
      </c>
      <c r="G21" s="195">
        <f t="shared" si="10"/>
        <v>-3.9354838709677438</v>
      </c>
      <c r="H21" s="195">
        <f t="shared" si="0"/>
        <v>2.032258064516129</v>
      </c>
    </row>
    <row r="22" spans="2:8" x14ac:dyDescent="0.25">
      <c r="B22" s="188">
        <f t="shared" si="6"/>
        <v>15</v>
      </c>
      <c r="C22" s="195">
        <f t="shared" si="1"/>
        <v>2.17741935483871</v>
      </c>
      <c r="D22" s="195">
        <f t="shared" si="7"/>
        <v>5.3548387096774199</v>
      </c>
      <c r="E22" s="195">
        <f t="shared" si="8"/>
        <v>6.5887096774193541</v>
      </c>
      <c r="F22" s="195">
        <f t="shared" si="9"/>
        <v>2.088709677419355</v>
      </c>
      <c r="G22" s="195">
        <f t="shared" si="10"/>
        <v>-3.6451612903225818</v>
      </c>
      <c r="H22" s="195">
        <f t="shared" si="0"/>
        <v>2.17741935483871</v>
      </c>
    </row>
    <row r="23" spans="2:8" x14ac:dyDescent="0.25">
      <c r="B23" s="188">
        <f t="shared" si="6"/>
        <v>16</v>
      </c>
      <c r="C23" s="195">
        <f t="shared" si="1"/>
        <v>2.32258064516129</v>
      </c>
      <c r="D23" s="195">
        <f t="shared" si="7"/>
        <v>5.645161290322581</v>
      </c>
      <c r="E23" s="195">
        <f t="shared" si="8"/>
        <v>6.661290322580645</v>
      </c>
      <c r="F23" s="195">
        <f t="shared" si="9"/>
        <v>2.161290322580645</v>
      </c>
      <c r="G23" s="195">
        <f t="shared" si="10"/>
        <v>-3.3548387096774199</v>
      </c>
      <c r="H23" s="195">
        <f t="shared" si="0"/>
        <v>2.32258064516129</v>
      </c>
    </row>
    <row r="24" spans="2:8" x14ac:dyDescent="0.25">
      <c r="B24" s="188">
        <f t="shared" si="6"/>
        <v>17</v>
      </c>
      <c r="C24" s="195">
        <f t="shared" si="1"/>
        <v>2.467741935483871</v>
      </c>
      <c r="D24" s="195">
        <f t="shared" si="7"/>
        <v>5.935483870967742</v>
      </c>
      <c r="E24" s="195">
        <f t="shared" si="8"/>
        <v>6.7338709677419351</v>
      </c>
      <c r="F24" s="195">
        <f t="shared" si="9"/>
        <v>2.2338709677419355</v>
      </c>
      <c r="G24" s="195">
        <f t="shared" si="10"/>
        <v>-3.0645161290322598</v>
      </c>
      <c r="H24" s="195">
        <f t="shared" si="0"/>
        <v>2.467741935483871</v>
      </c>
    </row>
    <row r="25" spans="2:8" x14ac:dyDescent="0.25">
      <c r="B25" s="188">
        <f t="shared" si="6"/>
        <v>18</v>
      </c>
      <c r="C25" s="195">
        <f t="shared" si="1"/>
        <v>2.612903225806452</v>
      </c>
      <c r="D25" s="195">
        <f t="shared" si="7"/>
        <v>6.2258064516129039</v>
      </c>
      <c r="E25" s="195">
        <f t="shared" si="8"/>
        <v>6.806451612903226</v>
      </c>
      <c r="F25" s="195">
        <f t="shared" si="9"/>
        <v>2.306451612903226</v>
      </c>
      <c r="G25" s="195">
        <f t="shared" si="10"/>
        <v>-2.7741935483870979</v>
      </c>
      <c r="H25" s="195">
        <f t="shared" si="0"/>
        <v>2.612903225806452</v>
      </c>
    </row>
    <row r="26" spans="2:8" x14ac:dyDescent="0.25">
      <c r="B26" s="188">
        <f t="shared" si="6"/>
        <v>19</v>
      </c>
      <c r="C26" s="195">
        <f t="shared" si="1"/>
        <v>2.7580645161290325</v>
      </c>
      <c r="D26" s="195">
        <f t="shared" si="7"/>
        <v>6.5161290322580649</v>
      </c>
      <c r="E26" s="195">
        <f t="shared" si="8"/>
        <v>6.879032258064516</v>
      </c>
      <c r="F26" s="195">
        <f t="shared" si="9"/>
        <v>2.379032258064516</v>
      </c>
      <c r="G26" s="195">
        <f t="shared" si="10"/>
        <v>-2.4838709677419359</v>
      </c>
      <c r="H26" s="195">
        <f t="shared" si="0"/>
        <v>2.7580645161290325</v>
      </c>
    </row>
    <row r="27" spans="2:8" x14ac:dyDescent="0.25">
      <c r="B27" s="188">
        <f t="shared" si="6"/>
        <v>20</v>
      </c>
      <c r="C27" s="195">
        <f t="shared" si="1"/>
        <v>2.903225806451613</v>
      </c>
      <c r="D27" s="195">
        <f t="shared" si="7"/>
        <v>6.806451612903226</v>
      </c>
      <c r="E27" s="195">
        <f t="shared" si="8"/>
        <v>6.9516129032258061</v>
      </c>
      <c r="F27" s="195">
        <f t="shared" si="9"/>
        <v>2.4516129032258065</v>
      </c>
      <c r="G27" s="195">
        <f t="shared" si="10"/>
        <v>-2.1935483870967758</v>
      </c>
      <c r="H27" s="195">
        <f t="shared" si="0"/>
        <v>2.903225806451613</v>
      </c>
    </row>
    <row r="28" spans="2:8" x14ac:dyDescent="0.25">
      <c r="B28" s="188">
        <f t="shared" si="6"/>
        <v>21</v>
      </c>
      <c r="C28" s="195">
        <f t="shared" si="1"/>
        <v>3.0483870967741935</v>
      </c>
      <c r="D28" s="195">
        <f t="shared" si="7"/>
        <v>7.0967741935483879</v>
      </c>
      <c r="E28" s="195">
        <f t="shared" si="8"/>
        <v>7.0241935483870961</v>
      </c>
      <c r="F28" s="195">
        <f t="shared" si="9"/>
        <v>2.524193548387097</v>
      </c>
      <c r="G28" s="195">
        <f t="shared" si="10"/>
        <v>-1.9032258064516139</v>
      </c>
      <c r="H28" s="195">
        <f t="shared" si="0"/>
        <v>3.0483870967741935</v>
      </c>
    </row>
    <row r="29" spans="2:8" x14ac:dyDescent="0.25">
      <c r="B29" s="188">
        <f t="shared" si="6"/>
        <v>22</v>
      </c>
      <c r="C29" s="195">
        <f t="shared" si="1"/>
        <v>3.1935483870967745</v>
      </c>
      <c r="D29" s="195">
        <f t="shared" si="7"/>
        <v>7.3870967741935489</v>
      </c>
      <c r="E29" s="195">
        <f t="shared" si="8"/>
        <v>7.096774193548387</v>
      </c>
      <c r="F29" s="195">
        <f t="shared" si="9"/>
        <v>2.596774193548387</v>
      </c>
      <c r="G29" s="195">
        <f t="shared" si="10"/>
        <v>-1.612903225806452</v>
      </c>
      <c r="H29" s="195">
        <f t="shared" si="0"/>
        <v>3.1935483870967745</v>
      </c>
    </row>
    <row r="30" spans="2:8" x14ac:dyDescent="0.25">
      <c r="B30" s="188">
        <f t="shared" si="6"/>
        <v>23</v>
      </c>
      <c r="C30" s="195">
        <f t="shared" si="1"/>
        <v>3.338709677419355</v>
      </c>
      <c r="D30" s="195">
        <f t="shared" si="7"/>
        <v>7.67741935483871</v>
      </c>
      <c r="E30" s="195">
        <f t="shared" si="8"/>
        <v>7.169354838709677</v>
      </c>
      <c r="F30" s="195">
        <f t="shared" si="9"/>
        <v>2.6693548387096775</v>
      </c>
      <c r="G30" s="195">
        <f t="shared" si="10"/>
        <v>-1.3225806451612918</v>
      </c>
      <c r="H30" s="195">
        <f t="shared" si="0"/>
        <v>3.338709677419355</v>
      </c>
    </row>
    <row r="31" spans="2:8" x14ac:dyDescent="0.25">
      <c r="B31" s="188">
        <f t="shared" si="6"/>
        <v>24</v>
      </c>
      <c r="C31" s="195">
        <f t="shared" si="1"/>
        <v>3.4838709677419355</v>
      </c>
      <c r="D31" s="195">
        <f t="shared" si="7"/>
        <v>7.9677419354838719</v>
      </c>
      <c r="E31" s="195">
        <f t="shared" si="8"/>
        <v>7.241935483870968</v>
      </c>
      <c r="F31" s="195">
        <f t="shared" si="9"/>
        <v>2.741935483870968</v>
      </c>
      <c r="G31" s="195">
        <f t="shared" si="10"/>
        <v>-1.0322580645161299</v>
      </c>
      <c r="H31" s="195">
        <f t="shared" si="0"/>
        <v>3.4838709677419355</v>
      </c>
    </row>
    <row r="32" spans="2:8" x14ac:dyDescent="0.25">
      <c r="B32" s="188">
        <f t="shared" si="6"/>
        <v>25</v>
      </c>
      <c r="C32" s="195">
        <f t="shared" si="1"/>
        <v>3.629032258064516</v>
      </c>
      <c r="D32" s="195">
        <f t="shared" si="7"/>
        <v>8.258064516129032</v>
      </c>
      <c r="E32" s="195">
        <f t="shared" si="8"/>
        <v>7.314516129032258</v>
      </c>
      <c r="F32" s="195">
        <f t="shared" si="9"/>
        <v>2.814516129032258</v>
      </c>
      <c r="G32" s="195">
        <f t="shared" si="10"/>
        <v>-0.74193548387096797</v>
      </c>
      <c r="H32" s="195">
        <f t="shared" si="0"/>
        <v>3.629032258064516</v>
      </c>
    </row>
    <row r="33" spans="2:8" x14ac:dyDescent="0.25">
      <c r="B33" s="188">
        <f t="shared" si="6"/>
        <v>26</v>
      </c>
      <c r="C33" s="195">
        <f t="shared" si="1"/>
        <v>3.774193548387097</v>
      </c>
      <c r="D33" s="195">
        <f t="shared" si="7"/>
        <v>8.5483870967741939</v>
      </c>
      <c r="E33" s="195">
        <f t="shared" si="8"/>
        <v>7.387096774193548</v>
      </c>
      <c r="F33" s="195">
        <f t="shared" si="9"/>
        <v>2.8870967741935485</v>
      </c>
      <c r="G33" s="195">
        <f t="shared" si="10"/>
        <v>-0.45161290322580783</v>
      </c>
      <c r="H33" s="195">
        <f t="shared" si="0"/>
        <v>3.774193548387097</v>
      </c>
    </row>
    <row r="34" spans="2:8" x14ac:dyDescent="0.25">
      <c r="B34" s="188">
        <f t="shared" si="6"/>
        <v>27</v>
      </c>
      <c r="C34" s="195">
        <f t="shared" si="1"/>
        <v>3.9193548387096775</v>
      </c>
      <c r="D34" s="195">
        <f t="shared" si="7"/>
        <v>8.8387096774193559</v>
      </c>
      <c r="E34" s="195">
        <f t="shared" si="8"/>
        <v>7.4596774193548381</v>
      </c>
      <c r="F34" s="195">
        <f t="shared" si="9"/>
        <v>2.959677419354839</v>
      </c>
      <c r="G34" s="195">
        <f t="shared" si="10"/>
        <v>-0.16129032258064591</v>
      </c>
      <c r="H34" s="195">
        <f t="shared" si="0"/>
        <v>3.9193548387096775</v>
      </c>
    </row>
    <row r="35" spans="2:8" x14ac:dyDescent="0.25">
      <c r="B35" s="188">
        <f t="shared" si="6"/>
        <v>28</v>
      </c>
      <c r="C35" s="195">
        <f t="shared" si="1"/>
        <v>4.064516129032258</v>
      </c>
      <c r="D35" s="195">
        <f t="shared" si="7"/>
        <v>9.129032258064516</v>
      </c>
      <c r="E35" s="195">
        <f t="shared" si="8"/>
        <v>7.532258064516129</v>
      </c>
      <c r="F35" s="195">
        <f t="shared" si="9"/>
        <v>3.032258064516129</v>
      </c>
      <c r="G35" s="195">
        <f t="shared" si="10"/>
        <v>0.12903225806451601</v>
      </c>
      <c r="H35" s="195">
        <f t="shared" si="0"/>
        <v>4.064516129032258</v>
      </c>
    </row>
    <row r="36" spans="2:8" x14ac:dyDescent="0.25">
      <c r="B36" s="188">
        <f t="shared" si="6"/>
        <v>29</v>
      </c>
      <c r="C36" s="195">
        <f t="shared" si="1"/>
        <v>4.2096774193548381</v>
      </c>
      <c r="D36" s="195">
        <f t="shared" si="7"/>
        <v>9.4193548387096779</v>
      </c>
      <c r="E36" s="195">
        <f t="shared" si="8"/>
        <v>7.604838709677419</v>
      </c>
      <c r="F36" s="195">
        <f t="shared" si="9"/>
        <v>3.1048387096774195</v>
      </c>
      <c r="G36" s="195">
        <f t="shared" si="10"/>
        <v>0.41935483870967616</v>
      </c>
      <c r="H36" s="195">
        <f t="shared" si="0"/>
        <v>4.2096774193548381</v>
      </c>
    </row>
    <row r="37" spans="2:8" x14ac:dyDescent="0.25">
      <c r="B37" s="188">
        <f t="shared" si="6"/>
        <v>30</v>
      </c>
      <c r="C37" s="195">
        <f t="shared" si="1"/>
        <v>4.3548387096774199</v>
      </c>
      <c r="D37" s="195">
        <f t="shared" si="7"/>
        <v>9.7096774193548399</v>
      </c>
      <c r="E37" s="195">
        <f t="shared" si="8"/>
        <v>7.67741935483871</v>
      </c>
      <c r="F37" s="195">
        <f t="shared" si="9"/>
        <v>3.17741935483871</v>
      </c>
      <c r="G37" s="195">
        <f t="shared" si="10"/>
        <v>0.70967741935483808</v>
      </c>
      <c r="H37" s="195">
        <f t="shared" si="0"/>
        <v>4.3548387096774199</v>
      </c>
    </row>
    <row r="38" spans="2:8" x14ac:dyDescent="0.25">
      <c r="B38" s="188">
        <f t="shared" si="6"/>
        <v>31</v>
      </c>
      <c r="C38" s="195">
        <f t="shared" si="1"/>
        <v>4.5</v>
      </c>
      <c r="D38" s="195">
        <f t="shared" si="7"/>
        <v>10</v>
      </c>
      <c r="E38" s="195">
        <f t="shared" si="8"/>
        <v>7.75</v>
      </c>
      <c r="F38" s="195">
        <f t="shared" si="9"/>
        <v>3.25</v>
      </c>
      <c r="G38" s="195">
        <f t="shared" si="10"/>
        <v>1</v>
      </c>
      <c r="H38" s="195">
        <f t="shared" si="0"/>
        <v>4.5</v>
      </c>
    </row>
    <row r="39" spans="2:8" x14ac:dyDescent="0.25">
      <c r="B39" s="188">
        <f t="shared" si="6"/>
        <v>32</v>
      </c>
      <c r="C39" s="195">
        <f t="shared" si="1"/>
        <v>4.6451612903225801</v>
      </c>
      <c r="D39" s="195">
        <f t="shared" si="7"/>
        <v>10.290322580645162</v>
      </c>
      <c r="E39" s="195">
        <f t="shared" si="8"/>
        <v>7.82258064516129</v>
      </c>
      <c r="F39" s="195">
        <f t="shared" si="9"/>
        <v>3.3225806451612905</v>
      </c>
      <c r="G39" s="195">
        <f t="shared" si="10"/>
        <v>1.2903225806451601</v>
      </c>
      <c r="H39" s="195">
        <f t="shared" si="0"/>
        <v>4.6451612903225801</v>
      </c>
    </row>
    <row r="40" spans="2:8" x14ac:dyDescent="0.25">
      <c r="B40" s="188">
        <f t="shared" si="6"/>
        <v>33</v>
      </c>
      <c r="C40" s="195">
        <f t="shared" si="1"/>
        <v>4.790322580645161</v>
      </c>
      <c r="D40" s="195">
        <f t="shared" si="7"/>
        <v>10.580645161290324</v>
      </c>
      <c r="E40" s="195">
        <f t="shared" si="8"/>
        <v>7.8951612903225801</v>
      </c>
      <c r="F40" s="195">
        <f t="shared" si="9"/>
        <v>3.395161290322581</v>
      </c>
      <c r="G40" s="195">
        <f t="shared" si="10"/>
        <v>1.5806451612903221</v>
      </c>
      <c r="H40" s="195">
        <f t="shared" si="0"/>
        <v>4.790322580645161</v>
      </c>
    </row>
    <row r="41" spans="2:8" x14ac:dyDescent="0.25">
      <c r="B41" s="188">
        <f t="shared" si="6"/>
        <v>34</v>
      </c>
      <c r="C41" s="195">
        <f t="shared" si="1"/>
        <v>4.935483870967742</v>
      </c>
      <c r="D41" s="195">
        <f t="shared" si="7"/>
        <v>10.870967741935484</v>
      </c>
      <c r="E41" s="195">
        <f t="shared" si="8"/>
        <v>7.967741935483871</v>
      </c>
      <c r="F41" s="195">
        <f t="shared" si="9"/>
        <v>3.467741935483871</v>
      </c>
      <c r="G41" s="195">
        <f t="shared" si="10"/>
        <v>1.870967741935484</v>
      </c>
      <c r="H41" s="195">
        <f t="shared" si="0"/>
        <v>4.935483870967742</v>
      </c>
    </row>
    <row r="42" spans="2:8" x14ac:dyDescent="0.25">
      <c r="B42" s="188">
        <f t="shared" si="6"/>
        <v>35</v>
      </c>
      <c r="C42" s="195">
        <f t="shared" si="1"/>
        <v>5.080645161290323</v>
      </c>
      <c r="D42" s="195">
        <f t="shared" si="7"/>
        <v>11.161290322580646</v>
      </c>
      <c r="E42" s="195">
        <f t="shared" si="8"/>
        <v>8.0403225806451619</v>
      </c>
      <c r="F42" s="195">
        <f t="shared" si="9"/>
        <v>3.5403225806451615</v>
      </c>
      <c r="G42" s="195">
        <f t="shared" si="10"/>
        <v>2.161290322580645</v>
      </c>
      <c r="H42" s="195">
        <f t="shared" si="0"/>
        <v>5.080645161290323</v>
      </c>
    </row>
    <row r="43" spans="2:8" x14ac:dyDescent="0.25">
      <c r="B43" s="188">
        <f t="shared" si="6"/>
        <v>36</v>
      </c>
      <c r="C43" s="195">
        <f t="shared" si="1"/>
        <v>5.2258064516129039</v>
      </c>
      <c r="D43" s="195">
        <f t="shared" si="7"/>
        <v>11.451612903225808</v>
      </c>
      <c r="E43" s="195">
        <f t="shared" si="8"/>
        <v>8.112903225806452</v>
      </c>
      <c r="F43" s="195">
        <f t="shared" si="9"/>
        <v>3.612903225806452</v>
      </c>
      <c r="G43" s="195">
        <f t="shared" si="10"/>
        <v>2.4516129032258061</v>
      </c>
      <c r="H43" s="195">
        <f t="shared" si="0"/>
        <v>5.2258064516129039</v>
      </c>
    </row>
    <row r="44" spans="2:8" x14ac:dyDescent="0.25">
      <c r="B44" s="188">
        <f t="shared" si="6"/>
        <v>37</v>
      </c>
      <c r="C44" s="195">
        <f t="shared" si="1"/>
        <v>5.370967741935484</v>
      </c>
      <c r="D44" s="195">
        <f t="shared" si="7"/>
        <v>11.741935483870968</v>
      </c>
      <c r="E44" s="195">
        <f t="shared" si="8"/>
        <v>8.185483870967742</v>
      </c>
      <c r="F44" s="195">
        <f t="shared" si="9"/>
        <v>3.685483870967742</v>
      </c>
      <c r="G44" s="195">
        <f t="shared" si="10"/>
        <v>2.7419354838709671</v>
      </c>
      <c r="H44" s="195">
        <f t="shared" si="0"/>
        <v>5.370967741935484</v>
      </c>
    </row>
    <row r="45" spans="2:8" x14ac:dyDescent="0.25">
      <c r="B45" s="188">
        <f t="shared" si="6"/>
        <v>38</v>
      </c>
      <c r="C45" s="195">
        <f t="shared" si="1"/>
        <v>5.5161290322580649</v>
      </c>
      <c r="D45" s="195">
        <f t="shared" si="7"/>
        <v>12.03225806451613</v>
      </c>
      <c r="E45" s="195">
        <f t="shared" si="8"/>
        <v>8.258064516129032</v>
      </c>
      <c r="F45" s="195">
        <f t="shared" si="9"/>
        <v>3.7580645161290325</v>
      </c>
      <c r="G45" s="195">
        <f t="shared" si="10"/>
        <v>3.0322580645161281</v>
      </c>
      <c r="H45" s="195">
        <f t="shared" si="0"/>
        <v>5.5161290322580649</v>
      </c>
    </row>
    <row r="46" spans="2:8" x14ac:dyDescent="0.25">
      <c r="B46" s="188">
        <f t="shared" si="6"/>
        <v>39</v>
      </c>
      <c r="C46" s="195">
        <f t="shared" si="1"/>
        <v>5.661290322580645</v>
      </c>
      <c r="D46" s="195">
        <f t="shared" si="7"/>
        <v>12.322580645161292</v>
      </c>
      <c r="E46" s="195">
        <f t="shared" si="8"/>
        <v>8.3306451612903221</v>
      </c>
      <c r="F46" s="195">
        <f t="shared" si="9"/>
        <v>3.830645161290323</v>
      </c>
      <c r="G46" s="195">
        <f t="shared" si="10"/>
        <v>3.32258064516129</v>
      </c>
      <c r="H46" s="195">
        <f t="shared" si="0"/>
        <v>5.661290322580645</v>
      </c>
    </row>
    <row r="47" spans="2:8" x14ac:dyDescent="0.25">
      <c r="B47" s="188">
        <f t="shared" si="6"/>
        <v>40</v>
      </c>
      <c r="C47" s="195">
        <f t="shared" si="1"/>
        <v>5.806451612903226</v>
      </c>
      <c r="D47" s="195">
        <f t="shared" si="7"/>
        <v>12.612903225806452</v>
      </c>
      <c r="E47" s="195">
        <f t="shared" si="8"/>
        <v>8.4032258064516121</v>
      </c>
      <c r="F47" s="195">
        <f t="shared" si="9"/>
        <v>3.903225806451613</v>
      </c>
      <c r="G47" s="195">
        <f t="shared" si="10"/>
        <v>3.6129032258064511</v>
      </c>
      <c r="H47" s="195">
        <f t="shared" si="0"/>
        <v>5.806451612903226</v>
      </c>
    </row>
    <row r="48" spans="2:8" x14ac:dyDescent="0.25">
      <c r="B48" s="188">
        <f t="shared" si="6"/>
        <v>41</v>
      </c>
      <c r="C48" s="195">
        <f t="shared" si="1"/>
        <v>5.9516129032258061</v>
      </c>
      <c r="D48" s="195">
        <f t="shared" si="7"/>
        <v>12.903225806451614</v>
      </c>
      <c r="E48" s="195">
        <f t="shared" si="8"/>
        <v>8.4758064516129039</v>
      </c>
      <c r="F48" s="195">
        <f t="shared" si="9"/>
        <v>3.9758064516129035</v>
      </c>
      <c r="G48" s="195">
        <f t="shared" si="10"/>
        <v>3.9032258064516121</v>
      </c>
      <c r="H48" s="195">
        <f t="shared" si="0"/>
        <v>5.9516129032258061</v>
      </c>
    </row>
    <row r="49" spans="2:8" x14ac:dyDescent="0.25">
      <c r="B49" s="188">
        <f t="shared" si="6"/>
        <v>42</v>
      </c>
      <c r="C49" s="195">
        <f t="shared" si="1"/>
        <v>6.096774193548387</v>
      </c>
      <c r="D49" s="195">
        <f t="shared" si="7"/>
        <v>13.193548387096776</v>
      </c>
      <c r="E49" s="195">
        <f t="shared" si="8"/>
        <v>8.5483870967741939</v>
      </c>
      <c r="F49" s="195">
        <f t="shared" si="9"/>
        <v>4.0483870967741939</v>
      </c>
      <c r="G49" s="195">
        <f t="shared" si="10"/>
        <v>4.193548387096774</v>
      </c>
      <c r="H49" s="195">
        <f t="shared" si="0"/>
        <v>6.096774193548387</v>
      </c>
    </row>
    <row r="50" spans="2:8" x14ac:dyDescent="0.25">
      <c r="B50" s="188">
        <f t="shared" si="6"/>
        <v>43</v>
      </c>
      <c r="C50" s="195">
        <f t="shared" si="1"/>
        <v>6.241935483870968</v>
      </c>
      <c r="D50" s="195">
        <f t="shared" si="7"/>
        <v>13.483870967741936</v>
      </c>
      <c r="E50" s="195">
        <f t="shared" si="8"/>
        <v>8.620967741935484</v>
      </c>
      <c r="F50" s="195">
        <f t="shared" si="9"/>
        <v>4.120967741935484</v>
      </c>
      <c r="G50" s="195">
        <f t="shared" si="10"/>
        <v>4.4838709677419351</v>
      </c>
      <c r="H50" s="195">
        <f t="shared" si="0"/>
        <v>6.241935483870968</v>
      </c>
    </row>
    <row r="51" spans="2:8" x14ac:dyDescent="0.25">
      <c r="B51" s="188">
        <f t="shared" si="6"/>
        <v>44</v>
      </c>
      <c r="C51" s="195">
        <f t="shared" si="1"/>
        <v>6.3870967741935489</v>
      </c>
      <c r="D51" s="195">
        <f t="shared" si="7"/>
        <v>13.774193548387098</v>
      </c>
      <c r="E51" s="195">
        <f t="shared" si="8"/>
        <v>8.693548387096774</v>
      </c>
      <c r="F51" s="195">
        <f t="shared" si="9"/>
        <v>4.193548387096774</v>
      </c>
      <c r="G51" s="195">
        <f t="shared" si="10"/>
        <v>4.7741935483870961</v>
      </c>
      <c r="H51" s="195">
        <f t="shared" si="0"/>
        <v>6.3870967741935489</v>
      </c>
    </row>
    <row r="52" spans="2:8" x14ac:dyDescent="0.25">
      <c r="B52" s="188">
        <f t="shared" si="6"/>
        <v>45</v>
      </c>
      <c r="C52" s="195">
        <f t="shared" si="1"/>
        <v>6.532258064516129</v>
      </c>
      <c r="D52" s="195">
        <f t="shared" si="7"/>
        <v>14.06451612903226</v>
      </c>
      <c r="E52" s="195">
        <f t="shared" si="8"/>
        <v>8.7661290322580641</v>
      </c>
      <c r="F52" s="195">
        <f t="shared" si="9"/>
        <v>4.2661290322580649</v>
      </c>
      <c r="G52" s="195">
        <f t="shared" si="10"/>
        <v>5.064516129032258</v>
      </c>
      <c r="H52" s="195">
        <f t="shared" si="0"/>
        <v>6.532258064516129</v>
      </c>
    </row>
    <row r="53" spans="2:8" x14ac:dyDescent="0.25">
      <c r="B53" s="188">
        <f t="shared" si="6"/>
        <v>46</v>
      </c>
      <c r="C53" s="195">
        <f t="shared" si="1"/>
        <v>6.67741935483871</v>
      </c>
      <c r="D53" s="195">
        <f t="shared" si="7"/>
        <v>14.35483870967742</v>
      </c>
      <c r="E53" s="195">
        <f t="shared" si="8"/>
        <v>8.8387096774193541</v>
      </c>
      <c r="F53" s="195">
        <f t="shared" si="9"/>
        <v>4.338709677419355</v>
      </c>
      <c r="G53" s="195">
        <f t="shared" si="10"/>
        <v>5.354838709677419</v>
      </c>
      <c r="H53" s="195">
        <f t="shared" si="0"/>
        <v>6.67741935483871</v>
      </c>
    </row>
    <row r="54" spans="2:8" x14ac:dyDescent="0.25">
      <c r="B54" s="188">
        <f t="shared" si="6"/>
        <v>47</v>
      </c>
      <c r="C54" s="195">
        <f t="shared" si="1"/>
        <v>6.82258064516129</v>
      </c>
      <c r="D54" s="195">
        <f t="shared" si="7"/>
        <v>14.645161290322582</v>
      </c>
      <c r="E54" s="195">
        <f t="shared" si="8"/>
        <v>8.9112903225806441</v>
      </c>
      <c r="F54" s="195">
        <f t="shared" si="9"/>
        <v>4.4112903225806459</v>
      </c>
      <c r="G54" s="195">
        <f t="shared" si="10"/>
        <v>5.6451612903225801</v>
      </c>
      <c r="H54" s="195">
        <f t="shared" si="0"/>
        <v>6.82258064516129</v>
      </c>
    </row>
    <row r="55" spans="2:8" x14ac:dyDescent="0.25">
      <c r="B55" s="188">
        <f t="shared" si="6"/>
        <v>48</v>
      </c>
      <c r="C55" s="195">
        <f t="shared" si="1"/>
        <v>6.967741935483871</v>
      </c>
      <c r="D55" s="195">
        <f t="shared" si="7"/>
        <v>14.935483870967744</v>
      </c>
      <c r="E55" s="195">
        <f t="shared" si="8"/>
        <v>8.9838709677419359</v>
      </c>
      <c r="F55" s="195">
        <f t="shared" si="9"/>
        <v>4.4838709677419359</v>
      </c>
      <c r="G55" s="195">
        <f t="shared" si="10"/>
        <v>5.935483870967742</v>
      </c>
      <c r="H55" s="195">
        <f t="shared" si="0"/>
        <v>6.967741935483871</v>
      </c>
    </row>
    <row r="56" spans="2:8" x14ac:dyDescent="0.25">
      <c r="B56" s="188">
        <f t="shared" si="6"/>
        <v>49</v>
      </c>
      <c r="C56" s="195">
        <f t="shared" si="1"/>
        <v>7.1129032258064511</v>
      </c>
      <c r="D56" s="195">
        <f t="shared" si="7"/>
        <v>15.225806451612904</v>
      </c>
      <c r="E56" s="195">
        <f t="shared" si="8"/>
        <v>9.056451612903226</v>
      </c>
      <c r="F56" s="195">
        <f t="shared" si="9"/>
        <v>4.556451612903226</v>
      </c>
      <c r="G56" s="195">
        <f t="shared" si="10"/>
        <v>6.225806451612903</v>
      </c>
      <c r="H56" s="195">
        <f t="shared" si="0"/>
        <v>7.1129032258064511</v>
      </c>
    </row>
    <row r="57" spans="2:8" x14ac:dyDescent="0.25">
      <c r="B57" s="188">
        <f t="shared" si="6"/>
        <v>50</v>
      </c>
      <c r="C57" s="195">
        <f t="shared" si="1"/>
        <v>7.258064516129032</v>
      </c>
      <c r="D57" s="195">
        <f t="shared" si="7"/>
        <v>15.516129032258066</v>
      </c>
      <c r="E57" s="195">
        <f t="shared" si="8"/>
        <v>9.129032258064516</v>
      </c>
      <c r="F57" s="195">
        <f t="shared" si="9"/>
        <v>4.629032258064516</v>
      </c>
      <c r="G57" s="195">
        <f t="shared" si="10"/>
        <v>6.5161290322580641</v>
      </c>
      <c r="H57" s="195">
        <f t="shared" si="0"/>
        <v>7.258064516129032</v>
      </c>
    </row>
    <row r="58" spans="2:8" x14ac:dyDescent="0.25">
      <c r="B58" s="188">
        <f t="shared" si="6"/>
        <v>51</v>
      </c>
      <c r="C58" s="195">
        <f t="shared" si="1"/>
        <v>7.403225806451613</v>
      </c>
      <c r="D58" s="195">
        <f t="shared" si="7"/>
        <v>15.806451612903226</v>
      </c>
      <c r="E58" s="195">
        <f t="shared" si="8"/>
        <v>9.2016129032258061</v>
      </c>
      <c r="F58" s="195">
        <f t="shared" si="9"/>
        <v>4.7016129032258061</v>
      </c>
      <c r="G58" s="195">
        <f t="shared" si="10"/>
        <v>6.806451612903226</v>
      </c>
      <c r="H58" s="195">
        <f t="shared" si="0"/>
        <v>7.403225806451613</v>
      </c>
    </row>
    <row r="59" spans="2:8" x14ac:dyDescent="0.25">
      <c r="B59" s="188">
        <f t="shared" si="6"/>
        <v>52</v>
      </c>
      <c r="C59" s="195">
        <f t="shared" si="1"/>
        <v>7.5483870967741939</v>
      </c>
      <c r="D59" s="195">
        <f t="shared" si="7"/>
        <v>16.096774193548388</v>
      </c>
      <c r="E59" s="195">
        <f t="shared" si="8"/>
        <v>9.2741935483870961</v>
      </c>
      <c r="F59" s="195">
        <f t="shared" si="9"/>
        <v>4.774193548387097</v>
      </c>
      <c r="G59" s="195">
        <f t="shared" si="10"/>
        <v>7.096774193548387</v>
      </c>
      <c r="H59" s="195">
        <f t="shared" si="0"/>
        <v>7.5483870967741939</v>
      </c>
    </row>
    <row r="60" spans="2:8" x14ac:dyDescent="0.25">
      <c r="B60" s="188">
        <f t="shared" si="6"/>
        <v>53</v>
      </c>
      <c r="C60" s="195">
        <f t="shared" si="1"/>
        <v>7.693548387096774</v>
      </c>
      <c r="D60" s="195">
        <f t="shared" si="7"/>
        <v>16.387096774193552</v>
      </c>
      <c r="E60" s="195">
        <f t="shared" si="8"/>
        <v>9.3467741935483879</v>
      </c>
      <c r="F60" s="195">
        <f t="shared" si="9"/>
        <v>4.8467741935483879</v>
      </c>
      <c r="G60" s="195">
        <f t="shared" si="10"/>
        <v>7.387096774193548</v>
      </c>
      <c r="H60" s="195">
        <f t="shared" si="0"/>
        <v>7.693548387096774</v>
      </c>
    </row>
    <row r="61" spans="2:8" x14ac:dyDescent="0.25">
      <c r="B61" s="188">
        <f t="shared" si="6"/>
        <v>54</v>
      </c>
      <c r="C61" s="195">
        <f t="shared" si="1"/>
        <v>7.838709677419355</v>
      </c>
      <c r="D61" s="195">
        <f t="shared" si="7"/>
        <v>16.677419354838712</v>
      </c>
      <c r="E61" s="195">
        <f t="shared" si="8"/>
        <v>9.4193548387096779</v>
      </c>
      <c r="F61" s="195">
        <f t="shared" si="9"/>
        <v>4.9193548387096779</v>
      </c>
      <c r="G61" s="195">
        <f t="shared" si="10"/>
        <v>7.67741935483871</v>
      </c>
      <c r="H61" s="195">
        <f t="shared" si="0"/>
        <v>7.838709677419355</v>
      </c>
    </row>
    <row r="62" spans="2:8" x14ac:dyDescent="0.25">
      <c r="B62" s="188">
        <f t="shared" si="6"/>
        <v>55</v>
      </c>
      <c r="C62" s="195">
        <f t="shared" si="1"/>
        <v>7.9838709677419351</v>
      </c>
      <c r="D62" s="195">
        <f t="shared" si="7"/>
        <v>16.967741935483872</v>
      </c>
      <c r="E62" s="195">
        <f t="shared" si="8"/>
        <v>9.491935483870968</v>
      </c>
      <c r="F62" s="195">
        <f t="shared" si="9"/>
        <v>4.991935483870968</v>
      </c>
      <c r="G62" s="195">
        <f t="shared" si="10"/>
        <v>7.967741935483871</v>
      </c>
      <c r="H62" s="195">
        <f t="shared" si="0"/>
        <v>7.9838709677419351</v>
      </c>
    </row>
    <row r="63" spans="2:8" x14ac:dyDescent="0.25">
      <c r="B63" s="188">
        <f t="shared" si="6"/>
        <v>56</v>
      </c>
      <c r="C63" s="195">
        <f t="shared" si="1"/>
        <v>8.129032258064516</v>
      </c>
      <c r="D63" s="195">
        <f t="shared" si="7"/>
        <v>17.258064516129032</v>
      </c>
      <c r="E63" s="195">
        <f t="shared" si="8"/>
        <v>9.564516129032258</v>
      </c>
      <c r="F63" s="195">
        <f t="shared" si="9"/>
        <v>5.064516129032258</v>
      </c>
      <c r="G63" s="195">
        <f t="shared" si="10"/>
        <v>8.258064516129032</v>
      </c>
      <c r="H63" s="195">
        <f t="shared" si="0"/>
        <v>8.258064516129032</v>
      </c>
    </row>
    <row r="64" spans="2:8" x14ac:dyDescent="0.25">
      <c r="B64" s="188">
        <f t="shared" si="6"/>
        <v>57</v>
      </c>
      <c r="C64" s="195">
        <f t="shared" si="1"/>
        <v>8.2741935483870961</v>
      </c>
      <c r="D64" s="195">
        <f t="shared" si="7"/>
        <v>17.548387096774196</v>
      </c>
      <c r="E64" s="195">
        <f t="shared" si="8"/>
        <v>9.637096774193548</v>
      </c>
      <c r="F64" s="195">
        <f t="shared" si="9"/>
        <v>5.1370967741935489</v>
      </c>
      <c r="G64" s="195">
        <f t="shared" si="10"/>
        <v>8.5483870967741939</v>
      </c>
      <c r="H64" s="195">
        <f t="shared" si="0"/>
        <v>8.5483870967741939</v>
      </c>
    </row>
    <row r="65" spans="2:8" x14ac:dyDescent="0.25">
      <c r="B65" s="188">
        <f t="shared" si="6"/>
        <v>58</v>
      </c>
      <c r="C65" s="195">
        <f t="shared" si="1"/>
        <v>8.4193548387096762</v>
      </c>
      <c r="D65" s="195">
        <f t="shared" si="7"/>
        <v>17.838709677419356</v>
      </c>
      <c r="E65" s="195">
        <f t="shared" si="8"/>
        <v>9.7096774193548381</v>
      </c>
      <c r="F65" s="195">
        <f t="shared" si="9"/>
        <v>5.209677419354839</v>
      </c>
      <c r="G65" s="195">
        <f t="shared" si="10"/>
        <v>8.8387096774193541</v>
      </c>
      <c r="H65" s="195">
        <f t="shared" si="0"/>
        <v>8.8387096774193541</v>
      </c>
    </row>
    <row r="66" spans="2:8" x14ac:dyDescent="0.25">
      <c r="B66" s="188">
        <f t="shared" si="6"/>
        <v>59</v>
      </c>
      <c r="C66" s="195">
        <f t="shared" si="1"/>
        <v>8.564516129032258</v>
      </c>
      <c r="D66" s="195">
        <f t="shared" si="7"/>
        <v>18.129032258064516</v>
      </c>
      <c r="E66" s="195">
        <f t="shared" si="8"/>
        <v>9.7822580645161281</v>
      </c>
      <c r="F66" s="195">
        <f t="shared" si="9"/>
        <v>5.282258064516129</v>
      </c>
      <c r="G66" s="195">
        <f t="shared" si="10"/>
        <v>9.129032258064516</v>
      </c>
      <c r="H66" s="195">
        <f t="shared" si="0"/>
        <v>9.129032258064516</v>
      </c>
    </row>
    <row r="67" spans="2:8" x14ac:dyDescent="0.25">
      <c r="B67" s="188">
        <f t="shared" si="6"/>
        <v>60</v>
      </c>
      <c r="C67" s="195">
        <f t="shared" si="1"/>
        <v>8.7096774193548399</v>
      </c>
      <c r="D67" s="195">
        <f t="shared" si="7"/>
        <v>18.41935483870968</v>
      </c>
      <c r="E67" s="195">
        <f t="shared" si="8"/>
        <v>9.8548387096774199</v>
      </c>
      <c r="F67" s="195">
        <f t="shared" si="9"/>
        <v>5.3548387096774199</v>
      </c>
      <c r="G67" s="195">
        <f t="shared" si="10"/>
        <v>9.4193548387096779</v>
      </c>
      <c r="H67" s="195">
        <f t="shared" si="0"/>
        <v>9.4193548387096779</v>
      </c>
    </row>
    <row r="68" spans="2:8" x14ac:dyDescent="0.25">
      <c r="B68" s="188">
        <f t="shared" si="6"/>
        <v>61</v>
      </c>
      <c r="C68" s="195">
        <f t="shared" si="1"/>
        <v>8.8548387096774199</v>
      </c>
      <c r="D68" s="195">
        <f t="shared" si="7"/>
        <v>18.70967741935484</v>
      </c>
      <c r="E68" s="195">
        <f t="shared" si="8"/>
        <v>9.92741935483871</v>
      </c>
      <c r="F68" s="195">
        <f t="shared" si="9"/>
        <v>5.42741935483871</v>
      </c>
      <c r="G68" s="195">
        <f t="shared" si="10"/>
        <v>9.7096774193548381</v>
      </c>
      <c r="H68" s="195">
        <f t="shared" si="0"/>
        <v>9.7096774193548381</v>
      </c>
    </row>
    <row r="69" spans="2:8" x14ac:dyDescent="0.25">
      <c r="B69" s="188">
        <f t="shared" si="6"/>
        <v>62</v>
      </c>
      <c r="C69" s="195">
        <f t="shared" si="1"/>
        <v>9</v>
      </c>
      <c r="D69" s="195">
        <f t="shared" si="7"/>
        <v>19</v>
      </c>
      <c r="E69" s="195">
        <f t="shared" si="8"/>
        <v>10</v>
      </c>
      <c r="F69" s="195">
        <f t="shared" si="9"/>
        <v>5.5</v>
      </c>
      <c r="G69" s="195">
        <f t="shared" si="10"/>
        <v>10</v>
      </c>
      <c r="H69" s="195">
        <f t="shared" si="0"/>
        <v>10</v>
      </c>
    </row>
    <row r="70" spans="2:8" x14ac:dyDescent="0.25">
      <c r="B70" s="188" t="str">
        <f t="shared" si="6"/>
        <v/>
      </c>
      <c r="C70" s="195" t="e">
        <f t="shared" si="1"/>
        <v>#VALUE!</v>
      </c>
      <c r="D70" s="195" t="e">
        <f t="shared" si="7"/>
        <v>#VALUE!</v>
      </c>
      <c r="E70" s="195" t="e">
        <f t="shared" si="8"/>
        <v>#VALUE!</v>
      </c>
      <c r="F70" s="195" t="e">
        <f t="shared" si="9"/>
        <v>#VALUE!</v>
      </c>
      <c r="G70" s="195" t="e">
        <f t="shared" si="10"/>
        <v>#VALUE!</v>
      </c>
      <c r="H70" s="195" t="str">
        <f t="shared" si="0"/>
        <v/>
      </c>
    </row>
    <row r="71" spans="2:8" x14ac:dyDescent="0.25">
      <c r="B71" s="188" t="str">
        <f t="shared" si="6"/>
        <v/>
      </c>
      <c r="C71" s="195" t="e">
        <f t="shared" si="1"/>
        <v>#VALUE!</v>
      </c>
      <c r="D71" s="195" t="e">
        <f t="shared" si="7"/>
        <v>#VALUE!</v>
      </c>
      <c r="E71" s="195" t="e">
        <f t="shared" si="8"/>
        <v>#VALUE!</v>
      </c>
      <c r="F71" s="195" t="e">
        <f t="shared" si="9"/>
        <v>#VALUE!</v>
      </c>
      <c r="G71" s="195" t="e">
        <f t="shared" si="10"/>
        <v>#VALUE!</v>
      </c>
      <c r="H71" s="195" t="str">
        <f t="shared" ref="H71:H134" si="11">IF(B71="","",(IF(Nterm&gt;1,MIN(C71:E71),IF(Nterm&lt;1,MAX(C71,F71,G71),C71))))</f>
        <v/>
      </c>
    </row>
    <row r="72" spans="2:8" x14ac:dyDescent="0.25">
      <c r="B72" s="188" t="str">
        <f t="shared" si="6"/>
        <v/>
      </c>
      <c r="C72" s="195" t="e">
        <f t="shared" ref="C72:C135" si="12">9*(B72/lengte)+Nterm</f>
        <v>#VALUE!</v>
      </c>
      <c r="D72" s="195" t="e">
        <f t="shared" si="7"/>
        <v>#VALUE!</v>
      </c>
      <c r="E72" s="195" t="e">
        <f t="shared" si="8"/>
        <v>#VALUE!</v>
      </c>
      <c r="F72" s="195" t="e">
        <f t="shared" si="9"/>
        <v>#VALUE!</v>
      </c>
      <c r="G72" s="195" t="e">
        <f t="shared" si="10"/>
        <v>#VALUE!</v>
      </c>
      <c r="H72" s="195" t="str">
        <f t="shared" si="11"/>
        <v/>
      </c>
    </row>
    <row r="73" spans="2:8" x14ac:dyDescent="0.25">
      <c r="B73" s="188" t="str">
        <f t="shared" ref="B73:B136" si="13">IF(B72&lt;lengte,B72+1,"")</f>
        <v/>
      </c>
      <c r="C73" s="195" t="e">
        <f t="shared" si="12"/>
        <v>#VALUE!</v>
      </c>
      <c r="D73" s="195" t="e">
        <f t="shared" si="7"/>
        <v>#VALUE!</v>
      </c>
      <c r="E73" s="195" t="e">
        <f t="shared" si="8"/>
        <v>#VALUE!</v>
      </c>
      <c r="F73" s="195" t="e">
        <f t="shared" si="9"/>
        <v>#VALUE!</v>
      </c>
      <c r="G73" s="195" t="e">
        <f t="shared" si="10"/>
        <v>#VALUE!</v>
      </c>
      <c r="H73" s="195" t="str">
        <f t="shared" si="11"/>
        <v/>
      </c>
    </row>
    <row r="74" spans="2:8" x14ac:dyDescent="0.25">
      <c r="B74" s="188" t="str">
        <f t="shared" si="13"/>
        <v/>
      </c>
      <c r="C74" s="195" t="e">
        <f t="shared" si="12"/>
        <v>#VALUE!</v>
      </c>
      <c r="D74" s="195" t="e">
        <f t="shared" si="7"/>
        <v>#VALUE!</v>
      </c>
      <c r="E74" s="195" t="e">
        <f t="shared" si="8"/>
        <v>#VALUE!</v>
      </c>
      <c r="F74" s="195" t="e">
        <f t="shared" si="9"/>
        <v>#VALUE!</v>
      </c>
      <c r="G74" s="195" t="e">
        <f t="shared" si="10"/>
        <v>#VALUE!</v>
      </c>
      <c r="H74" s="195" t="str">
        <f t="shared" si="11"/>
        <v/>
      </c>
    </row>
    <row r="75" spans="2:8" x14ac:dyDescent="0.25">
      <c r="B75" s="188" t="str">
        <f t="shared" si="13"/>
        <v/>
      </c>
      <c r="C75" s="195" t="e">
        <f t="shared" si="12"/>
        <v>#VALUE!</v>
      </c>
      <c r="D75" s="195" t="e">
        <f t="shared" si="7"/>
        <v>#VALUE!</v>
      </c>
      <c r="E75" s="195" t="e">
        <f t="shared" si="8"/>
        <v>#VALUE!</v>
      </c>
      <c r="F75" s="195" t="e">
        <f t="shared" si="9"/>
        <v>#VALUE!</v>
      </c>
      <c r="G75" s="195" t="e">
        <f t="shared" si="10"/>
        <v>#VALUE!</v>
      </c>
      <c r="H75" s="195" t="str">
        <f t="shared" si="11"/>
        <v/>
      </c>
    </row>
    <row r="76" spans="2:8" x14ac:dyDescent="0.25">
      <c r="B76" s="188" t="str">
        <f t="shared" si="13"/>
        <v/>
      </c>
      <c r="C76" s="195" t="e">
        <f t="shared" si="12"/>
        <v>#VALUE!</v>
      </c>
      <c r="D76" s="195" t="e">
        <f t="shared" si="7"/>
        <v>#VALUE!</v>
      </c>
      <c r="E76" s="195" t="e">
        <f t="shared" si="8"/>
        <v>#VALUE!</v>
      </c>
      <c r="F76" s="195" t="e">
        <f t="shared" si="9"/>
        <v>#VALUE!</v>
      </c>
      <c r="G76" s="195" t="e">
        <f t="shared" si="10"/>
        <v>#VALUE!</v>
      </c>
      <c r="H76" s="195" t="str">
        <f t="shared" si="11"/>
        <v/>
      </c>
    </row>
    <row r="77" spans="2:8" x14ac:dyDescent="0.25">
      <c r="B77" s="188" t="str">
        <f t="shared" si="13"/>
        <v/>
      </c>
      <c r="C77" s="195" t="e">
        <f t="shared" si="12"/>
        <v>#VALUE!</v>
      </c>
      <c r="D77" s="195" t="e">
        <f t="shared" si="7"/>
        <v>#VALUE!</v>
      </c>
      <c r="E77" s="195" t="e">
        <f t="shared" si="8"/>
        <v>#VALUE!</v>
      </c>
      <c r="F77" s="195" t="e">
        <f t="shared" si="9"/>
        <v>#VALUE!</v>
      </c>
      <c r="G77" s="195" t="e">
        <f t="shared" si="10"/>
        <v>#VALUE!</v>
      </c>
      <c r="H77" s="195" t="str">
        <f t="shared" si="11"/>
        <v/>
      </c>
    </row>
    <row r="78" spans="2:8" x14ac:dyDescent="0.25">
      <c r="B78" s="188" t="str">
        <f t="shared" si="13"/>
        <v/>
      </c>
      <c r="C78" s="195" t="e">
        <f t="shared" si="12"/>
        <v>#VALUE!</v>
      </c>
      <c r="D78" s="195" t="e">
        <f t="shared" si="7"/>
        <v>#VALUE!</v>
      </c>
      <c r="E78" s="195" t="e">
        <f t="shared" si="8"/>
        <v>#VALUE!</v>
      </c>
      <c r="F78" s="195" t="e">
        <f t="shared" si="9"/>
        <v>#VALUE!</v>
      </c>
      <c r="G78" s="195" t="e">
        <f t="shared" si="10"/>
        <v>#VALUE!</v>
      </c>
      <c r="H78" s="195" t="str">
        <f t="shared" si="11"/>
        <v/>
      </c>
    </row>
    <row r="79" spans="2:8" x14ac:dyDescent="0.25">
      <c r="B79" s="188" t="str">
        <f t="shared" si="13"/>
        <v/>
      </c>
      <c r="C79" s="195" t="e">
        <f t="shared" si="12"/>
        <v>#VALUE!</v>
      </c>
      <c r="D79" s="195" t="e">
        <f t="shared" si="7"/>
        <v>#VALUE!</v>
      </c>
      <c r="E79" s="195" t="e">
        <f t="shared" si="8"/>
        <v>#VALUE!</v>
      </c>
      <c r="F79" s="195" t="e">
        <f t="shared" si="9"/>
        <v>#VALUE!</v>
      </c>
      <c r="G79" s="195" t="e">
        <f t="shared" si="10"/>
        <v>#VALUE!</v>
      </c>
      <c r="H79" s="195" t="str">
        <f t="shared" si="11"/>
        <v/>
      </c>
    </row>
    <row r="80" spans="2:8" x14ac:dyDescent="0.25">
      <c r="B80" s="188" t="str">
        <f t="shared" si="13"/>
        <v/>
      </c>
      <c r="C80" s="195" t="e">
        <f t="shared" si="12"/>
        <v>#VALUE!</v>
      </c>
      <c r="D80" s="195" t="e">
        <f t="shared" si="7"/>
        <v>#VALUE!</v>
      </c>
      <c r="E80" s="195" t="e">
        <f t="shared" si="8"/>
        <v>#VALUE!</v>
      </c>
      <c r="F80" s="195" t="e">
        <f t="shared" si="9"/>
        <v>#VALUE!</v>
      </c>
      <c r="G80" s="195" t="e">
        <f t="shared" si="10"/>
        <v>#VALUE!</v>
      </c>
      <c r="H80" s="195" t="str">
        <f t="shared" si="11"/>
        <v/>
      </c>
    </row>
    <row r="81" spans="2:8" x14ac:dyDescent="0.25">
      <c r="B81" s="188" t="str">
        <f t="shared" si="13"/>
        <v/>
      </c>
      <c r="C81" s="195" t="e">
        <f t="shared" si="12"/>
        <v>#VALUE!</v>
      </c>
      <c r="D81" s="195" t="e">
        <f t="shared" si="7"/>
        <v>#VALUE!</v>
      </c>
      <c r="E81" s="195" t="e">
        <f t="shared" si="8"/>
        <v>#VALUE!</v>
      </c>
      <c r="F81" s="195" t="e">
        <f t="shared" si="9"/>
        <v>#VALUE!</v>
      </c>
      <c r="G81" s="195" t="e">
        <f t="shared" si="10"/>
        <v>#VALUE!</v>
      </c>
      <c r="H81" s="195" t="str">
        <f t="shared" si="11"/>
        <v/>
      </c>
    </row>
    <row r="82" spans="2:8" x14ac:dyDescent="0.25">
      <c r="B82" s="188" t="str">
        <f t="shared" si="13"/>
        <v/>
      </c>
      <c r="C82" s="195" t="e">
        <f t="shared" si="12"/>
        <v>#VALUE!</v>
      </c>
      <c r="D82" s="195" t="e">
        <f t="shared" ref="D82:D145" si="14">1+B82*(9/lengte)*2</f>
        <v>#VALUE!</v>
      </c>
      <c r="E82" s="195" t="e">
        <f t="shared" ref="E82:E145" si="15">10-(lengte-B82)*(9/lengte)*0.5</f>
        <v>#VALUE!</v>
      </c>
      <c r="F82" s="195" t="e">
        <f t="shared" ref="F82:F145" si="16">1+B82*(9/lengte)*0.5</f>
        <v>#VALUE!</v>
      </c>
      <c r="G82" s="195" t="e">
        <f t="shared" ref="G82:G145" si="17">10-(lengte-B82)*(9/lengte)*2</f>
        <v>#VALUE!</v>
      </c>
      <c r="H82" s="195" t="str">
        <f t="shared" si="11"/>
        <v/>
      </c>
    </row>
    <row r="83" spans="2:8" x14ac:dyDescent="0.25">
      <c r="B83" s="188" t="str">
        <f t="shared" si="13"/>
        <v/>
      </c>
      <c r="C83" s="195" t="e">
        <f t="shared" si="12"/>
        <v>#VALUE!</v>
      </c>
      <c r="D83" s="195" t="e">
        <f t="shared" si="14"/>
        <v>#VALUE!</v>
      </c>
      <c r="E83" s="195" t="e">
        <f t="shared" si="15"/>
        <v>#VALUE!</v>
      </c>
      <c r="F83" s="195" t="e">
        <f t="shared" si="16"/>
        <v>#VALUE!</v>
      </c>
      <c r="G83" s="195" t="e">
        <f t="shared" si="17"/>
        <v>#VALUE!</v>
      </c>
      <c r="H83" s="195" t="str">
        <f t="shared" si="11"/>
        <v/>
      </c>
    </row>
    <row r="84" spans="2:8" x14ac:dyDescent="0.25">
      <c r="B84" s="188" t="str">
        <f t="shared" si="13"/>
        <v/>
      </c>
      <c r="C84" s="195" t="e">
        <f t="shared" si="12"/>
        <v>#VALUE!</v>
      </c>
      <c r="D84" s="195" t="e">
        <f t="shared" si="14"/>
        <v>#VALUE!</v>
      </c>
      <c r="E84" s="195" t="e">
        <f t="shared" si="15"/>
        <v>#VALUE!</v>
      </c>
      <c r="F84" s="195" t="e">
        <f t="shared" si="16"/>
        <v>#VALUE!</v>
      </c>
      <c r="G84" s="195" t="e">
        <f t="shared" si="17"/>
        <v>#VALUE!</v>
      </c>
      <c r="H84" s="195" t="str">
        <f t="shared" si="11"/>
        <v/>
      </c>
    </row>
    <row r="85" spans="2:8" x14ac:dyDescent="0.25">
      <c r="B85" s="188" t="str">
        <f t="shared" si="13"/>
        <v/>
      </c>
      <c r="C85" s="195" t="e">
        <f t="shared" si="12"/>
        <v>#VALUE!</v>
      </c>
      <c r="D85" s="195" t="e">
        <f t="shared" si="14"/>
        <v>#VALUE!</v>
      </c>
      <c r="E85" s="195" t="e">
        <f t="shared" si="15"/>
        <v>#VALUE!</v>
      </c>
      <c r="F85" s="195" t="e">
        <f t="shared" si="16"/>
        <v>#VALUE!</v>
      </c>
      <c r="G85" s="195" t="e">
        <f t="shared" si="17"/>
        <v>#VALUE!</v>
      </c>
      <c r="H85" s="195" t="str">
        <f t="shared" si="11"/>
        <v/>
      </c>
    </row>
    <row r="86" spans="2:8" x14ac:dyDescent="0.25">
      <c r="B86" s="188" t="str">
        <f t="shared" si="13"/>
        <v/>
      </c>
      <c r="C86" s="195" t="e">
        <f t="shared" si="12"/>
        <v>#VALUE!</v>
      </c>
      <c r="D86" s="195" t="e">
        <f t="shared" si="14"/>
        <v>#VALUE!</v>
      </c>
      <c r="E86" s="195" t="e">
        <f t="shared" si="15"/>
        <v>#VALUE!</v>
      </c>
      <c r="F86" s="195" t="e">
        <f t="shared" si="16"/>
        <v>#VALUE!</v>
      </c>
      <c r="G86" s="195" t="e">
        <f t="shared" si="17"/>
        <v>#VALUE!</v>
      </c>
      <c r="H86" s="195" t="str">
        <f t="shared" si="11"/>
        <v/>
      </c>
    </row>
    <row r="87" spans="2:8" x14ac:dyDescent="0.25">
      <c r="B87" s="188" t="str">
        <f t="shared" si="13"/>
        <v/>
      </c>
      <c r="C87" s="195" t="e">
        <f t="shared" si="12"/>
        <v>#VALUE!</v>
      </c>
      <c r="D87" s="195" t="e">
        <f t="shared" si="14"/>
        <v>#VALUE!</v>
      </c>
      <c r="E87" s="195" t="e">
        <f t="shared" si="15"/>
        <v>#VALUE!</v>
      </c>
      <c r="F87" s="195" t="e">
        <f t="shared" si="16"/>
        <v>#VALUE!</v>
      </c>
      <c r="G87" s="195" t="e">
        <f t="shared" si="17"/>
        <v>#VALUE!</v>
      </c>
      <c r="H87" s="195" t="str">
        <f t="shared" si="11"/>
        <v/>
      </c>
    </row>
    <row r="88" spans="2:8" x14ac:dyDescent="0.25">
      <c r="B88" s="188" t="str">
        <f t="shared" si="13"/>
        <v/>
      </c>
      <c r="C88" s="195" t="e">
        <f t="shared" si="12"/>
        <v>#VALUE!</v>
      </c>
      <c r="D88" s="195" t="e">
        <f t="shared" si="14"/>
        <v>#VALUE!</v>
      </c>
      <c r="E88" s="195" t="e">
        <f t="shared" si="15"/>
        <v>#VALUE!</v>
      </c>
      <c r="F88" s="195" t="e">
        <f t="shared" si="16"/>
        <v>#VALUE!</v>
      </c>
      <c r="G88" s="195" t="e">
        <f t="shared" si="17"/>
        <v>#VALUE!</v>
      </c>
      <c r="H88" s="195" t="str">
        <f t="shared" si="11"/>
        <v/>
      </c>
    </row>
    <row r="89" spans="2:8" x14ac:dyDescent="0.25">
      <c r="B89" s="188" t="str">
        <f t="shared" si="13"/>
        <v/>
      </c>
      <c r="C89" s="195" t="e">
        <f t="shared" si="12"/>
        <v>#VALUE!</v>
      </c>
      <c r="D89" s="195" t="e">
        <f t="shared" si="14"/>
        <v>#VALUE!</v>
      </c>
      <c r="E89" s="195" t="e">
        <f t="shared" si="15"/>
        <v>#VALUE!</v>
      </c>
      <c r="F89" s="195" t="e">
        <f t="shared" si="16"/>
        <v>#VALUE!</v>
      </c>
      <c r="G89" s="195" t="e">
        <f t="shared" si="17"/>
        <v>#VALUE!</v>
      </c>
      <c r="H89" s="195" t="str">
        <f t="shared" si="11"/>
        <v/>
      </c>
    </row>
    <row r="90" spans="2:8" x14ac:dyDescent="0.25">
      <c r="B90" s="188" t="str">
        <f t="shared" si="13"/>
        <v/>
      </c>
      <c r="C90" s="195" t="e">
        <f t="shared" si="12"/>
        <v>#VALUE!</v>
      </c>
      <c r="D90" s="195" t="e">
        <f t="shared" si="14"/>
        <v>#VALUE!</v>
      </c>
      <c r="E90" s="195" t="e">
        <f t="shared" si="15"/>
        <v>#VALUE!</v>
      </c>
      <c r="F90" s="195" t="e">
        <f t="shared" si="16"/>
        <v>#VALUE!</v>
      </c>
      <c r="G90" s="195" t="e">
        <f t="shared" si="17"/>
        <v>#VALUE!</v>
      </c>
      <c r="H90" s="195" t="str">
        <f t="shared" si="11"/>
        <v/>
      </c>
    </row>
    <row r="91" spans="2:8" x14ac:dyDescent="0.25">
      <c r="B91" s="188" t="str">
        <f t="shared" si="13"/>
        <v/>
      </c>
      <c r="C91" s="195" t="e">
        <f t="shared" si="12"/>
        <v>#VALUE!</v>
      </c>
      <c r="D91" s="195" t="e">
        <f t="shared" si="14"/>
        <v>#VALUE!</v>
      </c>
      <c r="E91" s="195" t="e">
        <f t="shared" si="15"/>
        <v>#VALUE!</v>
      </c>
      <c r="F91" s="195" t="e">
        <f t="shared" si="16"/>
        <v>#VALUE!</v>
      </c>
      <c r="G91" s="195" t="e">
        <f t="shared" si="17"/>
        <v>#VALUE!</v>
      </c>
      <c r="H91" s="195" t="str">
        <f t="shared" si="11"/>
        <v/>
      </c>
    </row>
    <row r="92" spans="2:8" x14ac:dyDescent="0.25">
      <c r="B92" s="188" t="str">
        <f t="shared" si="13"/>
        <v/>
      </c>
      <c r="C92" s="195" t="e">
        <f t="shared" si="12"/>
        <v>#VALUE!</v>
      </c>
      <c r="D92" s="195" t="e">
        <f t="shared" si="14"/>
        <v>#VALUE!</v>
      </c>
      <c r="E92" s="195" t="e">
        <f t="shared" si="15"/>
        <v>#VALUE!</v>
      </c>
      <c r="F92" s="195" t="e">
        <f t="shared" si="16"/>
        <v>#VALUE!</v>
      </c>
      <c r="G92" s="195" t="e">
        <f t="shared" si="17"/>
        <v>#VALUE!</v>
      </c>
      <c r="H92" s="195" t="str">
        <f t="shared" si="11"/>
        <v/>
      </c>
    </row>
    <row r="93" spans="2:8" x14ac:dyDescent="0.25">
      <c r="B93" s="188" t="str">
        <f t="shared" si="13"/>
        <v/>
      </c>
      <c r="C93" s="195" t="e">
        <f t="shared" si="12"/>
        <v>#VALUE!</v>
      </c>
      <c r="D93" s="195" t="e">
        <f t="shared" si="14"/>
        <v>#VALUE!</v>
      </c>
      <c r="E93" s="195" t="e">
        <f t="shared" si="15"/>
        <v>#VALUE!</v>
      </c>
      <c r="F93" s="195" t="e">
        <f t="shared" si="16"/>
        <v>#VALUE!</v>
      </c>
      <c r="G93" s="195" t="e">
        <f t="shared" si="17"/>
        <v>#VALUE!</v>
      </c>
      <c r="H93" s="195" t="str">
        <f t="shared" si="11"/>
        <v/>
      </c>
    </row>
    <row r="94" spans="2:8" x14ac:dyDescent="0.25">
      <c r="B94" s="188" t="str">
        <f t="shared" si="13"/>
        <v/>
      </c>
      <c r="C94" s="195" t="e">
        <f t="shared" si="12"/>
        <v>#VALUE!</v>
      </c>
      <c r="D94" s="195" t="e">
        <f t="shared" si="14"/>
        <v>#VALUE!</v>
      </c>
      <c r="E94" s="195" t="e">
        <f t="shared" si="15"/>
        <v>#VALUE!</v>
      </c>
      <c r="F94" s="195" t="e">
        <f t="shared" si="16"/>
        <v>#VALUE!</v>
      </c>
      <c r="G94" s="195" t="e">
        <f t="shared" si="17"/>
        <v>#VALUE!</v>
      </c>
      <c r="H94" s="195" t="str">
        <f t="shared" si="11"/>
        <v/>
      </c>
    </row>
    <row r="95" spans="2:8" x14ac:dyDescent="0.25">
      <c r="B95" s="188" t="str">
        <f t="shared" si="13"/>
        <v/>
      </c>
      <c r="C95" s="195" t="e">
        <f t="shared" si="12"/>
        <v>#VALUE!</v>
      </c>
      <c r="D95" s="195" t="e">
        <f t="shared" si="14"/>
        <v>#VALUE!</v>
      </c>
      <c r="E95" s="195" t="e">
        <f t="shared" si="15"/>
        <v>#VALUE!</v>
      </c>
      <c r="F95" s="195" t="e">
        <f t="shared" si="16"/>
        <v>#VALUE!</v>
      </c>
      <c r="G95" s="195" t="e">
        <f t="shared" si="17"/>
        <v>#VALUE!</v>
      </c>
      <c r="H95" s="195" t="str">
        <f t="shared" si="11"/>
        <v/>
      </c>
    </row>
    <row r="96" spans="2:8" x14ac:dyDescent="0.25">
      <c r="B96" s="188" t="str">
        <f t="shared" si="13"/>
        <v/>
      </c>
      <c r="C96" s="195" t="e">
        <f t="shared" si="12"/>
        <v>#VALUE!</v>
      </c>
      <c r="D96" s="195" t="e">
        <f t="shared" si="14"/>
        <v>#VALUE!</v>
      </c>
      <c r="E96" s="195" t="e">
        <f t="shared" si="15"/>
        <v>#VALUE!</v>
      </c>
      <c r="F96" s="195" t="e">
        <f t="shared" si="16"/>
        <v>#VALUE!</v>
      </c>
      <c r="G96" s="195" t="e">
        <f t="shared" si="17"/>
        <v>#VALUE!</v>
      </c>
      <c r="H96" s="195" t="str">
        <f t="shared" si="11"/>
        <v/>
      </c>
    </row>
    <row r="97" spans="2:8" x14ac:dyDescent="0.25">
      <c r="B97" s="188" t="str">
        <f t="shared" si="13"/>
        <v/>
      </c>
      <c r="C97" s="195" t="e">
        <f t="shared" si="12"/>
        <v>#VALUE!</v>
      </c>
      <c r="D97" s="195" t="e">
        <f t="shared" si="14"/>
        <v>#VALUE!</v>
      </c>
      <c r="E97" s="195" t="e">
        <f t="shared" si="15"/>
        <v>#VALUE!</v>
      </c>
      <c r="F97" s="195" t="e">
        <f t="shared" si="16"/>
        <v>#VALUE!</v>
      </c>
      <c r="G97" s="195" t="e">
        <f t="shared" si="17"/>
        <v>#VALUE!</v>
      </c>
      <c r="H97" s="195" t="str">
        <f t="shared" si="11"/>
        <v/>
      </c>
    </row>
    <row r="98" spans="2:8" x14ac:dyDescent="0.25">
      <c r="B98" s="188" t="str">
        <f t="shared" si="13"/>
        <v/>
      </c>
      <c r="C98" s="195" t="e">
        <f t="shared" si="12"/>
        <v>#VALUE!</v>
      </c>
      <c r="D98" s="195" t="e">
        <f t="shared" si="14"/>
        <v>#VALUE!</v>
      </c>
      <c r="E98" s="195" t="e">
        <f t="shared" si="15"/>
        <v>#VALUE!</v>
      </c>
      <c r="F98" s="195" t="e">
        <f t="shared" si="16"/>
        <v>#VALUE!</v>
      </c>
      <c r="G98" s="195" t="e">
        <f t="shared" si="17"/>
        <v>#VALUE!</v>
      </c>
      <c r="H98" s="195" t="str">
        <f t="shared" si="11"/>
        <v/>
      </c>
    </row>
    <row r="99" spans="2:8" x14ac:dyDescent="0.25">
      <c r="B99" s="188" t="str">
        <f t="shared" si="13"/>
        <v/>
      </c>
      <c r="C99" s="195" t="e">
        <f t="shared" si="12"/>
        <v>#VALUE!</v>
      </c>
      <c r="D99" s="195" t="e">
        <f t="shared" si="14"/>
        <v>#VALUE!</v>
      </c>
      <c r="E99" s="195" t="e">
        <f t="shared" si="15"/>
        <v>#VALUE!</v>
      </c>
      <c r="F99" s="195" t="e">
        <f t="shared" si="16"/>
        <v>#VALUE!</v>
      </c>
      <c r="G99" s="195" t="e">
        <f t="shared" si="17"/>
        <v>#VALUE!</v>
      </c>
      <c r="H99" s="195" t="str">
        <f t="shared" si="11"/>
        <v/>
      </c>
    </row>
    <row r="100" spans="2:8" x14ac:dyDescent="0.25">
      <c r="B100" s="188" t="str">
        <f t="shared" si="13"/>
        <v/>
      </c>
      <c r="C100" s="195" t="e">
        <f t="shared" si="12"/>
        <v>#VALUE!</v>
      </c>
      <c r="D100" s="195" t="e">
        <f t="shared" si="14"/>
        <v>#VALUE!</v>
      </c>
      <c r="E100" s="195" t="e">
        <f t="shared" si="15"/>
        <v>#VALUE!</v>
      </c>
      <c r="F100" s="195" t="e">
        <f t="shared" si="16"/>
        <v>#VALUE!</v>
      </c>
      <c r="G100" s="195" t="e">
        <f t="shared" si="17"/>
        <v>#VALUE!</v>
      </c>
      <c r="H100" s="195" t="str">
        <f t="shared" si="11"/>
        <v/>
      </c>
    </row>
    <row r="101" spans="2:8" x14ac:dyDescent="0.25">
      <c r="B101" s="188" t="str">
        <f t="shared" si="13"/>
        <v/>
      </c>
      <c r="C101" s="195" t="e">
        <f t="shared" si="12"/>
        <v>#VALUE!</v>
      </c>
      <c r="D101" s="195" t="e">
        <f t="shared" si="14"/>
        <v>#VALUE!</v>
      </c>
      <c r="E101" s="195" t="e">
        <f t="shared" si="15"/>
        <v>#VALUE!</v>
      </c>
      <c r="F101" s="195" t="e">
        <f t="shared" si="16"/>
        <v>#VALUE!</v>
      </c>
      <c r="G101" s="195" t="e">
        <f t="shared" si="17"/>
        <v>#VALUE!</v>
      </c>
      <c r="H101" s="195" t="str">
        <f t="shared" si="11"/>
        <v/>
      </c>
    </row>
    <row r="102" spans="2:8" x14ac:dyDescent="0.25">
      <c r="B102" s="188" t="str">
        <f t="shared" si="13"/>
        <v/>
      </c>
      <c r="C102" s="195" t="e">
        <f t="shared" si="12"/>
        <v>#VALUE!</v>
      </c>
      <c r="D102" s="195" t="e">
        <f t="shared" si="14"/>
        <v>#VALUE!</v>
      </c>
      <c r="E102" s="195" t="e">
        <f t="shared" si="15"/>
        <v>#VALUE!</v>
      </c>
      <c r="F102" s="195" t="e">
        <f t="shared" si="16"/>
        <v>#VALUE!</v>
      </c>
      <c r="G102" s="195" t="e">
        <f t="shared" si="17"/>
        <v>#VALUE!</v>
      </c>
      <c r="H102" s="195" t="str">
        <f t="shared" si="11"/>
        <v/>
      </c>
    </row>
    <row r="103" spans="2:8" x14ac:dyDescent="0.25">
      <c r="B103" s="188" t="str">
        <f t="shared" si="13"/>
        <v/>
      </c>
      <c r="C103" s="195" t="e">
        <f t="shared" si="12"/>
        <v>#VALUE!</v>
      </c>
      <c r="D103" s="195" t="e">
        <f t="shared" si="14"/>
        <v>#VALUE!</v>
      </c>
      <c r="E103" s="195" t="e">
        <f t="shared" si="15"/>
        <v>#VALUE!</v>
      </c>
      <c r="F103" s="195" t="e">
        <f t="shared" si="16"/>
        <v>#VALUE!</v>
      </c>
      <c r="G103" s="195" t="e">
        <f t="shared" si="17"/>
        <v>#VALUE!</v>
      </c>
      <c r="H103" s="195" t="str">
        <f t="shared" si="11"/>
        <v/>
      </c>
    </row>
    <row r="104" spans="2:8" x14ac:dyDescent="0.25">
      <c r="B104" s="188" t="str">
        <f t="shared" si="13"/>
        <v/>
      </c>
      <c r="C104" s="195" t="e">
        <f t="shared" si="12"/>
        <v>#VALUE!</v>
      </c>
      <c r="D104" s="195" t="e">
        <f t="shared" si="14"/>
        <v>#VALUE!</v>
      </c>
      <c r="E104" s="195" t="e">
        <f t="shared" si="15"/>
        <v>#VALUE!</v>
      </c>
      <c r="F104" s="195" t="e">
        <f t="shared" si="16"/>
        <v>#VALUE!</v>
      </c>
      <c r="G104" s="195" t="e">
        <f t="shared" si="17"/>
        <v>#VALUE!</v>
      </c>
      <c r="H104" s="195" t="str">
        <f t="shared" si="11"/>
        <v/>
      </c>
    </row>
    <row r="105" spans="2:8" x14ac:dyDescent="0.25">
      <c r="B105" s="188" t="str">
        <f t="shared" si="13"/>
        <v/>
      </c>
      <c r="C105" s="195" t="e">
        <f t="shared" si="12"/>
        <v>#VALUE!</v>
      </c>
      <c r="D105" s="195" t="e">
        <f t="shared" si="14"/>
        <v>#VALUE!</v>
      </c>
      <c r="E105" s="195" t="e">
        <f t="shared" si="15"/>
        <v>#VALUE!</v>
      </c>
      <c r="F105" s="195" t="e">
        <f t="shared" si="16"/>
        <v>#VALUE!</v>
      </c>
      <c r="G105" s="195" t="e">
        <f t="shared" si="17"/>
        <v>#VALUE!</v>
      </c>
      <c r="H105" s="195" t="str">
        <f t="shared" si="11"/>
        <v/>
      </c>
    </row>
    <row r="106" spans="2:8" x14ac:dyDescent="0.25">
      <c r="B106" s="188" t="str">
        <f t="shared" si="13"/>
        <v/>
      </c>
      <c r="C106" s="195" t="e">
        <f t="shared" si="12"/>
        <v>#VALUE!</v>
      </c>
      <c r="D106" s="195" t="e">
        <f t="shared" si="14"/>
        <v>#VALUE!</v>
      </c>
      <c r="E106" s="195" t="e">
        <f t="shared" si="15"/>
        <v>#VALUE!</v>
      </c>
      <c r="F106" s="195" t="e">
        <f t="shared" si="16"/>
        <v>#VALUE!</v>
      </c>
      <c r="G106" s="195" t="e">
        <f t="shared" si="17"/>
        <v>#VALUE!</v>
      </c>
      <c r="H106" s="195" t="str">
        <f t="shared" si="11"/>
        <v/>
      </c>
    </row>
    <row r="107" spans="2:8" x14ac:dyDescent="0.25">
      <c r="B107" s="188" t="str">
        <f t="shared" si="13"/>
        <v/>
      </c>
      <c r="C107" s="195" t="e">
        <f t="shared" si="12"/>
        <v>#VALUE!</v>
      </c>
      <c r="D107" s="195" t="e">
        <f t="shared" si="14"/>
        <v>#VALUE!</v>
      </c>
      <c r="E107" s="195" t="e">
        <f t="shared" si="15"/>
        <v>#VALUE!</v>
      </c>
      <c r="F107" s="195" t="e">
        <f t="shared" si="16"/>
        <v>#VALUE!</v>
      </c>
      <c r="G107" s="195" t="e">
        <f t="shared" si="17"/>
        <v>#VALUE!</v>
      </c>
      <c r="H107" s="195" t="str">
        <f t="shared" si="11"/>
        <v/>
      </c>
    </row>
    <row r="108" spans="2:8" x14ac:dyDescent="0.25">
      <c r="B108" s="188" t="str">
        <f t="shared" si="13"/>
        <v/>
      </c>
      <c r="C108" s="195" t="e">
        <f t="shared" si="12"/>
        <v>#VALUE!</v>
      </c>
      <c r="D108" s="195" t="e">
        <f t="shared" si="14"/>
        <v>#VALUE!</v>
      </c>
      <c r="E108" s="195" t="e">
        <f t="shared" si="15"/>
        <v>#VALUE!</v>
      </c>
      <c r="F108" s="195" t="e">
        <f t="shared" si="16"/>
        <v>#VALUE!</v>
      </c>
      <c r="G108" s="195" t="e">
        <f t="shared" si="17"/>
        <v>#VALUE!</v>
      </c>
      <c r="H108" s="195" t="str">
        <f t="shared" si="11"/>
        <v/>
      </c>
    </row>
    <row r="109" spans="2:8" x14ac:dyDescent="0.25">
      <c r="B109" s="188" t="str">
        <f t="shared" si="13"/>
        <v/>
      </c>
      <c r="C109" s="195" t="e">
        <f t="shared" si="12"/>
        <v>#VALUE!</v>
      </c>
      <c r="D109" s="195" t="e">
        <f t="shared" si="14"/>
        <v>#VALUE!</v>
      </c>
      <c r="E109" s="195" t="e">
        <f t="shared" si="15"/>
        <v>#VALUE!</v>
      </c>
      <c r="F109" s="195" t="e">
        <f t="shared" si="16"/>
        <v>#VALUE!</v>
      </c>
      <c r="G109" s="195" t="e">
        <f t="shared" si="17"/>
        <v>#VALUE!</v>
      </c>
      <c r="H109" s="195" t="str">
        <f t="shared" si="11"/>
        <v/>
      </c>
    </row>
    <row r="110" spans="2:8" x14ac:dyDescent="0.25">
      <c r="B110" s="188" t="str">
        <f t="shared" si="13"/>
        <v/>
      </c>
      <c r="C110" s="195" t="e">
        <f t="shared" si="12"/>
        <v>#VALUE!</v>
      </c>
      <c r="D110" s="195" t="e">
        <f t="shared" si="14"/>
        <v>#VALUE!</v>
      </c>
      <c r="E110" s="195" t="e">
        <f t="shared" si="15"/>
        <v>#VALUE!</v>
      </c>
      <c r="F110" s="195" t="e">
        <f t="shared" si="16"/>
        <v>#VALUE!</v>
      </c>
      <c r="G110" s="195" t="e">
        <f t="shared" si="17"/>
        <v>#VALUE!</v>
      </c>
      <c r="H110" s="195" t="str">
        <f t="shared" si="11"/>
        <v/>
      </c>
    </row>
    <row r="111" spans="2:8" x14ac:dyDescent="0.25">
      <c r="B111" s="188" t="str">
        <f t="shared" si="13"/>
        <v/>
      </c>
      <c r="C111" s="195" t="e">
        <f t="shared" si="12"/>
        <v>#VALUE!</v>
      </c>
      <c r="D111" s="195" t="e">
        <f t="shared" si="14"/>
        <v>#VALUE!</v>
      </c>
      <c r="E111" s="195" t="e">
        <f t="shared" si="15"/>
        <v>#VALUE!</v>
      </c>
      <c r="F111" s="195" t="e">
        <f t="shared" si="16"/>
        <v>#VALUE!</v>
      </c>
      <c r="G111" s="195" t="e">
        <f t="shared" si="17"/>
        <v>#VALUE!</v>
      </c>
      <c r="H111" s="195" t="str">
        <f t="shared" si="11"/>
        <v/>
      </c>
    </row>
    <row r="112" spans="2:8" x14ac:dyDescent="0.25">
      <c r="B112" s="188" t="str">
        <f t="shared" si="13"/>
        <v/>
      </c>
      <c r="C112" s="195" t="e">
        <f t="shared" si="12"/>
        <v>#VALUE!</v>
      </c>
      <c r="D112" s="195" t="e">
        <f t="shared" si="14"/>
        <v>#VALUE!</v>
      </c>
      <c r="E112" s="195" t="e">
        <f t="shared" si="15"/>
        <v>#VALUE!</v>
      </c>
      <c r="F112" s="195" t="e">
        <f t="shared" si="16"/>
        <v>#VALUE!</v>
      </c>
      <c r="G112" s="195" t="e">
        <f t="shared" si="17"/>
        <v>#VALUE!</v>
      </c>
      <c r="H112" s="195" t="str">
        <f t="shared" si="11"/>
        <v/>
      </c>
    </row>
    <row r="113" spans="2:8" x14ac:dyDescent="0.25">
      <c r="B113" s="188" t="str">
        <f t="shared" si="13"/>
        <v/>
      </c>
      <c r="C113" s="195" t="e">
        <f t="shared" si="12"/>
        <v>#VALUE!</v>
      </c>
      <c r="D113" s="195" t="e">
        <f t="shared" si="14"/>
        <v>#VALUE!</v>
      </c>
      <c r="E113" s="195" t="e">
        <f t="shared" si="15"/>
        <v>#VALUE!</v>
      </c>
      <c r="F113" s="195" t="e">
        <f t="shared" si="16"/>
        <v>#VALUE!</v>
      </c>
      <c r="G113" s="195" t="e">
        <f t="shared" si="17"/>
        <v>#VALUE!</v>
      </c>
      <c r="H113" s="195" t="str">
        <f t="shared" si="11"/>
        <v/>
      </c>
    </row>
    <row r="114" spans="2:8" x14ac:dyDescent="0.25">
      <c r="B114" s="188" t="str">
        <f t="shared" si="13"/>
        <v/>
      </c>
      <c r="C114" s="195" t="e">
        <f t="shared" si="12"/>
        <v>#VALUE!</v>
      </c>
      <c r="D114" s="195" t="e">
        <f t="shared" si="14"/>
        <v>#VALUE!</v>
      </c>
      <c r="E114" s="195" t="e">
        <f t="shared" si="15"/>
        <v>#VALUE!</v>
      </c>
      <c r="F114" s="195" t="e">
        <f t="shared" si="16"/>
        <v>#VALUE!</v>
      </c>
      <c r="G114" s="195" t="e">
        <f t="shared" si="17"/>
        <v>#VALUE!</v>
      </c>
      <c r="H114" s="195" t="str">
        <f t="shared" si="11"/>
        <v/>
      </c>
    </row>
    <row r="115" spans="2:8" x14ac:dyDescent="0.25">
      <c r="B115" s="188" t="str">
        <f t="shared" si="13"/>
        <v/>
      </c>
      <c r="C115" s="195" t="e">
        <f t="shared" si="12"/>
        <v>#VALUE!</v>
      </c>
      <c r="D115" s="195" t="e">
        <f t="shared" si="14"/>
        <v>#VALUE!</v>
      </c>
      <c r="E115" s="195" t="e">
        <f t="shared" si="15"/>
        <v>#VALUE!</v>
      </c>
      <c r="F115" s="195" t="e">
        <f t="shared" si="16"/>
        <v>#VALUE!</v>
      </c>
      <c r="G115" s="195" t="e">
        <f t="shared" si="17"/>
        <v>#VALUE!</v>
      </c>
      <c r="H115" s="195" t="str">
        <f t="shared" si="11"/>
        <v/>
      </c>
    </row>
    <row r="116" spans="2:8" x14ac:dyDescent="0.25">
      <c r="B116" s="188" t="str">
        <f t="shared" si="13"/>
        <v/>
      </c>
      <c r="C116" s="195" t="e">
        <f t="shared" si="12"/>
        <v>#VALUE!</v>
      </c>
      <c r="D116" s="195" t="e">
        <f t="shared" si="14"/>
        <v>#VALUE!</v>
      </c>
      <c r="E116" s="195" t="e">
        <f t="shared" si="15"/>
        <v>#VALUE!</v>
      </c>
      <c r="F116" s="195" t="e">
        <f t="shared" si="16"/>
        <v>#VALUE!</v>
      </c>
      <c r="G116" s="195" t="e">
        <f t="shared" si="17"/>
        <v>#VALUE!</v>
      </c>
      <c r="H116" s="195" t="str">
        <f t="shared" si="11"/>
        <v/>
      </c>
    </row>
    <row r="117" spans="2:8" x14ac:dyDescent="0.25">
      <c r="B117" s="188" t="str">
        <f t="shared" si="13"/>
        <v/>
      </c>
      <c r="C117" s="195" t="e">
        <f t="shared" si="12"/>
        <v>#VALUE!</v>
      </c>
      <c r="D117" s="195" t="e">
        <f t="shared" si="14"/>
        <v>#VALUE!</v>
      </c>
      <c r="E117" s="195" t="e">
        <f t="shared" si="15"/>
        <v>#VALUE!</v>
      </c>
      <c r="F117" s="195" t="e">
        <f t="shared" si="16"/>
        <v>#VALUE!</v>
      </c>
      <c r="G117" s="195" t="e">
        <f t="shared" si="17"/>
        <v>#VALUE!</v>
      </c>
      <c r="H117" s="195" t="str">
        <f t="shared" si="11"/>
        <v/>
      </c>
    </row>
    <row r="118" spans="2:8" x14ac:dyDescent="0.25">
      <c r="B118" s="188" t="str">
        <f t="shared" si="13"/>
        <v/>
      </c>
      <c r="C118" s="195" t="e">
        <f t="shared" si="12"/>
        <v>#VALUE!</v>
      </c>
      <c r="D118" s="195" t="e">
        <f t="shared" si="14"/>
        <v>#VALUE!</v>
      </c>
      <c r="E118" s="195" t="e">
        <f t="shared" si="15"/>
        <v>#VALUE!</v>
      </c>
      <c r="F118" s="195" t="e">
        <f t="shared" si="16"/>
        <v>#VALUE!</v>
      </c>
      <c r="G118" s="195" t="e">
        <f t="shared" si="17"/>
        <v>#VALUE!</v>
      </c>
      <c r="H118" s="195" t="str">
        <f t="shared" si="11"/>
        <v/>
      </c>
    </row>
    <row r="119" spans="2:8" x14ac:dyDescent="0.25">
      <c r="B119" s="188" t="str">
        <f t="shared" si="13"/>
        <v/>
      </c>
      <c r="C119" s="195" t="e">
        <f t="shared" si="12"/>
        <v>#VALUE!</v>
      </c>
      <c r="D119" s="195" t="e">
        <f t="shared" si="14"/>
        <v>#VALUE!</v>
      </c>
      <c r="E119" s="195" t="e">
        <f t="shared" si="15"/>
        <v>#VALUE!</v>
      </c>
      <c r="F119" s="195" t="e">
        <f t="shared" si="16"/>
        <v>#VALUE!</v>
      </c>
      <c r="G119" s="195" t="e">
        <f t="shared" si="17"/>
        <v>#VALUE!</v>
      </c>
      <c r="H119" s="195" t="str">
        <f t="shared" si="11"/>
        <v/>
      </c>
    </row>
    <row r="120" spans="2:8" x14ac:dyDescent="0.25">
      <c r="B120" s="188" t="str">
        <f t="shared" si="13"/>
        <v/>
      </c>
      <c r="C120" s="195" t="e">
        <f t="shared" si="12"/>
        <v>#VALUE!</v>
      </c>
      <c r="D120" s="195" t="e">
        <f t="shared" si="14"/>
        <v>#VALUE!</v>
      </c>
      <c r="E120" s="195" t="e">
        <f t="shared" si="15"/>
        <v>#VALUE!</v>
      </c>
      <c r="F120" s="195" t="e">
        <f t="shared" si="16"/>
        <v>#VALUE!</v>
      </c>
      <c r="G120" s="195" t="e">
        <f t="shared" si="17"/>
        <v>#VALUE!</v>
      </c>
      <c r="H120" s="195" t="str">
        <f t="shared" si="11"/>
        <v/>
      </c>
    </row>
    <row r="121" spans="2:8" x14ac:dyDescent="0.25">
      <c r="B121" s="188" t="str">
        <f t="shared" si="13"/>
        <v/>
      </c>
      <c r="C121" s="195" t="e">
        <f t="shared" si="12"/>
        <v>#VALUE!</v>
      </c>
      <c r="D121" s="195" t="e">
        <f t="shared" si="14"/>
        <v>#VALUE!</v>
      </c>
      <c r="E121" s="195" t="e">
        <f t="shared" si="15"/>
        <v>#VALUE!</v>
      </c>
      <c r="F121" s="195" t="e">
        <f t="shared" si="16"/>
        <v>#VALUE!</v>
      </c>
      <c r="G121" s="195" t="e">
        <f t="shared" si="17"/>
        <v>#VALUE!</v>
      </c>
      <c r="H121" s="195" t="str">
        <f t="shared" si="11"/>
        <v/>
      </c>
    </row>
    <row r="122" spans="2:8" x14ac:dyDescent="0.25">
      <c r="B122" s="188" t="str">
        <f t="shared" si="13"/>
        <v/>
      </c>
      <c r="C122" s="195" t="e">
        <f t="shared" si="12"/>
        <v>#VALUE!</v>
      </c>
      <c r="D122" s="195" t="e">
        <f t="shared" si="14"/>
        <v>#VALUE!</v>
      </c>
      <c r="E122" s="195" t="e">
        <f t="shared" si="15"/>
        <v>#VALUE!</v>
      </c>
      <c r="F122" s="195" t="e">
        <f t="shared" si="16"/>
        <v>#VALUE!</v>
      </c>
      <c r="G122" s="195" t="e">
        <f t="shared" si="17"/>
        <v>#VALUE!</v>
      </c>
      <c r="H122" s="195" t="str">
        <f t="shared" si="11"/>
        <v/>
      </c>
    </row>
    <row r="123" spans="2:8" x14ac:dyDescent="0.25">
      <c r="B123" s="188" t="str">
        <f t="shared" si="13"/>
        <v/>
      </c>
      <c r="C123" s="195" t="e">
        <f t="shared" si="12"/>
        <v>#VALUE!</v>
      </c>
      <c r="D123" s="195" t="e">
        <f t="shared" si="14"/>
        <v>#VALUE!</v>
      </c>
      <c r="E123" s="195" t="e">
        <f t="shared" si="15"/>
        <v>#VALUE!</v>
      </c>
      <c r="F123" s="195" t="e">
        <f t="shared" si="16"/>
        <v>#VALUE!</v>
      </c>
      <c r="G123" s="195" t="e">
        <f t="shared" si="17"/>
        <v>#VALUE!</v>
      </c>
      <c r="H123" s="195" t="str">
        <f t="shared" si="11"/>
        <v/>
      </c>
    </row>
    <row r="124" spans="2:8" x14ac:dyDescent="0.25">
      <c r="B124" s="188" t="str">
        <f t="shared" si="13"/>
        <v/>
      </c>
      <c r="C124" s="195" t="e">
        <f t="shared" si="12"/>
        <v>#VALUE!</v>
      </c>
      <c r="D124" s="195" t="e">
        <f t="shared" si="14"/>
        <v>#VALUE!</v>
      </c>
      <c r="E124" s="195" t="e">
        <f t="shared" si="15"/>
        <v>#VALUE!</v>
      </c>
      <c r="F124" s="195" t="e">
        <f t="shared" si="16"/>
        <v>#VALUE!</v>
      </c>
      <c r="G124" s="195" t="e">
        <f t="shared" si="17"/>
        <v>#VALUE!</v>
      </c>
      <c r="H124" s="195" t="str">
        <f t="shared" si="11"/>
        <v/>
      </c>
    </row>
    <row r="125" spans="2:8" x14ac:dyDescent="0.25">
      <c r="B125" s="188" t="str">
        <f t="shared" si="13"/>
        <v/>
      </c>
      <c r="C125" s="195" t="e">
        <f t="shared" si="12"/>
        <v>#VALUE!</v>
      </c>
      <c r="D125" s="195" t="e">
        <f t="shared" si="14"/>
        <v>#VALUE!</v>
      </c>
      <c r="E125" s="195" t="e">
        <f t="shared" si="15"/>
        <v>#VALUE!</v>
      </c>
      <c r="F125" s="195" t="e">
        <f t="shared" si="16"/>
        <v>#VALUE!</v>
      </c>
      <c r="G125" s="195" t="e">
        <f t="shared" si="17"/>
        <v>#VALUE!</v>
      </c>
      <c r="H125" s="195" t="str">
        <f t="shared" si="11"/>
        <v/>
      </c>
    </row>
    <row r="126" spans="2:8" x14ac:dyDescent="0.25">
      <c r="B126" s="188" t="str">
        <f t="shared" si="13"/>
        <v/>
      </c>
      <c r="C126" s="195" t="e">
        <f t="shared" si="12"/>
        <v>#VALUE!</v>
      </c>
      <c r="D126" s="195" t="e">
        <f t="shared" si="14"/>
        <v>#VALUE!</v>
      </c>
      <c r="E126" s="195" t="e">
        <f t="shared" si="15"/>
        <v>#VALUE!</v>
      </c>
      <c r="F126" s="195" t="e">
        <f t="shared" si="16"/>
        <v>#VALUE!</v>
      </c>
      <c r="G126" s="195" t="e">
        <f t="shared" si="17"/>
        <v>#VALUE!</v>
      </c>
      <c r="H126" s="195" t="str">
        <f t="shared" si="11"/>
        <v/>
      </c>
    </row>
    <row r="127" spans="2:8" x14ac:dyDescent="0.25">
      <c r="B127" s="188" t="str">
        <f t="shared" si="13"/>
        <v/>
      </c>
      <c r="C127" s="195" t="e">
        <f t="shared" si="12"/>
        <v>#VALUE!</v>
      </c>
      <c r="D127" s="195" t="e">
        <f t="shared" si="14"/>
        <v>#VALUE!</v>
      </c>
      <c r="E127" s="195" t="e">
        <f t="shared" si="15"/>
        <v>#VALUE!</v>
      </c>
      <c r="F127" s="195" t="e">
        <f t="shared" si="16"/>
        <v>#VALUE!</v>
      </c>
      <c r="G127" s="195" t="e">
        <f t="shared" si="17"/>
        <v>#VALUE!</v>
      </c>
      <c r="H127" s="195" t="str">
        <f t="shared" si="11"/>
        <v/>
      </c>
    </row>
    <row r="128" spans="2:8" x14ac:dyDescent="0.25">
      <c r="B128" s="188" t="str">
        <f t="shared" si="13"/>
        <v/>
      </c>
      <c r="C128" s="195" t="e">
        <f t="shared" si="12"/>
        <v>#VALUE!</v>
      </c>
      <c r="D128" s="195" t="e">
        <f t="shared" si="14"/>
        <v>#VALUE!</v>
      </c>
      <c r="E128" s="195" t="e">
        <f t="shared" si="15"/>
        <v>#VALUE!</v>
      </c>
      <c r="F128" s="195" t="e">
        <f t="shared" si="16"/>
        <v>#VALUE!</v>
      </c>
      <c r="G128" s="195" t="e">
        <f t="shared" si="17"/>
        <v>#VALUE!</v>
      </c>
      <c r="H128" s="195" t="str">
        <f t="shared" si="11"/>
        <v/>
      </c>
    </row>
    <row r="129" spans="2:8" x14ac:dyDescent="0.25">
      <c r="B129" s="188" t="str">
        <f t="shared" si="13"/>
        <v/>
      </c>
      <c r="C129" s="195" t="e">
        <f t="shared" si="12"/>
        <v>#VALUE!</v>
      </c>
      <c r="D129" s="195" t="e">
        <f t="shared" si="14"/>
        <v>#VALUE!</v>
      </c>
      <c r="E129" s="195" t="e">
        <f t="shared" si="15"/>
        <v>#VALUE!</v>
      </c>
      <c r="F129" s="195" t="e">
        <f t="shared" si="16"/>
        <v>#VALUE!</v>
      </c>
      <c r="G129" s="195" t="e">
        <f t="shared" si="17"/>
        <v>#VALUE!</v>
      </c>
      <c r="H129" s="195" t="str">
        <f t="shared" si="11"/>
        <v/>
      </c>
    </row>
    <row r="130" spans="2:8" x14ac:dyDescent="0.25">
      <c r="B130" s="188" t="str">
        <f t="shared" si="13"/>
        <v/>
      </c>
      <c r="C130" s="195" t="e">
        <f t="shared" si="12"/>
        <v>#VALUE!</v>
      </c>
      <c r="D130" s="195" t="e">
        <f t="shared" si="14"/>
        <v>#VALUE!</v>
      </c>
      <c r="E130" s="195" t="e">
        <f t="shared" si="15"/>
        <v>#VALUE!</v>
      </c>
      <c r="F130" s="195" t="e">
        <f t="shared" si="16"/>
        <v>#VALUE!</v>
      </c>
      <c r="G130" s="195" t="e">
        <f t="shared" si="17"/>
        <v>#VALUE!</v>
      </c>
      <c r="H130" s="195" t="str">
        <f t="shared" si="11"/>
        <v/>
      </c>
    </row>
    <row r="131" spans="2:8" x14ac:dyDescent="0.25">
      <c r="B131" s="188" t="str">
        <f t="shared" si="13"/>
        <v/>
      </c>
      <c r="C131" s="195" t="e">
        <f t="shared" si="12"/>
        <v>#VALUE!</v>
      </c>
      <c r="D131" s="195" t="e">
        <f t="shared" si="14"/>
        <v>#VALUE!</v>
      </c>
      <c r="E131" s="195" t="e">
        <f t="shared" si="15"/>
        <v>#VALUE!</v>
      </c>
      <c r="F131" s="195" t="e">
        <f t="shared" si="16"/>
        <v>#VALUE!</v>
      </c>
      <c r="G131" s="195" t="e">
        <f t="shared" si="17"/>
        <v>#VALUE!</v>
      </c>
      <c r="H131" s="195" t="str">
        <f t="shared" si="11"/>
        <v/>
      </c>
    </row>
    <row r="132" spans="2:8" x14ac:dyDescent="0.25">
      <c r="B132" s="188" t="str">
        <f t="shared" si="13"/>
        <v/>
      </c>
      <c r="C132" s="195" t="e">
        <f t="shared" si="12"/>
        <v>#VALUE!</v>
      </c>
      <c r="D132" s="195" t="e">
        <f t="shared" si="14"/>
        <v>#VALUE!</v>
      </c>
      <c r="E132" s="195" t="e">
        <f t="shared" si="15"/>
        <v>#VALUE!</v>
      </c>
      <c r="F132" s="195" t="e">
        <f t="shared" si="16"/>
        <v>#VALUE!</v>
      </c>
      <c r="G132" s="195" t="e">
        <f t="shared" si="17"/>
        <v>#VALUE!</v>
      </c>
      <c r="H132" s="195" t="str">
        <f t="shared" si="11"/>
        <v/>
      </c>
    </row>
    <row r="133" spans="2:8" x14ac:dyDescent="0.25">
      <c r="B133" s="188" t="str">
        <f t="shared" si="13"/>
        <v/>
      </c>
      <c r="C133" s="195" t="e">
        <f t="shared" si="12"/>
        <v>#VALUE!</v>
      </c>
      <c r="D133" s="195" t="e">
        <f t="shared" si="14"/>
        <v>#VALUE!</v>
      </c>
      <c r="E133" s="195" t="e">
        <f t="shared" si="15"/>
        <v>#VALUE!</v>
      </c>
      <c r="F133" s="195" t="e">
        <f t="shared" si="16"/>
        <v>#VALUE!</v>
      </c>
      <c r="G133" s="195" t="e">
        <f t="shared" si="17"/>
        <v>#VALUE!</v>
      </c>
      <c r="H133" s="195" t="str">
        <f t="shared" si="11"/>
        <v/>
      </c>
    </row>
    <row r="134" spans="2:8" x14ac:dyDescent="0.25">
      <c r="B134" s="188" t="str">
        <f t="shared" si="13"/>
        <v/>
      </c>
      <c r="C134" s="195" t="e">
        <f t="shared" si="12"/>
        <v>#VALUE!</v>
      </c>
      <c r="D134" s="195" t="e">
        <f t="shared" si="14"/>
        <v>#VALUE!</v>
      </c>
      <c r="E134" s="195" t="e">
        <f t="shared" si="15"/>
        <v>#VALUE!</v>
      </c>
      <c r="F134" s="195" t="e">
        <f t="shared" si="16"/>
        <v>#VALUE!</v>
      </c>
      <c r="G134" s="195" t="e">
        <f t="shared" si="17"/>
        <v>#VALUE!</v>
      </c>
      <c r="H134" s="195" t="str">
        <f t="shared" si="11"/>
        <v/>
      </c>
    </row>
    <row r="135" spans="2:8" x14ac:dyDescent="0.25">
      <c r="B135" s="188" t="str">
        <f t="shared" si="13"/>
        <v/>
      </c>
      <c r="C135" s="195" t="e">
        <f t="shared" si="12"/>
        <v>#VALUE!</v>
      </c>
      <c r="D135" s="195" t="e">
        <f t="shared" si="14"/>
        <v>#VALUE!</v>
      </c>
      <c r="E135" s="195" t="e">
        <f t="shared" si="15"/>
        <v>#VALUE!</v>
      </c>
      <c r="F135" s="195" t="e">
        <f t="shared" si="16"/>
        <v>#VALUE!</v>
      </c>
      <c r="G135" s="195" t="e">
        <f t="shared" si="17"/>
        <v>#VALUE!</v>
      </c>
      <c r="H135" s="195" t="str">
        <f t="shared" ref="H135:H198" si="18">IF(B135="","",(IF(Nterm&gt;1,MIN(C135:E135),IF(Nterm&lt;1,MAX(C135,F135,G135),C135))))</f>
        <v/>
      </c>
    </row>
    <row r="136" spans="2:8" x14ac:dyDescent="0.25">
      <c r="B136" s="188" t="str">
        <f t="shared" si="13"/>
        <v/>
      </c>
      <c r="C136" s="195" t="e">
        <f t="shared" ref="C136:C199" si="19">9*(B136/lengte)+Nterm</f>
        <v>#VALUE!</v>
      </c>
      <c r="D136" s="195" t="e">
        <f t="shared" si="14"/>
        <v>#VALUE!</v>
      </c>
      <c r="E136" s="195" t="e">
        <f t="shared" si="15"/>
        <v>#VALUE!</v>
      </c>
      <c r="F136" s="195" t="e">
        <f t="shared" si="16"/>
        <v>#VALUE!</v>
      </c>
      <c r="G136" s="195" t="e">
        <f t="shared" si="17"/>
        <v>#VALUE!</v>
      </c>
      <c r="H136" s="195" t="str">
        <f t="shared" si="18"/>
        <v/>
      </c>
    </row>
    <row r="137" spans="2:8" x14ac:dyDescent="0.25">
      <c r="B137" s="188" t="str">
        <f t="shared" ref="B137:B200" si="20">IF(B136&lt;lengte,B136+1,"")</f>
        <v/>
      </c>
      <c r="C137" s="195" t="e">
        <f t="shared" si="19"/>
        <v>#VALUE!</v>
      </c>
      <c r="D137" s="195" t="e">
        <f t="shared" si="14"/>
        <v>#VALUE!</v>
      </c>
      <c r="E137" s="195" t="e">
        <f t="shared" si="15"/>
        <v>#VALUE!</v>
      </c>
      <c r="F137" s="195" t="e">
        <f t="shared" si="16"/>
        <v>#VALUE!</v>
      </c>
      <c r="G137" s="195" t="e">
        <f t="shared" si="17"/>
        <v>#VALUE!</v>
      </c>
      <c r="H137" s="195" t="str">
        <f t="shared" si="18"/>
        <v/>
      </c>
    </row>
    <row r="138" spans="2:8" x14ac:dyDescent="0.25">
      <c r="B138" s="188" t="str">
        <f t="shared" si="20"/>
        <v/>
      </c>
      <c r="C138" s="195" t="e">
        <f t="shared" si="19"/>
        <v>#VALUE!</v>
      </c>
      <c r="D138" s="195" t="e">
        <f t="shared" si="14"/>
        <v>#VALUE!</v>
      </c>
      <c r="E138" s="195" t="e">
        <f t="shared" si="15"/>
        <v>#VALUE!</v>
      </c>
      <c r="F138" s="195" t="e">
        <f t="shared" si="16"/>
        <v>#VALUE!</v>
      </c>
      <c r="G138" s="195" t="e">
        <f t="shared" si="17"/>
        <v>#VALUE!</v>
      </c>
      <c r="H138" s="195" t="str">
        <f t="shared" si="18"/>
        <v/>
      </c>
    </row>
    <row r="139" spans="2:8" x14ac:dyDescent="0.25">
      <c r="B139" s="188" t="str">
        <f t="shared" si="20"/>
        <v/>
      </c>
      <c r="C139" s="195" t="e">
        <f t="shared" si="19"/>
        <v>#VALUE!</v>
      </c>
      <c r="D139" s="195" t="e">
        <f t="shared" si="14"/>
        <v>#VALUE!</v>
      </c>
      <c r="E139" s="195" t="e">
        <f t="shared" si="15"/>
        <v>#VALUE!</v>
      </c>
      <c r="F139" s="195" t="e">
        <f t="shared" si="16"/>
        <v>#VALUE!</v>
      </c>
      <c r="G139" s="195" t="e">
        <f t="shared" si="17"/>
        <v>#VALUE!</v>
      </c>
      <c r="H139" s="195" t="str">
        <f t="shared" si="18"/>
        <v/>
      </c>
    </row>
    <row r="140" spans="2:8" x14ac:dyDescent="0.25">
      <c r="B140" s="188" t="str">
        <f t="shared" si="20"/>
        <v/>
      </c>
      <c r="C140" s="195" t="e">
        <f t="shared" si="19"/>
        <v>#VALUE!</v>
      </c>
      <c r="D140" s="195" t="e">
        <f t="shared" si="14"/>
        <v>#VALUE!</v>
      </c>
      <c r="E140" s="195" t="e">
        <f t="shared" si="15"/>
        <v>#VALUE!</v>
      </c>
      <c r="F140" s="195" t="e">
        <f t="shared" si="16"/>
        <v>#VALUE!</v>
      </c>
      <c r="G140" s="195" t="e">
        <f t="shared" si="17"/>
        <v>#VALUE!</v>
      </c>
      <c r="H140" s="195" t="str">
        <f t="shared" si="18"/>
        <v/>
      </c>
    </row>
    <row r="141" spans="2:8" x14ac:dyDescent="0.25">
      <c r="B141" s="188" t="str">
        <f t="shared" si="20"/>
        <v/>
      </c>
      <c r="C141" s="195" t="e">
        <f t="shared" si="19"/>
        <v>#VALUE!</v>
      </c>
      <c r="D141" s="195" t="e">
        <f t="shared" si="14"/>
        <v>#VALUE!</v>
      </c>
      <c r="E141" s="195" t="e">
        <f t="shared" si="15"/>
        <v>#VALUE!</v>
      </c>
      <c r="F141" s="195" t="e">
        <f t="shared" si="16"/>
        <v>#VALUE!</v>
      </c>
      <c r="G141" s="195" t="e">
        <f t="shared" si="17"/>
        <v>#VALUE!</v>
      </c>
      <c r="H141" s="195" t="str">
        <f t="shared" si="18"/>
        <v/>
      </c>
    </row>
    <row r="142" spans="2:8" x14ac:dyDescent="0.25">
      <c r="B142" s="188" t="str">
        <f t="shared" si="20"/>
        <v/>
      </c>
      <c r="C142" s="195" t="e">
        <f t="shared" si="19"/>
        <v>#VALUE!</v>
      </c>
      <c r="D142" s="195" t="e">
        <f t="shared" si="14"/>
        <v>#VALUE!</v>
      </c>
      <c r="E142" s="195" t="e">
        <f t="shared" si="15"/>
        <v>#VALUE!</v>
      </c>
      <c r="F142" s="195" t="e">
        <f t="shared" si="16"/>
        <v>#VALUE!</v>
      </c>
      <c r="G142" s="195" t="e">
        <f t="shared" si="17"/>
        <v>#VALUE!</v>
      </c>
      <c r="H142" s="195" t="str">
        <f t="shared" si="18"/>
        <v/>
      </c>
    </row>
    <row r="143" spans="2:8" x14ac:dyDescent="0.25">
      <c r="B143" s="188" t="str">
        <f t="shared" si="20"/>
        <v/>
      </c>
      <c r="C143" s="195" t="e">
        <f t="shared" si="19"/>
        <v>#VALUE!</v>
      </c>
      <c r="D143" s="195" t="e">
        <f t="shared" si="14"/>
        <v>#VALUE!</v>
      </c>
      <c r="E143" s="195" t="e">
        <f t="shared" si="15"/>
        <v>#VALUE!</v>
      </c>
      <c r="F143" s="195" t="e">
        <f t="shared" si="16"/>
        <v>#VALUE!</v>
      </c>
      <c r="G143" s="195" t="e">
        <f t="shared" si="17"/>
        <v>#VALUE!</v>
      </c>
      <c r="H143" s="195" t="str">
        <f t="shared" si="18"/>
        <v/>
      </c>
    </row>
    <row r="144" spans="2:8" x14ac:dyDescent="0.25">
      <c r="B144" s="188" t="str">
        <f t="shared" si="20"/>
        <v/>
      </c>
      <c r="C144" s="195" t="e">
        <f t="shared" si="19"/>
        <v>#VALUE!</v>
      </c>
      <c r="D144" s="195" t="e">
        <f t="shared" si="14"/>
        <v>#VALUE!</v>
      </c>
      <c r="E144" s="195" t="e">
        <f t="shared" si="15"/>
        <v>#VALUE!</v>
      </c>
      <c r="F144" s="195" t="e">
        <f t="shared" si="16"/>
        <v>#VALUE!</v>
      </c>
      <c r="G144" s="195" t="e">
        <f t="shared" si="17"/>
        <v>#VALUE!</v>
      </c>
      <c r="H144" s="195" t="str">
        <f t="shared" si="18"/>
        <v/>
      </c>
    </row>
    <row r="145" spans="2:8" x14ac:dyDescent="0.25">
      <c r="B145" s="188" t="str">
        <f t="shared" si="20"/>
        <v/>
      </c>
      <c r="C145" s="195" t="e">
        <f t="shared" si="19"/>
        <v>#VALUE!</v>
      </c>
      <c r="D145" s="195" t="e">
        <f t="shared" si="14"/>
        <v>#VALUE!</v>
      </c>
      <c r="E145" s="195" t="e">
        <f t="shared" si="15"/>
        <v>#VALUE!</v>
      </c>
      <c r="F145" s="195" t="e">
        <f t="shared" si="16"/>
        <v>#VALUE!</v>
      </c>
      <c r="G145" s="195" t="e">
        <f t="shared" si="17"/>
        <v>#VALUE!</v>
      </c>
      <c r="H145" s="195" t="str">
        <f t="shared" si="18"/>
        <v/>
      </c>
    </row>
    <row r="146" spans="2:8" x14ac:dyDescent="0.25">
      <c r="B146" s="188" t="str">
        <f t="shared" si="20"/>
        <v/>
      </c>
      <c r="C146" s="195" t="e">
        <f t="shared" si="19"/>
        <v>#VALUE!</v>
      </c>
      <c r="D146" s="195" t="e">
        <f t="shared" ref="D146:D206" si="21">1+B146*(9/lengte)*2</f>
        <v>#VALUE!</v>
      </c>
      <c r="E146" s="195" t="e">
        <f t="shared" ref="E146:E206" si="22">10-(lengte-B146)*(9/lengte)*0.5</f>
        <v>#VALUE!</v>
      </c>
      <c r="F146" s="195" t="e">
        <f t="shared" ref="F146:F206" si="23">1+B146*(9/lengte)*0.5</f>
        <v>#VALUE!</v>
      </c>
      <c r="G146" s="195" t="e">
        <f t="shared" ref="G146:G206" si="24">10-(lengte-B146)*(9/lengte)*2</f>
        <v>#VALUE!</v>
      </c>
      <c r="H146" s="195" t="str">
        <f t="shared" si="18"/>
        <v/>
      </c>
    </row>
    <row r="147" spans="2:8" x14ac:dyDescent="0.25">
      <c r="B147" s="188" t="str">
        <f t="shared" si="20"/>
        <v/>
      </c>
      <c r="C147" s="195" t="e">
        <f t="shared" si="19"/>
        <v>#VALUE!</v>
      </c>
      <c r="D147" s="195" t="e">
        <f t="shared" si="21"/>
        <v>#VALUE!</v>
      </c>
      <c r="E147" s="195" t="e">
        <f t="shared" si="22"/>
        <v>#VALUE!</v>
      </c>
      <c r="F147" s="195" t="e">
        <f t="shared" si="23"/>
        <v>#VALUE!</v>
      </c>
      <c r="G147" s="195" t="e">
        <f t="shared" si="24"/>
        <v>#VALUE!</v>
      </c>
      <c r="H147" s="195" t="str">
        <f t="shared" si="18"/>
        <v/>
      </c>
    </row>
    <row r="148" spans="2:8" x14ac:dyDescent="0.25">
      <c r="B148" s="188" t="str">
        <f t="shared" si="20"/>
        <v/>
      </c>
      <c r="C148" s="195" t="e">
        <f t="shared" si="19"/>
        <v>#VALUE!</v>
      </c>
      <c r="D148" s="195" t="e">
        <f t="shared" si="21"/>
        <v>#VALUE!</v>
      </c>
      <c r="E148" s="195" t="e">
        <f t="shared" si="22"/>
        <v>#VALUE!</v>
      </c>
      <c r="F148" s="195" t="e">
        <f t="shared" si="23"/>
        <v>#VALUE!</v>
      </c>
      <c r="G148" s="195" t="e">
        <f t="shared" si="24"/>
        <v>#VALUE!</v>
      </c>
      <c r="H148" s="195" t="str">
        <f t="shared" si="18"/>
        <v/>
      </c>
    </row>
    <row r="149" spans="2:8" x14ac:dyDescent="0.25">
      <c r="B149" s="188" t="str">
        <f t="shared" si="20"/>
        <v/>
      </c>
      <c r="C149" s="195" t="e">
        <f t="shared" si="19"/>
        <v>#VALUE!</v>
      </c>
      <c r="D149" s="195" t="e">
        <f t="shared" si="21"/>
        <v>#VALUE!</v>
      </c>
      <c r="E149" s="195" t="e">
        <f t="shared" si="22"/>
        <v>#VALUE!</v>
      </c>
      <c r="F149" s="195" t="e">
        <f t="shared" si="23"/>
        <v>#VALUE!</v>
      </c>
      <c r="G149" s="195" t="e">
        <f t="shared" si="24"/>
        <v>#VALUE!</v>
      </c>
      <c r="H149" s="195" t="str">
        <f t="shared" si="18"/>
        <v/>
      </c>
    </row>
    <row r="150" spans="2:8" x14ac:dyDescent="0.25">
      <c r="B150" s="188" t="str">
        <f t="shared" si="20"/>
        <v/>
      </c>
      <c r="C150" s="195" t="e">
        <f t="shared" si="19"/>
        <v>#VALUE!</v>
      </c>
      <c r="D150" s="195" t="e">
        <f t="shared" si="21"/>
        <v>#VALUE!</v>
      </c>
      <c r="E150" s="195" t="e">
        <f t="shared" si="22"/>
        <v>#VALUE!</v>
      </c>
      <c r="F150" s="195" t="e">
        <f t="shared" si="23"/>
        <v>#VALUE!</v>
      </c>
      <c r="G150" s="195" t="e">
        <f t="shared" si="24"/>
        <v>#VALUE!</v>
      </c>
      <c r="H150" s="195" t="str">
        <f t="shared" si="18"/>
        <v/>
      </c>
    </row>
    <row r="151" spans="2:8" x14ac:dyDescent="0.25">
      <c r="B151" s="188" t="str">
        <f t="shared" si="20"/>
        <v/>
      </c>
      <c r="C151" s="195" t="e">
        <f t="shared" si="19"/>
        <v>#VALUE!</v>
      </c>
      <c r="D151" s="195" t="e">
        <f t="shared" si="21"/>
        <v>#VALUE!</v>
      </c>
      <c r="E151" s="195" t="e">
        <f t="shared" si="22"/>
        <v>#VALUE!</v>
      </c>
      <c r="F151" s="195" t="e">
        <f t="shared" si="23"/>
        <v>#VALUE!</v>
      </c>
      <c r="G151" s="195" t="e">
        <f t="shared" si="24"/>
        <v>#VALUE!</v>
      </c>
      <c r="H151" s="195" t="str">
        <f t="shared" si="18"/>
        <v/>
      </c>
    </row>
    <row r="152" spans="2:8" x14ac:dyDescent="0.25">
      <c r="B152" s="188" t="str">
        <f t="shared" si="20"/>
        <v/>
      </c>
      <c r="C152" s="195" t="e">
        <f t="shared" si="19"/>
        <v>#VALUE!</v>
      </c>
      <c r="D152" s="195" t="e">
        <f t="shared" si="21"/>
        <v>#VALUE!</v>
      </c>
      <c r="E152" s="195" t="e">
        <f t="shared" si="22"/>
        <v>#VALUE!</v>
      </c>
      <c r="F152" s="195" t="e">
        <f t="shared" si="23"/>
        <v>#VALUE!</v>
      </c>
      <c r="G152" s="195" t="e">
        <f t="shared" si="24"/>
        <v>#VALUE!</v>
      </c>
      <c r="H152" s="195" t="str">
        <f t="shared" si="18"/>
        <v/>
      </c>
    </row>
    <row r="153" spans="2:8" x14ac:dyDescent="0.25">
      <c r="B153" s="188" t="str">
        <f t="shared" si="20"/>
        <v/>
      </c>
      <c r="C153" s="195" t="e">
        <f t="shared" si="19"/>
        <v>#VALUE!</v>
      </c>
      <c r="D153" s="195" t="e">
        <f t="shared" si="21"/>
        <v>#VALUE!</v>
      </c>
      <c r="E153" s="195" t="e">
        <f t="shared" si="22"/>
        <v>#VALUE!</v>
      </c>
      <c r="F153" s="195" t="e">
        <f t="shared" si="23"/>
        <v>#VALUE!</v>
      </c>
      <c r="G153" s="195" t="e">
        <f t="shared" si="24"/>
        <v>#VALUE!</v>
      </c>
      <c r="H153" s="195" t="str">
        <f t="shared" si="18"/>
        <v/>
      </c>
    </row>
    <row r="154" spans="2:8" x14ac:dyDescent="0.25">
      <c r="B154" s="188" t="str">
        <f t="shared" si="20"/>
        <v/>
      </c>
      <c r="C154" s="195" t="e">
        <f t="shared" si="19"/>
        <v>#VALUE!</v>
      </c>
      <c r="D154" s="195" t="e">
        <f t="shared" si="21"/>
        <v>#VALUE!</v>
      </c>
      <c r="E154" s="195" t="e">
        <f t="shared" si="22"/>
        <v>#VALUE!</v>
      </c>
      <c r="F154" s="195" t="e">
        <f t="shared" si="23"/>
        <v>#VALUE!</v>
      </c>
      <c r="G154" s="195" t="e">
        <f t="shared" si="24"/>
        <v>#VALUE!</v>
      </c>
      <c r="H154" s="195" t="str">
        <f t="shared" si="18"/>
        <v/>
      </c>
    </row>
    <row r="155" spans="2:8" x14ac:dyDescent="0.25">
      <c r="B155" s="188" t="str">
        <f t="shared" si="20"/>
        <v/>
      </c>
      <c r="C155" s="195" t="e">
        <f t="shared" si="19"/>
        <v>#VALUE!</v>
      </c>
      <c r="D155" s="195" t="e">
        <f t="shared" si="21"/>
        <v>#VALUE!</v>
      </c>
      <c r="E155" s="195" t="e">
        <f t="shared" si="22"/>
        <v>#VALUE!</v>
      </c>
      <c r="F155" s="195" t="e">
        <f t="shared" si="23"/>
        <v>#VALUE!</v>
      </c>
      <c r="G155" s="195" t="e">
        <f t="shared" si="24"/>
        <v>#VALUE!</v>
      </c>
      <c r="H155" s="195" t="str">
        <f t="shared" si="18"/>
        <v/>
      </c>
    </row>
    <row r="156" spans="2:8" x14ac:dyDescent="0.25">
      <c r="B156" s="188" t="str">
        <f t="shared" si="20"/>
        <v/>
      </c>
      <c r="C156" s="195" t="e">
        <f t="shared" si="19"/>
        <v>#VALUE!</v>
      </c>
      <c r="D156" s="195" t="e">
        <f t="shared" si="21"/>
        <v>#VALUE!</v>
      </c>
      <c r="E156" s="195" t="e">
        <f t="shared" si="22"/>
        <v>#VALUE!</v>
      </c>
      <c r="F156" s="195" t="e">
        <f t="shared" si="23"/>
        <v>#VALUE!</v>
      </c>
      <c r="G156" s="195" t="e">
        <f t="shared" si="24"/>
        <v>#VALUE!</v>
      </c>
      <c r="H156" s="195" t="str">
        <f t="shared" si="18"/>
        <v/>
      </c>
    </row>
    <row r="157" spans="2:8" x14ac:dyDescent="0.25">
      <c r="B157" s="188" t="str">
        <f t="shared" si="20"/>
        <v/>
      </c>
      <c r="C157" s="195" t="e">
        <f t="shared" si="19"/>
        <v>#VALUE!</v>
      </c>
      <c r="D157" s="195" t="e">
        <f t="shared" si="21"/>
        <v>#VALUE!</v>
      </c>
      <c r="E157" s="195" t="e">
        <f t="shared" si="22"/>
        <v>#VALUE!</v>
      </c>
      <c r="F157" s="195" t="e">
        <f t="shared" si="23"/>
        <v>#VALUE!</v>
      </c>
      <c r="G157" s="195" t="e">
        <f t="shared" si="24"/>
        <v>#VALUE!</v>
      </c>
      <c r="H157" s="195" t="str">
        <f t="shared" si="18"/>
        <v/>
      </c>
    </row>
    <row r="158" spans="2:8" x14ac:dyDescent="0.25">
      <c r="B158" s="188" t="str">
        <f t="shared" si="20"/>
        <v/>
      </c>
      <c r="C158" s="195" t="e">
        <f t="shared" si="19"/>
        <v>#VALUE!</v>
      </c>
      <c r="D158" s="195" t="e">
        <f t="shared" si="21"/>
        <v>#VALUE!</v>
      </c>
      <c r="E158" s="195" t="e">
        <f t="shared" si="22"/>
        <v>#VALUE!</v>
      </c>
      <c r="F158" s="195" t="e">
        <f t="shared" si="23"/>
        <v>#VALUE!</v>
      </c>
      <c r="G158" s="195" t="e">
        <f t="shared" si="24"/>
        <v>#VALUE!</v>
      </c>
      <c r="H158" s="195" t="str">
        <f t="shared" si="18"/>
        <v/>
      </c>
    </row>
    <row r="159" spans="2:8" x14ac:dyDescent="0.25">
      <c r="B159" s="188" t="str">
        <f t="shared" si="20"/>
        <v/>
      </c>
      <c r="C159" s="195" t="e">
        <f t="shared" si="19"/>
        <v>#VALUE!</v>
      </c>
      <c r="D159" s="195" t="e">
        <f t="shared" si="21"/>
        <v>#VALUE!</v>
      </c>
      <c r="E159" s="195" t="e">
        <f t="shared" si="22"/>
        <v>#VALUE!</v>
      </c>
      <c r="F159" s="195" t="e">
        <f t="shared" si="23"/>
        <v>#VALUE!</v>
      </c>
      <c r="G159" s="195" t="e">
        <f t="shared" si="24"/>
        <v>#VALUE!</v>
      </c>
      <c r="H159" s="195" t="str">
        <f t="shared" si="18"/>
        <v/>
      </c>
    </row>
    <row r="160" spans="2:8" x14ac:dyDescent="0.25">
      <c r="B160" s="188" t="str">
        <f t="shared" si="20"/>
        <v/>
      </c>
      <c r="C160" s="195" t="e">
        <f t="shared" si="19"/>
        <v>#VALUE!</v>
      </c>
      <c r="D160" s="195" t="e">
        <f t="shared" si="21"/>
        <v>#VALUE!</v>
      </c>
      <c r="E160" s="195" t="e">
        <f t="shared" si="22"/>
        <v>#VALUE!</v>
      </c>
      <c r="F160" s="195" t="e">
        <f t="shared" si="23"/>
        <v>#VALUE!</v>
      </c>
      <c r="G160" s="195" t="e">
        <f t="shared" si="24"/>
        <v>#VALUE!</v>
      </c>
      <c r="H160" s="195" t="str">
        <f t="shared" si="18"/>
        <v/>
      </c>
    </row>
    <row r="161" spans="2:8" x14ac:dyDescent="0.25">
      <c r="B161" s="188" t="str">
        <f t="shared" si="20"/>
        <v/>
      </c>
      <c r="C161" s="195" t="e">
        <f t="shared" si="19"/>
        <v>#VALUE!</v>
      </c>
      <c r="D161" s="195" t="e">
        <f t="shared" si="21"/>
        <v>#VALUE!</v>
      </c>
      <c r="E161" s="195" t="e">
        <f t="shared" si="22"/>
        <v>#VALUE!</v>
      </c>
      <c r="F161" s="195" t="e">
        <f t="shared" si="23"/>
        <v>#VALUE!</v>
      </c>
      <c r="G161" s="195" t="e">
        <f t="shared" si="24"/>
        <v>#VALUE!</v>
      </c>
      <c r="H161" s="195" t="str">
        <f t="shared" si="18"/>
        <v/>
      </c>
    </row>
    <row r="162" spans="2:8" x14ac:dyDescent="0.25">
      <c r="B162" s="188" t="str">
        <f t="shared" si="20"/>
        <v/>
      </c>
      <c r="C162" s="195" t="e">
        <f t="shared" si="19"/>
        <v>#VALUE!</v>
      </c>
      <c r="D162" s="195" t="e">
        <f t="shared" si="21"/>
        <v>#VALUE!</v>
      </c>
      <c r="E162" s="195" t="e">
        <f t="shared" si="22"/>
        <v>#VALUE!</v>
      </c>
      <c r="F162" s="195" t="e">
        <f t="shared" si="23"/>
        <v>#VALUE!</v>
      </c>
      <c r="G162" s="195" t="e">
        <f t="shared" si="24"/>
        <v>#VALUE!</v>
      </c>
      <c r="H162" s="195" t="str">
        <f t="shared" si="18"/>
        <v/>
      </c>
    </row>
    <row r="163" spans="2:8" x14ac:dyDescent="0.25">
      <c r="B163" s="188" t="str">
        <f t="shared" si="20"/>
        <v/>
      </c>
      <c r="C163" s="195" t="e">
        <f t="shared" si="19"/>
        <v>#VALUE!</v>
      </c>
      <c r="D163" s="195" t="e">
        <f t="shared" si="21"/>
        <v>#VALUE!</v>
      </c>
      <c r="E163" s="195" t="e">
        <f t="shared" si="22"/>
        <v>#VALUE!</v>
      </c>
      <c r="F163" s="195" t="e">
        <f t="shared" si="23"/>
        <v>#VALUE!</v>
      </c>
      <c r="G163" s="195" t="e">
        <f t="shared" si="24"/>
        <v>#VALUE!</v>
      </c>
      <c r="H163" s="195" t="str">
        <f t="shared" si="18"/>
        <v/>
      </c>
    </row>
    <row r="164" spans="2:8" x14ac:dyDescent="0.25">
      <c r="B164" s="188" t="str">
        <f t="shared" si="20"/>
        <v/>
      </c>
      <c r="C164" s="195" t="e">
        <f t="shared" si="19"/>
        <v>#VALUE!</v>
      </c>
      <c r="D164" s="195" t="e">
        <f t="shared" si="21"/>
        <v>#VALUE!</v>
      </c>
      <c r="E164" s="195" t="e">
        <f t="shared" si="22"/>
        <v>#VALUE!</v>
      </c>
      <c r="F164" s="195" t="e">
        <f t="shared" si="23"/>
        <v>#VALUE!</v>
      </c>
      <c r="G164" s="195" t="e">
        <f t="shared" si="24"/>
        <v>#VALUE!</v>
      </c>
      <c r="H164" s="195" t="str">
        <f t="shared" si="18"/>
        <v/>
      </c>
    </row>
    <row r="165" spans="2:8" x14ac:dyDescent="0.25">
      <c r="B165" s="188" t="str">
        <f t="shared" si="20"/>
        <v/>
      </c>
      <c r="C165" s="195" t="e">
        <f t="shared" si="19"/>
        <v>#VALUE!</v>
      </c>
      <c r="D165" s="195" t="e">
        <f t="shared" si="21"/>
        <v>#VALUE!</v>
      </c>
      <c r="E165" s="195" t="e">
        <f t="shared" si="22"/>
        <v>#VALUE!</v>
      </c>
      <c r="F165" s="195" t="e">
        <f t="shared" si="23"/>
        <v>#VALUE!</v>
      </c>
      <c r="G165" s="195" t="e">
        <f t="shared" si="24"/>
        <v>#VALUE!</v>
      </c>
      <c r="H165" s="195" t="str">
        <f t="shared" si="18"/>
        <v/>
      </c>
    </row>
    <row r="166" spans="2:8" x14ac:dyDescent="0.25">
      <c r="B166" s="188" t="str">
        <f t="shared" si="20"/>
        <v/>
      </c>
      <c r="C166" s="195" t="e">
        <f t="shared" si="19"/>
        <v>#VALUE!</v>
      </c>
      <c r="D166" s="195" t="e">
        <f t="shared" si="21"/>
        <v>#VALUE!</v>
      </c>
      <c r="E166" s="195" t="e">
        <f t="shared" si="22"/>
        <v>#VALUE!</v>
      </c>
      <c r="F166" s="195" t="e">
        <f t="shared" si="23"/>
        <v>#VALUE!</v>
      </c>
      <c r="G166" s="195" t="e">
        <f t="shared" si="24"/>
        <v>#VALUE!</v>
      </c>
      <c r="H166" s="195" t="str">
        <f t="shared" si="18"/>
        <v/>
      </c>
    </row>
    <row r="167" spans="2:8" x14ac:dyDescent="0.25">
      <c r="B167" s="188" t="str">
        <f t="shared" si="20"/>
        <v/>
      </c>
      <c r="C167" s="195" t="e">
        <f t="shared" si="19"/>
        <v>#VALUE!</v>
      </c>
      <c r="D167" s="195" t="e">
        <f t="shared" si="21"/>
        <v>#VALUE!</v>
      </c>
      <c r="E167" s="195" t="e">
        <f t="shared" si="22"/>
        <v>#VALUE!</v>
      </c>
      <c r="F167" s="195" t="e">
        <f t="shared" si="23"/>
        <v>#VALUE!</v>
      </c>
      <c r="G167" s="195" t="e">
        <f t="shared" si="24"/>
        <v>#VALUE!</v>
      </c>
      <c r="H167" s="195" t="str">
        <f t="shared" si="18"/>
        <v/>
      </c>
    </row>
    <row r="168" spans="2:8" x14ac:dyDescent="0.25">
      <c r="B168" s="188" t="str">
        <f t="shared" si="20"/>
        <v/>
      </c>
      <c r="C168" s="195" t="e">
        <f t="shared" si="19"/>
        <v>#VALUE!</v>
      </c>
      <c r="D168" s="195" t="e">
        <f t="shared" si="21"/>
        <v>#VALUE!</v>
      </c>
      <c r="E168" s="195" t="e">
        <f t="shared" si="22"/>
        <v>#VALUE!</v>
      </c>
      <c r="F168" s="195" t="e">
        <f t="shared" si="23"/>
        <v>#VALUE!</v>
      </c>
      <c r="G168" s="195" t="e">
        <f t="shared" si="24"/>
        <v>#VALUE!</v>
      </c>
      <c r="H168" s="195" t="str">
        <f t="shared" si="18"/>
        <v/>
      </c>
    </row>
    <row r="169" spans="2:8" x14ac:dyDescent="0.25">
      <c r="B169" s="188" t="str">
        <f t="shared" si="20"/>
        <v/>
      </c>
      <c r="C169" s="195" t="e">
        <f t="shared" si="19"/>
        <v>#VALUE!</v>
      </c>
      <c r="D169" s="195" t="e">
        <f t="shared" si="21"/>
        <v>#VALUE!</v>
      </c>
      <c r="E169" s="195" t="e">
        <f t="shared" si="22"/>
        <v>#VALUE!</v>
      </c>
      <c r="F169" s="195" t="e">
        <f t="shared" si="23"/>
        <v>#VALUE!</v>
      </c>
      <c r="G169" s="195" t="e">
        <f t="shared" si="24"/>
        <v>#VALUE!</v>
      </c>
      <c r="H169" s="195" t="str">
        <f t="shared" si="18"/>
        <v/>
      </c>
    </row>
    <row r="170" spans="2:8" x14ac:dyDescent="0.25">
      <c r="B170" s="188" t="str">
        <f t="shared" si="20"/>
        <v/>
      </c>
      <c r="C170" s="195" t="e">
        <f t="shared" si="19"/>
        <v>#VALUE!</v>
      </c>
      <c r="D170" s="195" t="e">
        <f t="shared" si="21"/>
        <v>#VALUE!</v>
      </c>
      <c r="E170" s="195" t="e">
        <f t="shared" si="22"/>
        <v>#VALUE!</v>
      </c>
      <c r="F170" s="195" t="e">
        <f t="shared" si="23"/>
        <v>#VALUE!</v>
      </c>
      <c r="G170" s="195" t="e">
        <f t="shared" si="24"/>
        <v>#VALUE!</v>
      </c>
      <c r="H170" s="195" t="str">
        <f t="shared" si="18"/>
        <v/>
      </c>
    </row>
    <row r="171" spans="2:8" x14ac:dyDescent="0.25">
      <c r="B171" s="188" t="str">
        <f t="shared" si="20"/>
        <v/>
      </c>
      <c r="C171" s="195" t="e">
        <f t="shared" si="19"/>
        <v>#VALUE!</v>
      </c>
      <c r="D171" s="195" t="e">
        <f t="shared" si="21"/>
        <v>#VALUE!</v>
      </c>
      <c r="E171" s="195" t="e">
        <f t="shared" si="22"/>
        <v>#VALUE!</v>
      </c>
      <c r="F171" s="195" t="e">
        <f t="shared" si="23"/>
        <v>#VALUE!</v>
      </c>
      <c r="G171" s="195" t="e">
        <f t="shared" si="24"/>
        <v>#VALUE!</v>
      </c>
      <c r="H171" s="195" t="str">
        <f t="shared" si="18"/>
        <v/>
      </c>
    </row>
    <row r="172" spans="2:8" x14ac:dyDescent="0.25">
      <c r="B172" s="188" t="str">
        <f t="shared" si="20"/>
        <v/>
      </c>
      <c r="C172" s="195" t="e">
        <f t="shared" si="19"/>
        <v>#VALUE!</v>
      </c>
      <c r="D172" s="195" t="e">
        <f t="shared" si="21"/>
        <v>#VALUE!</v>
      </c>
      <c r="E172" s="195" t="e">
        <f t="shared" si="22"/>
        <v>#VALUE!</v>
      </c>
      <c r="F172" s="195" t="e">
        <f t="shared" si="23"/>
        <v>#VALUE!</v>
      </c>
      <c r="G172" s="195" t="e">
        <f t="shared" si="24"/>
        <v>#VALUE!</v>
      </c>
      <c r="H172" s="195" t="str">
        <f t="shared" si="18"/>
        <v/>
      </c>
    </row>
    <row r="173" spans="2:8" x14ac:dyDescent="0.25">
      <c r="B173" s="188" t="str">
        <f t="shared" si="20"/>
        <v/>
      </c>
      <c r="C173" s="195" t="e">
        <f t="shared" si="19"/>
        <v>#VALUE!</v>
      </c>
      <c r="D173" s="195" t="e">
        <f t="shared" si="21"/>
        <v>#VALUE!</v>
      </c>
      <c r="E173" s="195" t="e">
        <f t="shared" si="22"/>
        <v>#VALUE!</v>
      </c>
      <c r="F173" s="195" t="e">
        <f t="shared" si="23"/>
        <v>#VALUE!</v>
      </c>
      <c r="G173" s="195" t="e">
        <f t="shared" si="24"/>
        <v>#VALUE!</v>
      </c>
      <c r="H173" s="195" t="str">
        <f t="shared" si="18"/>
        <v/>
      </c>
    </row>
    <row r="174" spans="2:8" x14ac:dyDescent="0.25">
      <c r="B174" s="188" t="str">
        <f t="shared" si="20"/>
        <v/>
      </c>
      <c r="C174" s="195" t="e">
        <f t="shared" si="19"/>
        <v>#VALUE!</v>
      </c>
      <c r="D174" s="195" t="e">
        <f t="shared" si="21"/>
        <v>#VALUE!</v>
      </c>
      <c r="E174" s="195" t="e">
        <f t="shared" si="22"/>
        <v>#VALUE!</v>
      </c>
      <c r="F174" s="195" t="e">
        <f t="shared" si="23"/>
        <v>#VALUE!</v>
      </c>
      <c r="G174" s="195" t="e">
        <f t="shared" si="24"/>
        <v>#VALUE!</v>
      </c>
      <c r="H174" s="195" t="str">
        <f t="shared" si="18"/>
        <v/>
      </c>
    </row>
    <row r="175" spans="2:8" x14ac:dyDescent="0.25">
      <c r="B175" s="188" t="str">
        <f t="shared" si="20"/>
        <v/>
      </c>
      <c r="C175" s="195" t="e">
        <f t="shared" si="19"/>
        <v>#VALUE!</v>
      </c>
      <c r="D175" s="195" t="e">
        <f t="shared" si="21"/>
        <v>#VALUE!</v>
      </c>
      <c r="E175" s="195" t="e">
        <f t="shared" si="22"/>
        <v>#VALUE!</v>
      </c>
      <c r="F175" s="195" t="e">
        <f t="shared" si="23"/>
        <v>#VALUE!</v>
      </c>
      <c r="G175" s="195" t="e">
        <f t="shared" si="24"/>
        <v>#VALUE!</v>
      </c>
      <c r="H175" s="195" t="str">
        <f t="shared" si="18"/>
        <v/>
      </c>
    </row>
    <row r="176" spans="2:8" x14ac:dyDescent="0.25">
      <c r="B176" s="188" t="str">
        <f t="shared" si="20"/>
        <v/>
      </c>
      <c r="C176" s="195" t="e">
        <f t="shared" si="19"/>
        <v>#VALUE!</v>
      </c>
      <c r="D176" s="195" t="e">
        <f t="shared" si="21"/>
        <v>#VALUE!</v>
      </c>
      <c r="E176" s="195" t="e">
        <f t="shared" si="22"/>
        <v>#VALUE!</v>
      </c>
      <c r="F176" s="195" t="e">
        <f t="shared" si="23"/>
        <v>#VALUE!</v>
      </c>
      <c r="G176" s="195" t="e">
        <f t="shared" si="24"/>
        <v>#VALUE!</v>
      </c>
      <c r="H176" s="195" t="str">
        <f t="shared" si="18"/>
        <v/>
      </c>
    </row>
    <row r="177" spans="2:8" x14ac:dyDescent="0.25">
      <c r="B177" s="188" t="str">
        <f t="shared" si="20"/>
        <v/>
      </c>
      <c r="C177" s="195" t="e">
        <f t="shared" si="19"/>
        <v>#VALUE!</v>
      </c>
      <c r="D177" s="195" t="e">
        <f t="shared" si="21"/>
        <v>#VALUE!</v>
      </c>
      <c r="E177" s="195" t="e">
        <f t="shared" si="22"/>
        <v>#VALUE!</v>
      </c>
      <c r="F177" s="195" t="e">
        <f t="shared" si="23"/>
        <v>#VALUE!</v>
      </c>
      <c r="G177" s="195" t="e">
        <f t="shared" si="24"/>
        <v>#VALUE!</v>
      </c>
      <c r="H177" s="195" t="str">
        <f t="shared" si="18"/>
        <v/>
      </c>
    </row>
    <row r="178" spans="2:8" x14ac:dyDescent="0.25">
      <c r="B178" s="188" t="str">
        <f t="shared" si="20"/>
        <v/>
      </c>
      <c r="C178" s="195" t="e">
        <f t="shared" si="19"/>
        <v>#VALUE!</v>
      </c>
      <c r="D178" s="195" t="e">
        <f t="shared" si="21"/>
        <v>#VALUE!</v>
      </c>
      <c r="E178" s="195" t="e">
        <f t="shared" si="22"/>
        <v>#VALUE!</v>
      </c>
      <c r="F178" s="195" t="e">
        <f t="shared" si="23"/>
        <v>#VALUE!</v>
      </c>
      <c r="G178" s="195" t="e">
        <f t="shared" si="24"/>
        <v>#VALUE!</v>
      </c>
      <c r="H178" s="195" t="str">
        <f t="shared" si="18"/>
        <v/>
      </c>
    </row>
    <row r="179" spans="2:8" x14ac:dyDescent="0.25">
      <c r="B179" s="188" t="str">
        <f t="shared" si="20"/>
        <v/>
      </c>
      <c r="C179" s="195" t="e">
        <f t="shared" si="19"/>
        <v>#VALUE!</v>
      </c>
      <c r="D179" s="195" t="e">
        <f t="shared" si="21"/>
        <v>#VALUE!</v>
      </c>
      <c r="E179" s="195" t="e">
        <f t="shared" si="22"/>
        <v>#VALUE!</v>
      </c>
      <c r="F179" s="195" t="e">
        <f t="shared" si="23"/>
        <v>#VALUE!</v>
      </c>
      <c r="G179" s="195" t="e">
        <f t="shared" si="24"/>
        <v>#VALUE!</v>
      </c>
      <c r="H179" s="195" t="str">
        <f t="shared" si="18"/>
        <v/>
      </c>
    </row>
    <row r="180" spans="2:8" x14ac:dyDescent="0.25">
      <c r="B180" s="188" t="str">
        <f t="shared" si="20"/>
        <v/>
      </c>
      <c r="C180" s="195" t="e">
        <f t="shared" si="19"/>
        <v>#VALUE!</v>
      </c>
      <c r="D180" s="195" t="e">
        <f t="shared" si="21"/>
        <v>#VALUE!</v>
      </c>
      <c r="E180" s="195" t="e">
        <f t="shared" si="22"/>
        <v>#VALUE!</v>
      </c>
      <c r="F180" s="195" t="e">
        <f t="shared" si="23"/>
        <v>#VALUE!</v>
      </c>
      <c r="G180" s="195" t="e">
        <f t="shared" si="24"/>
        <v>#VALUE!</v>
      </c>
      <c r="H180" s="195" t="str">
        <f t="shared" si="18"/>
        <v/>
      </c>
    </row>
    <row r="181" spans="2:8" x14ac:dyDescent="0.25">
      <c r="B181" s="188" t="str">
        <f t="shared" si="20"/>
        <v/>
      </c>
      <c r="C181" s="195" t="e">
        <f t="shared" si="19"/>
        <v>#VALUE!</v>
      </c>
      <c r="D181" s="195" t="e">
        <f t="shared" si="21"/>
        <v>#VALUE!</v>
      </c>
      <c r="E181" s="195" t="e">
        <f t="shared" si="22"/>
        <v>#VALUE!</v>
      </c>
      <c r="F181" s="195" t="e">
        <f t="shared" si="23"/>
        <v>#VALUE!</v>
      </c>
      <c r="G181" s="195" t="e">
        <f t="shared" si="24"/>
        <v>#VALUE!</v>
      </c>
      <c r="H181" s="195" t="str">
        <f t="shared" si="18"/>
        <v/>
      </c>
    </row>
    <row r="182" spans="2:8" x14ac:dyDescent="0.25">
      <c r="B182" s="188" t="str">
        <f t="shared" si="20"/>
        <v/>
      </c>
      <c r="C182" s="195" t="e">
        <f t="shared" si="19"/>
        <v>#VALUE!</v>
      </c>
      <c r="D182" s="195" t="e">
        <f t="shared" si="21"/>
        <v>#VALUE!</v>
      </c>
      <c r="E182" s="195" t="e">
        <f t="shared" si="22"/>
        <v>#VALUE!</v>
      </c>
      <c r="F182" s="195" t="e">
        <f t="shared" si="23"/>
        <v>#VALUE!</v>
      </c>
      <c r="G182" s="195" t="e">
        <f t="shared" si="24"/>
        <v>#VALUE!</v>
      </c>
      <c r="H182" s="195" t="str">
        <f t="shared" si="18"/>
        <v/>
      </c>
    </row>
    <row r="183" spans="2:8" x14ac:dyDescent="0.25">
      <c r="B183" s="188" t="str">
        <f t="shared" si="20"/>
        <v/>
      </c>
      <c r="C183" s="195" t="e">
        <f t="shared" si="19"/>
        <v>#VALUE!</v>
      </c>
      <c r="D183" s="195" t="e">
        <f t="shared" si="21"/>
        <v>#VALUE!</v>
      </c>
      <c r="E183" s="195" t="e">
        <f t="shared" si="22"/>
        <v>#VALUE!</v>
      </c>
      <c r="F183" s="195" t="e">
        <f t="shared" si="23"/>
        <v>#VALUE!</v>
      </c>
      <c r="G183" s="195" t="e">
        <f t="shared" si="24"/>
        <v>#VALUE!</v>
      </c>
      <c r="H183" s="195" t="str">
        <f t="shared" si="18"/>
        <v/>
      </c>
    </row>
    <row r="184" spans="2:8" x14ac:dyDescent="0.25">
      <c r="B184" s="188" t="str">
        <f t="shared" si="20"/>
        <v/>
      </c>
      <c r="C184" s="195" t="e">
        <f t="shared" si="19"/>
        <v>#VALUE!</v>
      </c>
      <c r="D184" s="195" t="e">
        <f t="shared" si="21"/>
        <v>#VALUE!</v>
      </c>
      <c r="E184" s="195" t="e">
        <f t="shared" si="22"/>
        <v>#VALUE!</v>
      </c>
      <c r="F184" s="195" t="e">
        <f t="shared" si="23"/>
        <v>#VALUE!</v>
      </c>
      <c r="G184" s="195" t="e">
        <f t="shared" si="24"/>
        <v>#VALUE!</v>
      </c>
      <c r="H184" s="195" t="str">
        <f t="shared" si="18"/>
        <v/>
      </c>
    </row>
    <row r="185" spans="2:8" x14ac:dyDescent="0.25">
      <c r="B185" s="188" t="str">
        <f t="shared" si="20"/>
        <v/>
      </c>
      <c r="C185" s="195" t="e">
        <f t="shared" si="19"/>
        <v>#VALUE!</v>
      </c>
      <c r="D185" s="195" t="e">
        <f t="shared" si="21"/>
        <v>#VALUE!</v>
      </c>
      <c r="E185" s="195" t="e">
        <f t="shared" si="22"/>
        <v>#VALUE!</v>
      </c>
      <c r="F185" s="195" t="e">
        <f t="shared" si="23"/>
        <v>#VALUE!</v>
      </c>
      <c r="G185" s="195" t="e">
        <f t="shared" si="24"/>
        <v>#VALUE!</v>
      </c>
      <c r="H185" s="195" t="str">
        <f t="shared" si="18"/>
        <v/>
      </c>
    </row>
    <row r="186" spans="2:8" x14ac:dyDescent="0.25">
      <c r="B186" s="188" t="str">
        <f t="shared" si="20"/>
        <v/>
      </c>
      <c r="C186" s="195" t="e">
        <f t="shared" si="19"/>
        <v>#VALUE!</v>
      </c>
      <c r="D186" s="195" t="e">
        <f t="shared" si="21"/>
        <v>#VALUE!</v>
      </c>
      <c r="E186" s="195" t="e">
        <f t="shared" si="22"/>
        <v>#VALUE!</v>
      </c>
      <c r="F186" s="195" t="e">
        <f t="shared" si="23"/>
        <v>#VALUE!</v>
      </c>
      <c r="G186" s="195" t="e">
        <f t="shared" si="24"/>
        <v>#VALUE!</v>
      </c>
      <c r="H186" s="195" t="str">
        <f t="shared" si="18"/>
        <v/>
      </c>
    </row>
    <row r="187" spans="2:8" x14ac:dyDescent="0.25">
      <c r="B187" s="188" t="str">
        <f t="shared" si="20"/>
        <v/>
      </c>
      <c r="C187" s="195" t="e">
        <f t="shared" si="19"/>
        <v>#VALUE!</v>
      </c>
      <c r="D187" s="195" t="e">
        <f t="shared" si="21"/>
        <v>#VALUE!</v>
      </c>
      <c r="E187" s="195" t="e">
        <f t="shared" si="22"/>
        <v>#VALUE!</v>
      </c>
      <c r="F187" s="195" t="e">
        <f t="shared" si="23"/>
        <v>#VALUE!</v>
      </c>
      <c r="G187" s="195" t="e">
        <f t="shared" si="24"/>
        <v>#VALUE!</v>
      </c>
      <c r="H187" s="195" t="str">
        <f t="shared" si="18"/>
        <v/>
      </c>
    </row>
    <row r="188" spans="2:8" x14ac:dyDescent="0.25">
      <c r="B188" s="188" t="str">
        <f t="shared" si="20"/>
        <v/>
      </c>
      <c r="C188" s="195" t="e">
        <f t="shared" si="19"/>
        <v>#VALUE!</v>
      </c>
      <c r="D188" s="195" t="e">
        <f t="shared" si="21"/>
        <v>#VALUE!</v>
      </c>
      <c r="E188" s="195" t="e">
        <f t="shared" si="22"/>
        <v>#VALUE!</v>
      </c>
      <c r="F188" s="195" t="e">
        <f t="shared" si="23"/>
        <v>#VALUE!</v>
      </c>
      <c r="G188" s="195" t="e">
        <f t="shared" si="24"/>
        <v>#VALUE!</v>
      </c>
      <c r="H188" s="195" t="str">
        <f t="shared" si="18"/>
        <v/>
      </c>
    </row>
    <row r="189" spans="2:8" x14ac:dyDescent="0.25">
      <c r="B189" s="188" t="str">
        <f t="shared" si="20"/>
        <v/>
      </c>
      <c r="C189" s="195" t="e">
        <f t="shared" si="19"/>
        <v>#VALUE!</v>
      </c>
      <c r="D189" s="195" t="e">
        <f t="shared" si="21"/>
        <v>#VALUE!</v>
      </c>
      <c r="E189" s="195" t="e">
        <f t="shared" si="22"/>
        <v>#VALUE!</v>
      </c>
      <c r="F189" s="195" t="e">
        <f t="shared" si="23"/>
        <v>#VALUE!</v>
      </c>
      <c r="G189" s="195" t="e">
        <f t="shared" si="24"/>
        <v>#VALUE!</v>
      </c>
      <c r="H189" s="195" t="str">
        <f t="shared" si="18"/>
        <v/>
      </c>
    </row>
    <row r="190" spans="2:8" x14ac:dyDescent="0.25">
      <c r="B190" s="188" t="str">
        <f t="shared" si="20"/>
        <v/>
      </c>
      <c r="C190" s="195" t="e">
        <f t="shared" si="19"/>
        <v>#VALUE!</v>
      </c>
      <c r="D190" s="195" t="e">
        <f t="shared" si="21"/>
        <v>#VALUE!</v>
      </c>
      <c r="E190" s="195" t="e">
        <f t="shared" si="22"/>
        <v>#VALUE!</v>
      </c>
      <c r="F190" s="195" t="e">
        <f t="shared" si="23"/>
        <v>#VALUE!</v>
      </c>
      <c r="G190" s="195" t="e">
        <f t="shared" si="24"/>
        <v>#VALUE!</v>
      </c>
      <c r="H190" s="195" t="str">
        <f t="shared" si="18"/>
        <v/>
      </c>
    </row>
    <row r="191" spans="2:8" x14ac:dyDescent="0.25">
      <c r="B191" s="188" t="str">
        <f t="shared" si="20"/>
        <v/>
      </c>
      <c r="C191" s="195" t="e">
        <f t="shared" si="19"/>
        <v>#VALUE!</v>
      </c>
      <c r="D191" s="195" t="e">
        <f t="shared" si="21"/>
        <v>#VALUE!</v>
      </c>
      <c r="E191" s="195" t="e">
        <f t="shared" si="22"/>
        <v>#VALUE!</v>
      </c>
      <c r="F191" s="195" t="e">
        <f t="shared" si="23"/>
        <v>#VALUE!</v>
      </c>
      <c r="G191" s="195" t="e">
        <f t="shared" si="24"/>
        <v>#VALUE!</v>
      </c>
      <c r="H191" s="195" t="str">
        <f t="shared" si="18"/>
        <v/>
      </c>
    </row>
    <row r="192" spans="2:8" x14ac:dyDescent="0.25">
      <c r="B192" s="188" t="str">
        <f t="shared" si="20"/>
        <v/>
      </c>
      <c r="C192" s="195" t="e">
        <f t="shared" si="19"/>
        <v>#VALUE!</v>
      </c>
      <c r="D192" s="195" t="e">
        <f t="shared" si="21"/>
        <v>#VALUE!</v>
      </c>
      <c r="E192" s="195" t="e">
        <f t="shared" si="22"/>
        <v>#VALUE!</v>
      </c>
      <c r="F192" s="195" t="e">
        <f t="shared" si="23"/>
        <v>#VALUE!</v>
      </c>
      <c r="G192" s="195" t="e">
        <f t="shared" si="24"/>
        <v>#VALUE!</v>
      </c>
      <c r="H192" s="195" t="str">
        <f t="shared" si="18"/>
        <v/>
      </c>
    </row>
    <row r="193" spans="2:8" x14ac:dyDescent="0.25">
      <c r="B193" s="188" t="str">
        <f t="shared" si="20"/>
        <v/>
      </c>
      <c r="C193" s="195" t="e">
        <f t="shared" si="19"/>
        <v>#VALUE!</v>
      </c>
      <c r="D193" s="195" t="e">
        <f t="shared" si="21"/>
        <v>#VALUE!</v>
      </c>
      <c r="E193" s="195" t="e">
        <f t="shared" si="22"/>
        <v>#VALUE!</v>
      </c>
      <c r="F193" s="195" t="e">
        <f t="shared" si="23"/>
        <v>#VALUE!</v>
      </c>
      <c r="G193" s="195" t="e">
        <f t="shared" si="24"/>
        <v>#VALUE!</v>
      </c>
      <c r="H193" s="195" t="str">
        <f t="shared" si="18"/>
        <v/>
      </c>
    </row>
    <row r="194" spans="2:8" x14ac:dyDescent="0.25">
      <c r="B194" s="188" t="str">
        <f t="shared" si="20"/>
        <v/>
      </c>
      <c r="C194" s="195" t="e">
        <f t="shared" si="19"/>
        <v>#VALUE!</v>
      </c>
      <c r="D194" s="195" t="e">
        <f t="shared" si="21"/>
        <v>#VALUE!</v>
      </c>
      <c r="E194" s="195" t="e">
        <f t="shared" si="22"/>
        <v>#VALUE!</v>
      </c>
      <c r="F194" s="195" t="e">
        <f t="shared" si="23"/>
        <v>#VALUE!</v>
      </c>
      <c r="G194" s="195" t="e">
        <f t="shared" si="24"/>
        <v>#VALUE!</v>
      </c>
      <c r="H194" s="195" t="str">
        <f t="shared" si="18"/>
        <v/>
      </c>
    </row>
    <row r="195" spans="2:8" x14ac:dyDescent="0.25">
      <c r="B195" s="188" t="str">
        <f t="shared" si="20"/>
        <v/>
      </c>
      <c r="C195" s="195" t="e">
        <f t="shared" si="19"/>
        <v>#VALUE!</v>
      </c>
      <c r="D195" s="195" t="e">
        <f t="shared" si="21"/>
        <v>#VALUE!</v>
      </c>
      <c r="E195" s="195" t="e">
        <f t="shared" si="22"/>
        <v>#VALUE!</v>
      </c>
      <c r="F195" s="195" t="e">
        <f t="shared" si="23"/>
        <v>#VALUE!</v>
      </c>
      <c r="G195" s="195" t="e">
        <f t="shared" si="24"/>
        <v>#VALUE!</v>
      </c>
      <c r="H195" s="195" t="str">
        <f t="shared" si="18"/>
        <v/>
      </c>
    </row>
    <row r="196" spans="2:8" x14ac:dyDescent="0.25">
      <c r="B196" s="188" t="str">
        <f t="shared" si="20"/>
        <v/>
      </c>
      <c r="C196" s="195" t="e">
        <f t="shared" si="19"/>
        <v>#VALUE!</v>
      </c>
      <c r="D196" s="195" t="e">
        <f t="shared" si="21"/>
        <v>#VALUE!</v>
      </c>
      <c r="E196" s="195" t="e">
        <f t="shared" si="22"/>
        <v>#VALUE!</v>
      </c>
      <c r="F196" s="195" t="e">
        <f t="shared" si="23"/>
        <v>#VALUE!</v>
      </c>
      <c r="G196" s="195" t="e">
        <f t="shared" si="24"/>
        <v>#VALUE!</v>
      </c>
      <c r="H196" s="195" t="str">
        <f t="shared" si="18"/>
        <v/>
      </c>
    </row>
    <row r="197" spans="2:8" x14ac:dyDescent="0.25">
      <c r="B197" s="188" t="str">
        <f t="shared" si="20"/>
        <v/>
      </c>
      <c r="C197" s="195" t="e">
        <f t="shared" si="19"/>
        <v>#VALUE!</v>
      </c>
      <c r="D197" s="195" t="e">
        <f t="shared" si="21"/>
        <v>#VALUE!</v>
      </c>
      <c r="E197" s="195" t="e">
        <f t="shared" si="22"/>
        <v>#VALUE!</v>
      </c>
      <c r="F197" s="195" t="e">
        <f t="shared" si="23"/>
        <v>#VALUE!</v>
      </c>
      <c r="G197" s="195" t="e">
        <f t="shared" si="24"/>
        <v>#VALUE!</v>
      </c>
      <c r="H197" s="195" t="str">
        <f t="shared" si="18"/>
        <v/>
      </c>
    </row>
    <row r="198" spans="2:8" x14ac:dyDescent="0.25">
      <c r="B198" s="188" t="str">
        <f t="shared" si="20"/>
        <v/>
      </c>
      <c r="C198" s="195" t="e">
        <f t="shared" si="19"/>
        <v>#VALUE!</v>
      </c>
      <c r="D198" s="195" t="e">
        <f t="shared" si="21"/>
        <v>#VALUE!</v>
      </c>
      <c r="E198" s="195" t="e">
        <f t="shared" si="22"/>
        <v>#VALUE!</v>
      </c>
      <c r="F198" s="195" t="e">
        <f t="shared" si="23"/>
        <v>#VALUE!</v>
      </c>
      <c r="G198" s="195" t="e">
        <f t="shared" si="24"/>
        <v>#VALUE!</v>
      </c>
      <c r="H198" s="195" t="str">
        <f t="shared" si="18"/>
        <v/>
      </c>
    </row>
    <row r="199" spans="2:8" x14ac:dyDescent="0.25">
      <c r="B199" s="188" t="str">
        <f t="shared" si="20"/>
        <v/>
      </c>
      <c r="C199" s="195" t="e">
        <f t="shared" si="19"/>
        <v>#VALUE!</v>
      </c>
      <c r="D199" s="195" t="e">
        <f t="shared" si="21"/>
        <v>#VALUE!</v>
      </c>
      <c r="E199" s="195" t="e">
        <f t="shared" si="22"/>
        <v>#VALUE!</v>
      </c>
      <c r="F199" s="195" t="e">
        <f t="shared" si="23"/>
        <v>#VALUE!</v>
      </c>
      <c r="G199" s="195" t="e">
        <f t="shared" si="24"/>
        <v>#VALUE!</v>
      </c>
      <c r="H199" s="195" t="str">
        <f t="shared" ref="H199:H206" si="25">IF(B199="","",(IF(Nterm&gt;1,MIN(C199:E199),IF(Nterm&lt;1,MAX(C199,F199,G199),C199))))</f>
        <v/>
      </c>
    </row>
    <row r="200" spans="2:8" x14ac:dyDescent="0.25">
      <c r="B200" s="188" t="str">
        <f t="shared" si="20"/>
        <v/>
      </c>
      <c r="C200" s="195" t="e">
        <f t="shared" ref="C200:C206" si="26">9*(B200/lengte)+Nterm</f>
        <v>#VALUE!</v>
      </c>
      <c r="D200" s="195" t="e">
        <f t="shared" si="21"/>
        <v>#VALUE!</v>
      </c>
      <c r="E200" s="195" t="e">
        <f t="shared" si="22"/>
        <v>#VALUE!</v>
      </c>
      <c r="F200" s="195" t="e">
        <f t="shared" si="23"/>
        <v>#VALUE!</v>
      </c>
      <c r="G200" s="195" t="e">
        <f t="shared" si="24"/>
        <v>#VALUE!</v>
      </c>
      <c r="H200" s="195" t="str">
        <f t="shared" si="25"/>
        <v/>
      </c>
    </row>
    <row r="201" spans="2:8" x14ac:dyDescent="0.25">
      <c r="B201" s="188" t="str">
        <f t="shared" ref="B201:B264" si="27">IF(B200&lt;lengte,B200+1,"")</f>
        <v/>
      </c>
      <c r="C201" s="195" t="e">
        <f t="shared" si="26"/>
        <v>#VALUE!</v>
      </c>
      <c r="D201" s="195" t="e">
        <f t="shared" si="21"/>
        <v>#VALUE!</v>
      </c>
      <c r="E201" s="195" t="e">
        <f t="shared" si="22"/>
        <v>#VALUE!</v>
      </c>
      <c r="F201" s="195" t="e">
        <f t="shared" si="23"/>
        <v>#VALUE!</v>
      </c>
      <c r="G201" s="195" t="e">
        <f t="shared" si="24"/>
        <v>#VALUE!</v>
      </c>
      <c r="H201" s="195" t="str">
        <f t="shared" si="25"/>
        <v/>
      </c>
    </row>
    <row r="202" spans="2:8" x14ac:dyDescent="0.25">
      <c r="B202" s="188" t="str">
        <f t="shared" si="27"/>
        <v/>
      </c>
      <c r="C202" s="195" t="e">
        <f t="shared" si="26"/>
        <v>#VALUE!</v>
      </c>
      <c r="D202" s="195" t="e">
        <f t="shared" si="21"/>
        <v>#VALUE!</v>
      </c>
      <c r="E202" s="195" t="e">
        <f t="shared" si="22"/>
        <v>#VALUE!</v>
      </c>
      <c r="F202" s="195" t="e">
        <f t="shared" si="23"/>
        <v>#VALUE!</v>
      </c>
      <c r="G202" s="195" t="e">
        <f t="shared" si="24"/>
        <v>#VALUE!</v>
      </c>
      <c r="H202" s="195" t="str">
        <f t="shared" si="25"/>
        <v/>
      </c>
    </row>
    <row r="203" spans="2:8" x14ac:dyDescent="0.25">
      <c r="B203" s="188" t="str">
        <f t="shared" si="27"/>
        <v/>
      </c>
      <c r="C203" s="195" t="e">
        <f t="shared" si="26"/>
        <v>#VALUE!</v>
      </c>
      <c r="D203" s="195" t="e">
        <f t="shared" si="21"/>
        <v>#VALUE!</v>
      </c>
      <c r="E203" s="195" t="e">
        <f t="shared" si="22"/>
        <v>#VALUE!</v>
      </c>
      <c r="F203" s="195" t="e">
        <f t="shared" si="23"/>
        <v>#VALUE!</v>
      </c>
      <c r="G203" s="195" t="e">
        <f t="shared" si="24"/>
        <v>#VALUE!</v>
      </c>
      <c r="H203" s="195" t="str">
        <f t="shared" si="25"/>
        <v/>
      </c>
    </row>
    <row r="204" spans="2:8" x14ac:dyDescent="0.25">
      <c r="B204" s="188" t="str">
        <f t="shared" si="27"/>
        <v/>
      </c>
      <c r="C204" s="195" t="e">
        <f t="shared" si="26"/>
        <v>#VALUE!</v>
      </c>
      <c r="D204" s="195" t="e">
        <f t="shared" si="21"/>
        <v>#VALUE!</v>
      </c>
      <c r="E204" s="195" t="e">
        <f t="shared" si="22"/>
        <v>#VALUE!</v>
      </c>
      <c r="F204" s="195" t="e">
        <f t="shared" si="23"/>
        <v>#VALUE!</v>
      </c>
      <c r="G204" s="195" t="e">
        <f t="shared" si="24"/>
        <v>#VALUE!</v>
      </c>
      <c r="H204" s="195" t="str">
        <f t="shared" si="25"/>
        <v/>
      </c>
    </row>
    <row r="205" spans="2:8" x14ac:dyDescent="0.25">
      <c r="B205" s="188" t="str">
        <f t="shared" si="27"/>
        <v/>
      </c>
      <c r="C205" s="195" t="e">
        <f t="shared" si="26"/>
        <v>#VALUE!</v>
      </c>
      <c r="D205" s="195" t="e">
        <f t="shared" si="21"/>
        <v>#VALUE!</v>
      </c>
      <c r="E205" s="195" t="e">
        <f t="shared" si="22"/>
        <v>#VALUE!</v>
      </c>
      <c r="F205" s="195" t="e">
        <f t="shared" si="23"/>
        <v>#VALUE!</v>
      </c>
      <c r="G205" s="195" t="e">
        <f t="shared" si="24"/>
        <v>#VALUE!</v>
      </c>
      <c r="H205" s="195" t="str">
        <f t="shared" si="25"/>
        <v/>
      </c>
    </row>
    <row r="206" spans="2:8" x14ac:dyDescent="0.25">
      <c r="B206" s="188" t="str">
        <f t="shared" si="27"/>
        <v/>
      </c>
      <c r="C206" s="195" t="e">
        <f t="shared" si="26"/>
        <v>#VALUE!</v>
      </c>
      <c r="D206" s="195" t="e">
        <f t="shared" si="21"/>
        <v>#VALUE!</v>
      </c>
      <c r="E206" s="195" t="e">
        <f t="shared" si="22"/>
        <v>#VALUE!</v>
      </c>
      <c r="F206" s="195" t="e">
        <f t="shared" si="23"/>
        <v>#VALUE!</v>
      </c>
      <c r="G206" s="195" t="e">
        <f t="shared" si="24"/>
        <v>#VALUE!</v>
      </c>
      <c r="H206" s="195" t="str">
        <f t="shared" si="25"/>
        <v/>
      </c>
    </row>
    <row r="207" spans="2:8" x14ac:dyDescent="0.25">
      <c r="B207" s="188" t="str">
        <f t="shared" si="27"/>
        <v/>
      </c>
      <c r="C207" s="195" t="e">
        <f t="shared" ref="C207:C270" si="28">9*(B207/lengte)+Nterm</f>
        <v>#VALUE!</v>
      </c>
      <c r="D207" s="195" t="e">
        <f t="shared" ref="D207:D270" si="29">1+B207*(9/lengte)*2</f>
        <v>#VALUE!</v>
      </c>
      <c r="E207" s="195" t="e">
        <f t="shared" ref="E207:E270" si="30">10-(lengte-B207)*(9/lengte)*0.5</f>
        <v>#VALUE!</v>
      </c>
      <c r="F207" s="195" t="e">
        <f t="shared" ref="F207:F270" si="31">1+B207*(9/lengte)*0.5</f>
        <v>#VALUE!</v>
      </c>
      <c r="G207" s="195" t="e">
        <f t="shared" ref="G207:G270" si="32">10-(lengte-B207)*(9/lengte)*2</f>
        <v>#VALUE!</v>
      </c>
      <c r="H207" s="195" t="str">
        <f t="shared" ref="H207:H270" si="33">IF(B207="","",(IF(Nterm&gt;1,MIN(C207:E207),IF(Nterm&lt;1,MAX(C207,F207,G207),C207))))</f>
        <v/>
      </c>
    </row>
    <row r="208" spans="2:8" x14ac:dyDescent="0.25">
      <c r="B208" s="188" t="str">
        <f t="shared" si="27"/>
        <v/>
      </c>
      <c r="C208" s="195" t="e">
        <f t="shared" si="28"/>
        <v>#VALUE!</v>
      </c>
      <c r="D208" s="195" t="e">
        <f t="shared" si="29"/>
        <v>#VALUE!</v>
      </c>
      <c r="E208" s="195" t="e">
        <f t="shared" si="30"/>
        <v>#VALUE!</v>
      </c>
      <c r="F208" s="195" t="e">
        <f t="shared" si="31"/>
        <v>#VALUE!</v>
      </c>
      <c r="G208" s="195" t="e">
        <f t="shared" si="32"/>
        <v>#VALUE!</v>
      </c>
      <c r="H208" s="195" t="str">
        <f t="shared" si="33"/>
        <v/>
      </c>
    </row>
    <row r="209" spans="2:8" x14ac:dyDescent="0.25">
      <c r="B209" s="188" t="str">
        <f t="shared" si="27"/>
        <v/>
      </c>
      <c r="C209" s="195" t="e">
        <f t="shared" si="28"/>
        <v>#VALUE!</v>
      </c>
      <c r="D209" s="195" t="e">
        <f t="shared" si="29"/>
        <v>#VALUE!</v>
      </c>
      <c r="E209" s="195" t="e">
        <f t="shared" si="30"/>
        <v>#VALUE!</v>
      </c>
      <c r="F209" s="195" t="e">
        <f t="shared" si="31"/>
        <v>#VALUE!</v>
      </c>
      <c r="G209" s="195" t="e">
        <f t="shared" si="32"/>
        <v>#VALUE!</v>
      </c>
      <c r="H209" s="195" t="str">
        <f t="shared" si="33"/>
        <v/>
      </c>
    </row>
    <row r="210" spans="2:8" x14ac:dyDescent="0.25">
      <c r="B210" s="188" t="str">
        <f t="shared" si="27"/>
        <v/>
      </c>
      <c r="C210" s="195" t="e">
        <f t="shared" si="28"/>
        <v>#VALUE!</v>
      </c>
      <c r="D210" s="195" t="e">
        <f t="shared" si="29"/>
        <v>#VALUE!</v>
      </c>
      <c r="E210" s="195" t="e">
        <f t="shared" si="30"/>
        <v>#VALUE!</v>
      </c>
      <c r="F210" s="195" t="e">
        <f t="shared" si="31"/>
        <v>#VALUE!</v>
      </c>
      <c r="G210" s="195" t="e">
        <f t="shared" si="32"/>
        <v>#VALUE!</v>
      </c>
      <c r="H210" s="195" t="str">
        <f t="shared" si="33"/>
        <v/>
      </c>
    </row>
    <row r="211" spans="2:8" x14ac:dyDescent="0.25">
      <c r="B211" s="188" t="str">
        <f t="shared" si="27"/>
        <v/>
      </c>
      <c r="C211" s="195" t="e">
        <f t="shared" si="28"/>
        <v>#VALUE!</v>
      </c>
      <c r="D211" s="195" t="e">
        <f t="shared" si="29"/>
        <v>#VALUE!</v>
      </c>
      <c r="E211" s="195" t="e">
        <f t="shared" si="30"/>
        <v>#VALUE!</v>
      </c>
      <c r="F211" s="195" t="e">
        <f t="shared" si="31"/>
        <v>#VALUE!</v>
      </c>
      <c r="G211" s="195" t="e">
        <f t="shared" si="32"/>
        <v>#VALUE!</v>
      </c>
      <c r="H211" s="195" t="str">
        <f t="shared" si="33"/>
        <v/>
      </c>
    </row>
    <row r="212" spans="2:8" x14ac:dyDescent="0.25">
      <c r="B212" s="188" t="str">
        <f t="shared" si="27"/>
        <v/>
      </c>
      <c r="C212" s="195" t="e">
        <f t="shared" si="28"/>
        <v>#VALUE!</v>
      </c>
      <c r="D212" s="195" t="e">
        <f t="shared" si="29"/>
        <v>#VALUE!</v>
      </c>
      <c r="E212" s="195" t="e">
        <f t="shared" si="30"/>
        <v>#VALUE!</v>
      </c>
      <c r="F212" s="195" t="e">
        <f t="shared" si="31"/>
        <v>#VALUE!</v>
      </c>
      <c r="G212" s="195" t="e">
        <f t="shared" si="32"/>
        <v>#VALUE!</v>
      </c>
      <c r="H212" s="195" t="str">
        <f t="shared" si="33"/>
        <v/>
      </c>
    </row>
    <row r="213" spans="2:8" x14ac:dyDescent="0.25">
      <c r="B213" s="188" t="str">
        <f t="shared" si="27"/>
        <v/>
      </c>
      <c r="C213" s="195" t="e">
        <f t="shared" si="28"/>
        <v>#VALUE!</v>
      </c>
      <c r="D213" s="195" t="e">
        <f t="shared" si="29"/>
        <v>#VALUE!</v>
      </c>
      <c r="E213" s="195" t="e">
        <f t="shared" si="30"/>
        <v>#VALUE!</v>
      </c>
      <c r="F213" s="195" t="e">
        <f t="shared" si="31"/>
        <v>#VALUE!</v>
      </c>
      <c r="G213" s="195" t="e">
        <f t="shared" si="32"/>
        <v>#VALUE!</v>
      </c>
      <c r="H213" s="195" t="str">
        <f t="shared" si="33"/>
        <v/>
      </c>
    </row>
    <row r="214" spans="2:8" x14ac:dyDescent="0.25">
      <c r="B214" s="188" t="str">
        <f t="shared" si="27"/>
        <v/>
      </c>
      <c r="C214" s="195" t="e">
        <f t="shared" si="28"/>
        <v>#VALUE!</v>
      </c>
      <c r="D214" s="195" t="e">
        <f t="shared" si="29"/>
        <v>#VALUE!</v>
      </c>
      <c r="E214" s="195" t="e">
        <f t="shared" si="30"/>
        <v>#VALUE!</v>
      </c>
      <c r="F214" s="195" t="e">
        <f t="shared" si="31"/>
        <v>#VALUE!</v>
      </c>
      <c r="G214" s="195" t="e">
        <f t="shared" si="32"/>
        <v>#VALUE!</v>
      </c>
      <c r="H214" s="195" t="str">
        <f t="shared" si="33"/>
        <v/>
      </c>
    </row>
    <row r="215" spans="2:8" x14ac:dyDescent="0.25">
      <c r="B215" s="188" t="str">
        <f t="shared" si="27"/>
        <v/>
      </c>
      <c r="C215" s="195" t="e">
        <f t="shared" si="28"/>
        <v>#VALUE!</v>
      </c>
      <c r="D215" s="195" t="e">
        <f t="shared" si="29"/>
        <v>#VALUE!</v>
      </c>
      <c r="E215" s="195" t="e">
        <f t="shared" si="30"/>
        <v>#VALUE!</v>
      </c>
      <c r="F215" s="195" t="e">
        <f t="shared" si="31"/>
        <v>#VALUE!</v>
      </c>
      <c r="G215" s="195" t="e">
        <f t="shared" si="32"/>
        <v>#VALUE!</v>
      </c>
      <c r="H215" s="195" t="str">
        <f t="shared" si="33"/>
        <v/>
      </c>
    </row>
    <row r="216" spans="2:8" x14ac:dyDescent="0.25">
      <c r="B216" s="188" t="str">
        <f t="shared" si="27"/>
        <v/>
      </c>
      <c r="C216" s="195" t="e">
        <f t="shared" si="28"/>
        <v>#VALUE!</v>
      </c>
      <c r="D216" s="195" t="e">
        <f t="shared" si="29"/>
        <v>#VALUE!</v>
      </c>
      <c r="E216" s="195" t="e">
        <f t="shared" si="30"/>
        <v>#VALUE!</v>
      </c>
      <c r="F216" s="195" t="e">
        <f t="shared" si="31"/>
        <v>#VALUE!</v>
      </c>
      <c r="G216" s="195" t="e">
        <f t="shared" si="32"/>
        <v>#VALUE!</v>
      </c>
      <c r="H216" s="195" t="str">
        <f t="shared" si="33"/>
        <v/>
      </c>
    </row>
    <row r="217" spans="2:8" x14ac:dyDescent="0.25">
      <c r="B217" s="188" t="str">
        <f t="shared" si="27"/>
        <v/>
      </c>
      <c r="C217" s="195" t="e">
        <f t="shared" si="28"/>
        <v>#VALUE!</v>
      </c>
      <c r="D217" s="195" t="e">
        <f t="shared" si="29"/>
        <v>#VALUE!</v>
      </c>
      <c r="E217" s="195" t="e">
        <f t="shared" si="30"/>
        <v>#VALUE!</v>
      </c>
      <c r="F217" s="195" t="e">
        <f t="shared" si="31"/>
        <v>#VALUE!</v>
      </c>
      <c r="G217" s="195" t="e">
        <f t="shared" si="32"/>
        <v>#VALUE!</v>
      </c>
      <c r="H217" s="195" t="str">
        <f t="shared" si="33"/>
        <v/>
      </c>
    </row>
    <row r="218" spans="2:8" x14ac:dyDescent="0.25">
      <c r="B218" s="188" t="str">
        <f t="shared" si="27"/>
        <v/>
      </c>
      <c r="C218" s="195" t="e">
        <f t="shared" si="28"/>
        <v>#VALUE!</v>
      </c>
      <c r="D218" s="195" t="e">
        <f t="shared" si="29"/>
        <v>#VALUE!</v>
      </c>
      <c r="E218" s="195" t="e">
        <f t="shared" si="30"/>
        <v>#VALUE!</v>
      </c>
      <c r="F218" s="195" t="e">
        <f t="shared" si="31"/>
        <v>#VALUE!</v>
      </c>
      <c r="G218" s="195" t="e">
        <f t="shared" si="32"/>
        <v>#VALUE!</v>
      </c>
      <c r="H218" s="195" t="str">
        <f t="shared" si="33"/>
        <v/>
      </c>
    </row>
    <row r="219" spans="2:8" x14ac:dyDescent="0.25">
      <c r="B219" s="188" t="str">
        <f t="shared" si="27"/>
        <v/>
      </c>
      <c r="C219" s="195" t="e">
        <f t="shared" si="28"/>
        <v>#VALUE!</v>
      </c>
      <c r="D219" s="195" t="e">
        <f t="shared" si="29"/>
        <v>#VALUE!</v>
      </c>
      <c r="E219" s="195" t="e">
        <f t="shared" si="30"/>
        <v>#VALUE!</v>
      </c>
      <c r="F219" s="195" t="e">
        <f t="shared" si="31"/>
        <v>#VALUE!</v>
      </c>
      <c r="G219" s="195" t="e">
        <f t="shared" si="32"/>
        <v>#VALUE!</v>
      </c>
      <c r="H219" s="195" t="str">
        <f t="shared" si="33"/>
        <v/>
      </c>
    </row>
    <row r="220" spans="2:8" x14ac:dyDescent="0.25">
      <c r="B220" s="188" t="str">
        <f t="shared" si="27"/>
        <v/>
      </c>
      <c r="C220" s="195" t="e">
        <f t="shared" si="28"/>
        <v>#VALUE!</v>
      </c>
      <c r="D220" s="195" t="e">
        <f t="shared" si="29"/>
        <v>#VALUE!</v>
      </c>
      <c r="E220" s="195" t="e">
        <f t="shared" si="30"/>
        <v>#VALUE!</v>
      </c>
      <c r="F220" s="195" t="e">
        <f t="shared" si="31"/>
        <v>#VALUE!</v>
      </c>
      <c r="G220" s="195" t="e">
        <f t="shared" si="32"/>
        <v>#VALUE!</v>
      </c>
      <c r="H220" s="195" t="str">
        <f t="shared" si="33"/>
        <v/>
      </c>
    </row>
    <row r="221" spans="2:8" x14ac:dyDescent="0.25">
      <c r="B221" s="188" t="str">
        <f t="shared" si="27"/>
        <v/>
      </c>
      <c r="C221" s="195" t="e">
        <f t="shared" si="28"/>
        <v>#VALUE!</v>
      </c>
      <c r="D221" s="195" t="e">
        <f t="shared" si="29"/>
        <v>#VALUE!</v>
      </c>
      <c r="E221" s="195" t="e">
        <f t="shared" si="30"/>
        <v>#VALUE!</v>
      </c>
      <c r="F221" s="195" t="e">
        <f t="shared" si="31"/>
        <v>#VALUE!</v>
      </c>
      <c r="G221" s="195" t="e">
        <f t="shared" si="32"/>
        <v>#VALUE!</v>
      </c>
      <c r="H221" s="195" t="str">
        <f t="shared" si="33"/>
        <v/>
      </c>
    </row>
    <row r="222" spans="2:8" x14ac:dyDescent="0.25">
      <c r="B222" s="188" t="str">
        <f t="shared" si="27"/>
        <v/>
      </c>
      <c r="C222" s="195" t="e">
        <f t="shared" si="28"/>
        <v>#VALUE!</v>
      </c>
      <c r="D222" s="195" t="e">
        <f t="shared" si="29"/>
        <v>#VALUE!</v>
      </c>
      <c r="E222" s="195" t="e">
        <f t="shared" si="30"/>
        <v>#VALUE!</v>
      </c>
      <c r="F222" s="195" t="e">
        <f t="shared" si="31"/>
        <v>#VALUE!</v>
      </c>
      <c r="G222" s="195" t="e">
        <f t="shared" si="32"/>
        <v>#VALUE!</v>
      </c>
      <c r="H222" s="195" t="str">
        <f t="shared" si="33"/>
        <v/>
      </c>
    </row>
    <row r="223" spans="2:8" x14ac:dyDescent="0.25">
      <c r="B223" s="188" t="str">
        <f t="shared" si="27"/>
        <v/>
      </c>
      <c r="C223" s="195" t="e">
        <f t="shared" si="28"/>
        <v>#VALUE!</v>
      </c>
      <c r="D223" s="195" t="e">
        <f t="shared" si="29"/>
        <v>#VALUE!</v>
      </c>
      <c r="E223" s="195" t="e">
        <f t="shared" si="30"/>
        <v>#VALUE!</v>
      </c>
      <c r="F223" s="195" t="e">
        <f t="shared" si="31"/>
        <v>#VALUE!</v>
      </c>
      <c r="G223" s="195" t="e">
        <f t="shared" si="32"/>
        <v>#VALUE!</v>
      </c>
      <c r="H223" s="195" t="str">
        <f t="shared" si="33"/>
        <v/>
      </c>
    </row>
    <row r="224" spans="2:8" x14ac:dyDescent="0.25">
      <c r="B224" s="188" t="str">
        <f t="shared" si="27"/>
        <v/>
      </c>
      <c r="C224" s="195" t="e">
        <f t="shared" si="28"/>
        <v>#VALUE!</v>
      </c>
      <c r="D224" s="195" t="e">
        <f t="shared" si="29"/>
        <v>#VALUE!</v>
      </c>
      <c r="E224" s="195" t="e">
        <f t="shared" si="30"/>
        <v>#VALUE!</v>
      </c>
      <c r="F224" s="195" t="e">
        <f t="shared" si="31"/>
        <v>#VALUE!</v>
      </c>
      <c r="G224" s="195" t="e">
        <f t="shared" si="32"/>
        <v>#VALUE!</v>
      </c>
      <c r="H224" s="195" t="str">
        <f t="shared" si="33"/>
        <v/>
      </c>
    </row>
    <row r="225" spans="2:8" x14ac:dyDescent="0.25">
      <c r="B225" s="188" t="str">
        <f t="shared" si="27"/>
        <v/>
      </c>
      <c r="C225" s="195" t="e">
        <f t="shared" si="28"/>
        <v>#VALUE!</v>
      </c>
      <c r="D225" s="195" t="e">
        <f t="shared" si="29"/>
        <v>#VALUE!</v>
      </c>
      <c r="E225" s="195" t="e">
        <f t="shared" si="30"/>
        <v>#VALUE!</v>
      </c>
      <c r="F225" s="195" t="e">
        <f t="shared" si="31"/>
        <v>#VALUE!</v>
      </c>
      <c r="G225" s="195" t="e">
        <f t="shared" si="32"/>
        <v>#VALUE!</v>
      </c>
      <c r="H225" s="195" t="str">
        <f t="shared" si="33"/>
        <v/>
      </c>
    </row>
    <row r="226" spans="2:8" x14ac:dyDescent="0.25">
      <c r="B226" s="188" t="str">
        <f t="shared" si="27"/>
        <v/>
      </c>
      <c r="C226" s="195" t="e">
        <f t="shared" si="28"/>
        <v>#VALUE!</v>
      </c>
      <c r="D226" s="195" t="e">
        <f t="shared" si="29"/>
        <v>#VALUE!</v>
      </c>
      <c r="E226" s="195" t="e">
        <f t="shared" si="30"/>
        <v>#VALUE!</v>
      </c>
      <c r="F226" s="195" t="e">
        <f t="shared" si="31"/>
        <v>#VALUE!</v>
      </c>
      <c r="G226" s="195" t="e">
        <f t="shared" si="32"/>
        <v>#VALUE!</v>
      </c>
      <c r="H226" s="195" t="str">
        <f t="shared" si="33"/>
        <v/>
      </c>
    </row>
    <row r="227" spans="2:8" x14ac:dyDescent="0.25">
      <c r="B227" s="188" t="str">
        <f t="shared" si="27"/>
        <v/>
      </c>
      <c r="C227" s="195" t="e">
        <f t="shared" si="28"/>
        <v>#VALUE!</v>
      </c>
      <c r="D227" s="195" t="e">
        <f t="shared" si="29"/>
        <v>#VALUE!</v>
      </c>
      <c r="E227" s="195" t="e">
        <f t="shared" si="30"/>
        <v>#VALUE!</v>
      </c>
      <c r="F227" s="195" t="e">
        <f t="shared" si="31"/>
        <v>#VALUE!</v>
      </c>
      <c r="G227" s="195" t="e">
        <f t="shared" si="32"/>
        <v>#VALUE!</v>
      </c>
      <c r="H227" s="195" t="str">
        <f t="shared" si="33"/>
        <v/>
      </c>
    </row>
    <row r="228" spans="2:8" x14ac:dyDescent="0.25">
      <c r="B228" s="188" t="str">
        <f t="shared" si="27"/>
        <v/>
      </c>
      <c r="C228" s="195" t="e">
        <f t="shared" si="28"/>
        <v>#VALUE!</v>
      </c>
      <c r="D228" s="195" t="e">
        <f t="shared" si="29"/>
        <v>#VALUE!</v>
      </c>
      <c r="E228" s="195" t="e">
        <f t="shared" si="30"/>
        <v>#VALUE!</v>
      </c>
      <c r="F228" s="195" t="e">
        <f t="shared" si="31"/>
        <v>#VALUE!</v>
      </c>
      <c r="G228" s="195" t="e">
        <f t="shared" si="32"/>
        <v>#VALUE!</v>
      </c>
      <c r="H228" s="195" t="str">
        <f t="shared" si="33"/>
        <v/>
      </c>
    </row>
    <row r="229" spans="2:8" x14ac:dyDescent="0.25">
      <c r="B229" s="188" t="str">
        <f t="shared" si="27"/>
        <v/>
      </c>
      <c r="C229" s="195" t="e">
        <f t="shared" si="28"/>
        <v>#VALUE!</v>
      </c>
      <c r="D229" s="195" t="e">
        <f t="shared" si="29"/>
        <v>#VALUE!</v>
      </c>
      <c r="E229" s="195" t="e">
        <f t="shared" si="30"/>
        <v>#VALUE!</v>
      </c>
      <c r="F229" s="195" t="e">
        <f t="shared" si="31"/>
        <v>#VALUE!</v>
      </c>
      <c r="G229" s="195" t="e">
        <f t="shared" si="32"/>
        <v>#VALUE!</v>
      </c>
      <c r="H229" s="195" t="str">
        <f t="shared" si="33"/>
        <v/>
      </c>
    </row>
    <row r="230" spans="2:8" x14ac:dyDescent="0.25">
      <c r="B230" s="188" t="str">
        <f t="shared" si="27"/>
        <v/>
      </c>
      <c r="C230" s="195" t="e">
        <f t="shared" si="28"/>
        <v>#VALUE!</v>
      </c>
      <c r="D230" s="195" t="e">
        <f t="shared" si="29"/>
        <v>#VALUE!</v>
      </c>
      <c r="E230" s="195" t="e">
        <f t="shared" si="30"/>
        <v>#VALUE!</v>
      </c>
      <c r="F230" s="195" t="e">
        <f t="shared" si="31"/>
        <v>#VALUE!</v>
      </c>
      <c r="G230" s="195" t="e">
        <f t="shared" si="32"/>
        <v>#VALUE!</v>
      </c>
      <c r="H230" s="195" t="str">
        <f t="shared" si="33"/>
        <v/>
      </c>
    </row>
    <row r="231" spans="2:8" x14ac:dyDescent="0.25">
      <c r="B231" s="188" t="str">
        <f t="shared" si="27"/>
        <v/>
      </c>
      <c r="C231" s="195" t="e">
        <f t="shared" si="28"/>
        <v>#VALUE!</v>
      </c>
      <c r="D231" s="195" t="e">
        <f t="shared" si="29"/>
        <v>#VALUE!</v>
      </c>
      <c r="E231" s="195" t="e">
        <f t="shared" si="30"/>
        <v>#VALUE!</v>
      </c>
      <c r="F231" s="195" t="e">
        <f t="shared" si="31"/>
        <v>#VALUE!</v>
      </c>
      <c r="G231" s="195" t="e">
        <f t="shared" si="32"/>
        <v>#VALUE!</v>
      </c>
      <c r="H231" s="195" t="str">
        <f t="shared" si="33"/>
        <v/>
      </c>
    </row>
    <row r="232" spans="2:8" x14ac:dyDescent="0.25">
      <c r="B232" s="188" t="str">
        <f t="shared" si="27"/>
        <v/>
      </c>
      <c r="C232" s="195" t="e">
        <f t="shared" si="28"/>
        <v>#VALUE!</v>
      </c>
      <c r="D232" s="195" t="e">
        <f t="shared" si="29"/>
        <v>#VALUE!</v>
      </c>
      <c r="E232" s="195" t="e">
        <f t="shared" si="30"/>
        <v>#VALUE!</v>
      </c>
      <c r="F232" s="195" t="e">
        <f t="shared" si="31"/>
        <v>#VALUE!</v>
      </c>
      <c r="G232" s="195" t="e">
        <f t="shared" si="32"/>
        <v>#VALUE!</v>
      </c>
      <c r="H232" s="195" t="str">
        <f t="shared" si="33"/>
        <v/>
      </c>
    </row>
    <row r="233" spans="2:8" x14ac:dyDescent="0.25">
      <c r="B233" s="188" t="str">
        <f t="shared" si="27"/>
        <v/>
      </c>
      <c r="C233" s="195" t="e">
        <f t="shared" si="28"/>
        <v>#VALUE!</v>
      </c>
      <c r="D233" s="195" t="e">
        <f t="shared" si="29"/>
        <v>#VALUE!</v>
      </c>
      <c r="E233" s="195" t="e">
        <f t="shared" si="30"/>
        <v>#VALUE!</v>
      </c>
      <c r="F233" s="195" t="e">
        <f t="shared" si="31"/>
        <v>#VALUE!</v>
      </c>
      <c r="G233" s="195" t="e">
        <f t="shared" si="32"/>
        <v>#VALUE!</v>
      </c>
      <c r="H233" s="195" t="str">
        <f t="shared" si="33"/>
        <v/>
      </c>
    </row>
    <row r="234" spans="2:8" x14ac:dyDescent="0.25">
      <c r="B234" s="188" t="str">
        <f t="shared" si="27"/>
        <v/>
      </c>
      <c r="C234" s="195" t="e">
        <f t="shared" si="28"/>
        <v>#VALUE!</v>
      </c>
      <c r="D234" s="195" t="e">
        <f t="shared" si="29"/>
        <v>#VALUE!</v>
      </c>
      <c r="E234" s="195" t="e">
        <f t="shared" si="30"/>
        <v>#VALUE!</v>
      </c>
      <c r="F234" s="195" t="e">
        <f t="shared" si="31"/>
        <v>#VALUE!</v>
      </c>
      <c r="G234" s="195" t="e">
        <f t="shared" si="32"/>
        <v>#VALUE!</v>
      </c>
      <c r="H234" s="195" t="str">
        <f t="shared" si="33"/>
        <v/>
      </c>
    </row>
    <row r="235" spans="2:8" x14ac:dyDescent="0.25">
      <c r="B235" s="188" t="str">
        <f t="shared" si="27"/>
        <v/>
      </c>
      <c r="C235" s="195" t="e">
        <f t="shared" si="28"/>
        <v>#VALUE!</v>
      </c>
      <c r="D235" s="195" t="e">
        <f t="shared" si="29"/>
        <v>#VALUE!</v>
      </c>
      <c r="E235" s="195" t="e">
        <f t="shared" si="30"/>
        <v>#VALUE!</v>
      </c>
      <c r="F235" s="195" t="e">
        <f t="shared" si="31"/>
        <v>#VALUE!</v>
      </c>
      <c r="G235" s="195" t="e">
        <f t="shared" si="32"/>
        <v>#VALUE!</v>
      </c>
      <c r="H235" s="195" t="str">
        <f t="shared" si="33"/>
        <v/>
      </c>
    </row>
    <row r="236" spans="2:8" x14ac:dyDescent="0.25">
      <c r="B236" s="188" t="str">
        <f t="shared" si="27"/>
        <v/>
      </c>
      <c r="C236" s="195" t="e">
        <f t="shared" si="28"/>
        <v>#VALUE!</v>
      </c>
      <c r="D236" s="195" t="e">
        <f t="shared" si="29"/>
        <v>#VALUE!</v>
      </c>
      <c r="E236" s="195" t="e">
        <f t="shared" si="30"/>
        <v>#VALUE!</v>
      </c>
      <c r="F236" s="195" t="e">
        <f t="shared" si="31"/>
        <v>#VALUE!</v>
      </c>
      <c r="G236" s="195" t="e">
        <f t="shared" si="32"/>
        <v>#VALUE!</v>
      </c>
      <c r="H236" s="195" t="str">
        <f t="shared" si="33"/>
        <v/>
      </c>
    </row>
    <row r="237" spans="2:8" x14ac:dyDescent="0.25">
      <c r="B237" s="188" t="str">
        <f t="shared" si="27"/>
        <v/>
      </c>
      <c r="C237" s="195" t="e">
        <f t="shared" si="28"/>
        <v>#VALUE!</v>
      </c>
      <c r="D237" s="195" t="e">
        <f t="shared" si="29"/>
        <v>#VALUE!</v>
      </c>
      <c r="E237" s="195" t="e">
        <f t="shared" si="30"/>
        <v>#VALUE!</v>
      </c>
      <c r="F237" s="195" t="e">
        <f t="shared" si="31"/>
        <v>#VALUE!</v>
      </c>
      <c r="G237" s="195" t="e">
        <f t="shared" si="32"/>
        <v>#VALUE!</v>
      </c>
      <c r="H237" s="195" t="str">
        <f t="shared" si="33"/>
        <v/>
      </c>
    </row>
    <row r="238" spans="2:8" x14ac:dyDescent="0.25">
      <c r="B238" s="188" t="str">
        <f t="shared" si="27"/>
        <v/>
      </c>
      <c r="C238" s="195" t="e">
        <f t="shared" si="28"/>
        <v>#VALUE!</v>
      </c>
      <c r="D238" s="195" t="e">
        <f t="shared" si="29"/>
        <v>#VALUE!</v>
      </c>
      <c r="E238" s="195" t="e">
        <f t="shared" si="30"/>
        <v>#VALUE!</v>
      </c>
      <c r="F238" s="195" t="e">
        <f t="shared" si="31"/>
        <v>#VALUE!</v>
      </c>
      <c r="G238" s="195" t="e">
        <f t="shared" si="32"/>
        <v>#VALUE!</v>
      </c>
      <c r="H238" s="195" t="str">
        <f t="shared" si="33"/>
        <v/>
      </c>
    </row>
    <row r="239" spans="2:8" x14ac:dyDescent="0.25">
      <c r="B239" s="188" t="str">
        <f t="shared" si="27"/>
        <v/>
      </c>
      <c r="C239" s="195" t="e">
        <f t="shared" si="28"/>
        <v>#VALUE!</v>
      </c>
      <c r="D239" s="195" t="e">
        <f t="shared" si="29"/>
        <v>#VALUE!</v>
      </c>
      <c r="E239" s="195" t="e">
        <f t="shared" si="30"/>
        <v>#VALUE!</v>
      </c>
      <c r="F239" s="195" t="e">
        <f t="shared" si="31"/>
        <v>#VALUE!</v>
      </c>
      <c r="G239" s="195" t="e">
        <f t="shared" si="32"/>
        <v>#VALUE!</v>
      </c>
      <c r="H239" s="195" t="str">
        <f t="shared" si="33"/>
        <v/>
      </c>
    </row>
    <row r="240" spans="2:8" x14ac:dyDescent="0.25">
      <c r="B240" s="188" t="str">
        <f t="shared" si="27"/>
        <v/>
      </c>
      <c r="C240" s="195" t="e">
        <f t="shared" si="28"/>
        <v>#VALUE!</v>
      </c>
      <c r="D240" s="195" t="e">
        <f t="shared" si="29"/>
        <v>#VALUE!</v>
      </c>
      <c r="E240" s="195" t="e">
        <f t="shared" si="30"/>
        <v>#VALUE!</v>
      </c>
      <c r="F240" s="195" t="e">
        <f t="shared" si="31"/>
        <v>#VALUE!</v>
      </c>
      <c r="G240" s="195" t="e">
        <f t="shared" si="32"/>
        <v>#VALUE!</v>
      </c>
      <c r="H240" s="195" t="str">
        <f t="shared" si="33"/>
        <v/>
      </c>
    </row>
    <row r="241" spans="2:8" x14ac:dyDescent="0.25">
      <c r="B241" s="188" t="str">
        <f t="shared" si="27"/>
        <v/>
      </c>
      <c r="C241" s="195" t="e">
        <f t="shared" si="28"/>
        <v>#VALUE!</v>
      </c>
      <c r="D241" s="195" t="e">
        <f t="shared" si="29"/>
        <v>#VALUE!</v>
      </c>
      <c r="E241" s="195" t="e">
        <f t="shared" si="30"/>
        <v>#VALUE!</v>
      </c>
      <c r="F241" s="195" t="e">
        <f t="shared" si="31"/>
        <v>#VALUE!</v>
      </c>
      <c r="G241" s="195" t="e">
        <f t="shared" si="32"/>
        <v>#VALUE!</v>
      </c>
      <c r="H241" s="195" t="str">
        <f t="shared" si="33"/>
        <v/>
      </c>
    </row>
    <row r="242" spans="2:8" x14ac:dyDescent="0.25">
      <c r="B242" s="188" t="str">
        <f t="shared" si="27"/>
        <v/>
      </c>
      <c r="C242" s="195" t="e">
        <f t="shared" si="28"/>
        <v>#VALUE!</v>
      </c>
      <c r="D242" s="195" t="e">
        <f t="shared" si="29"/>
        <v>#VALUE!</v>
      </c>
      <c r="E242" s="195" t="e">
        <f t="shared" si="30"/>
        <v>#VALUE!</v>
      </c>
      <c r="F242" s="195" t="e">
        <f t="shared" si="31"/>
        <v>#VALUE!</v>
      </c>
      <c r="G242" s="195" t="e">
        <f t="shared" si="32"/>
        <v>#VALUE!</v>
      </c>
      <c r="H242" s="195" t="str">
        <f t="shared" si="33"/>
        <v/>
      </c>
    </row>
    <row r="243" spans="2:8" x14ac:dyDescent="0.25">
      <c r="B243" s="188" t="str">
        <f t="shared" si="27"/>
        <v/>
      </c>
      <c r="C243" s="195" t="e">
        <f t="shared" si="28"/>
        <v>#VALUE!</v>
      </c>
      <c r="D243" s="195" t="e">
        <f t="shared" si="29"/>
        <v>#VALUE!</v>
      </c>
      <c r="E243" s="195" t="e">
        <f t="shared" si="30"/>
        <v>#VALUE!</v>
      </c>
      <c r="F243" s="195" t="e">
        <f t="shared" si="31"/>
        <v>#VALUE!</v>
      </c>
      <c r="G243" s="195" t="e">
        <f t="shared" si="32"/>
        <v>#VALUE!</v>
      </c>
      <c r="H243" s="195" t="str">
        <f t="shared" si="33"/>
        <v/>
      </c>
    </row>
    <row r="244" spans="2:8" x14ac:dyDescent="0.25">
      <c r="B244" s="188" t="str">
        <f t="shared" si="27"/>
        <v/>
      </c>
      <c r="C244" s="195" t="e">
        <f t="shared" si="28"/>
        <v>#VALUE!</v>
      </c>
      <c r="D244" s="195" t="e">
        <f t="shared" si="29"/>
        <v>#VALUE!</v>
      </c>
      <c r="E244" s="195" t="e">
        <f t="shared" si="30"/>
        <v>#VALUE!</v>
      </c>
      <c r="F244" s="195" t="e">
        <f t="shared" si="31"/>
        <v>#VALUE!</v>
      </c>
      <c r="G244" s="195" t="e">
        <f t="shared" si="32"/>
        <v>#VALUE!</v>
      </c>
      <c r="H244" s="195" t="str">
        <f t="shared" si="33"/>
        <v/>
      </c>
    </row>
    <row r="245" spans="2:8" x14ac:dyDescent="0.25">
      <c r="B245" s="188" t="str">
        <f t="shared" si="27"/>
        <v/>
      </c>
      <c r="C245" s="195" t="e">
        <f t="shared" si="28"/>
        <v>#VALUE!</v>
      </c>
      <c r="D245" s="195" t="e">
        <f t="shared" si="29"/>
        <v>#VALUE!</v>
      </c>
      <c r="E245" s="195" t="e">
        <f t="shared" si="30"/>
        <v>#VALUE!</v>
      </c>
      <c r="F245" s="195" t="e">
        <f t="shared" si="31"/>
        <v>#VALUE!</v>
      </c>
      <c r="G245" s="195" t="e">
        <f t="shared" si="32"/>
        <v>#VALUE!</v>
      </c>
      <c r="H245" s="195" t="str">
        <f t="shared" si="33"/>
        <v/>
      </c>
    </row>
    <row r="246" spans="2:8" x14ac:dyDescent="0.25">
      <c r="B246" s="188" t="str">
        <f t="shared" si="27"/>
        <v/>
      </c>
      <c r="C246" s="195" t="e">
        <f t="shared" si="28"/>
        <v>#VALUE!</v>
      </c>
      <c r="D246" s="195" t="e">
        <f t="shared" si="29"/>
        <v>#VALUE!</v>
      </c>
      <c r="E246" s="195" t="e">
        <f t="shared" si="30"/>
        <v>#VALUE!</v>
      </c>
      <c r="F246" s="195" t="e">
        <f t="shared" si="31"/>
        <v>#VALUE!</v>
      </c>
      <c r="G246" s="195" t="e">
        <f t="shared" si="32"/>
        <v>#VALUE!</v>
      </c>
      <c r="H246" s="195" t="str">
        <f t="shared" si="33"/>
        <v/>
      </c>
    </row>
    <row r="247" spans="2:8" x14ac:dyDescent="0.25">
      <c r="B247" s="188" t="str">
        <f t="shared" si="27"/>
        <v/>
      </c>
      <c r="C247" s="195" t="e">
        <f t="shared" si="28"/>
        <v>#VALUE!</v>
      </c>
      <c r="D247" s="195" t="e">
        <f t="shared" si="29"/>
        <v>#VALUE!</v>
      </c>
      <c r="E247" s="195" t="e">
        <f t="shared" si="30"/>
        <v>#VALUE!</v>
      </c>
      <c r="F247" s="195" t="e">
        <f t="shared" si="31"/>
        <v>#VALUE!</v>
      </c>
      <c r="G247" s="195" t="e">
        <f t="shared" si="32"/>
        <v>#VALUE!</v>
      </c>
      <c r="H247" s="195" t="str">
        <f t="shared" si="33"/>
        <v/>
      </c>
    </row>
    <row r="248" spans="2:8" x14ac:dyDescent="0.25">
      <c r="B248" s="188" t="str">
        <f t="shared" si="27"/>
        <v/>
      </c>
      <c r="C248" s="195" t="e">
        <f t="shared" si="28"/>
        <v>#VALUE!</v>
      </c>
      <c r="D248" s="195" t="e">
        <f t="shared" si="29"/>
        <v>#VALUE!</v>
      </c>
      <c r="E248" s="195" t="e">
        <f t="shared" si="30"/>
        <v>#VALUE!</v>
      </c>
      <c r="F248" s="195" t="e">
        <f t="shared" si="31"/>
        <v>#VALUE!</v>
      </c>
      <c r="G248" s="195" t="e">
        <f t="shared" si="32"/>
        <v>#VALUE!</v>
      </c>
      <c r="H248" s="195" t="str">
        <f t="shared" si="33"/>
        <v/>
      </c>
    </row>
    <row r="249" spans="2:8" x14ac:dyDescent="0.25">
      <c r="B249" s="188" t="str">
        <f t="shared" si="27"/>
        <v/>
      </c>
      <c r="C249" s="195" t="e">
        <f t="shared" si="28"/>
        <v>#VALUE!</v>
      </c>
      <c r="D249" s="195" t="e">
        <f t="shared" si="29"/>
        <v>#VALUE!</v>
      </c>
      <c r="E249" s="195" t="e">
        <f t="shared" si="30"/>
        <v>#VALUE!</v>
      </c>
      <c r="F249" s="195" t="e">
        <f t="shared" si="31"/>
        <v>#VALUE!</v>
      </c>
      <c r="G249" s="195" t="e">
        <f t="shared" si="32"/>
        <v>#VALUE!</v>
      </c>
      <c r="H249" s="195" t="str">
        <f t="shared" si="33"/>
        <v/>
      </c>
    </row>
    <row r="250" spans="2:8" x14ac:dyDescent="0.25">
      <c r="B250" s="188" t="str">
        <f t="shared" si="27"/>
        <v/>
      </c>
      <c r="C250" s="195" t="e">
        <f t="shared" si="28"/>
        <v>#VALUE!</v>
      </c>
      <c r="D250" s="195" t="e">
        <f t="shared" si="29"/>
        <v>#VALUE!</v>
      </c>
      <c r="E250" s="195" t="e">
        <f t="shared" si="30"/>
        <v>#VALUE!</v>
      </c>
      <c r="F250" s="195" t="e">
        <f t="shared" si="31"/>
        <v>#VALUE!</v>
      </c>
      <c r="G250" s="195" t="e">
        <f t="shared" si="32"/>
        <v>#VALUE!</v>
      </c>
      <c r="H250" s="195" t="str">
        <f t="shared" si="33"/>
        <v/>
      </c>
    </row>
    <row r="251" spans="2:8" x14ac:dyDescent="0.25">
      <c r="B251" s="188" t="str">
        <f t="shared" si="27"/>
        <v/>
      </c>
      <c r="C251" s="195" t="e">
        <f t="shared" si="28"/>
        <v>#VALUE!</v>
      </c>
      <c r="D251" s="195" t="e">
        <f t="shared" si="29"/>
        <v>#VALUE!</v>
      </c>
      <c r="E251" s="195" t="e">
        <f t="shared" si="30"/>
        <v>#VALUE!</v>
      </c>
      <c r="F251" s="195" t="e">
        <f t="shared" si="31"/>
        <v>#VALUE!</v>
      </c>
      <c r="G251" s="195" t="e">
        <f t="shared" si="32"/>
        <v>#VALUE!</v>
      </c>
      <c r="H251" s="195" t="str">
        <f t="shared" si="33"/>
        <v/>
      </c>
    </row>
    <row r="252" spans="2:8" x14ac:dyDescent="0.25">
      <c r="B252" s="188" t="str">
        <f t="shared" si="27"/>
        <v/>
      </c>
      <c r="C252" s="195" t="e">
        <f t="shared" si="28"/>
        <v>#VALUE!</v>
      </c>
      <c r="D252" s="195" t="e">
        <f t="shared" si="29"/>
        <v>#VALUE!</v>
      </c>
      <c r="E252" s="195" t="e">
        <f t="shared" si="30"/>
        <v>#VALUE!</v>
      </c>
      <c r="F252" s="195" t="e">
        <f t="shared" si="31"/>
        <v>#VALUE!</v>
      </c>
      <c r="G252" s="195" t="e">
        <f t="shared" si="32"/>
        <v>#VALUE!</v>
      </c>
      <c r="H252" s="195" t="str">
        <f t="shared" si="33"/>
        <v/>
      </c>
    </row>
    <row r="253" spans="2:8" x14ac:dyDescent="0.25">
      <c r="B253" s="188" t="str">
        <f t="shared" si="27"/>
        <v/>
      </c>
      <c r="C253" s="195" t="e">
        <f t="shared" si="28"/>
        <v>#VALUE!</v>
      </c>
      <c r="D253" s="195" t="e">
        <f t="shared" si="29"/>
        <v>#VALUE!</v>
      </c>
      <c r="E253" s="195" t="e">
        <f t="shared" si="30"/>
        <v>#VALUE!</v>
      </c>
      <c r="F253" s="195" t="e">
        <f t="shared" si="31"/>
        <v>#VALUE!</v>
      </c>
      <c r="G253" s="195" t="e">
        <f t="shared" si="32"/>
        <v>#VALUE!</v>
      </c>
      <c r="H253" s="195" t="str">
        <f t="shared" si="33"/>
        <v/>
      </c>
    </row>
    <row r="254" spans="2:8" x14ac:dyDescent="0.25">
      <c r="B254" s="188" t="str">
        <f t="shared" si="27"/>
        <v/>
      </c>
      <c r="C254" s="195" t="e">
        <f t="shared" si="28"/>
        <v>#VALUE!</v>
      </c>
      <c r="D254" s="195" t="e">
        <f t="shared" si="29"/>
        <v>#VALUE!</v>
      </c>
      <c r="E254" s="195" t="e">
        <f t="shared" si="30"/>
        <v>#VALUE!</v>
      </c>
      <c r="F254" s="195" t="e">
        <f t="shared" si="31"/>
        <v>#VALUE!</v>
      </c>
      <c r="G254" s="195" t="e">
        <f t="shared" si="32"/>
        <v>#VALUE!</v>
      </c>
      <c r="H254" s="195" t="str">
        <f t="shared" si="33"/>
        <v/>
      </c>
    </row>
    <row r="255" spans="2:8" x14ac:dyDescent="0.25">
      <c r="B255" s="188" t="str">
        <f t="shared" si="27"/>
        <v/>
      </c>
      <c r="C255" s="195" t="e">
        <f t="shared" si="28"/>
        <v>#VALUE!</v>
      </c>
      <c r="D255" s="195" t="e">
        <f t="shared" si="29"/>
        <v>#VALUE!</v>
      </c>
      <c r="E255" s="195" t="e">
        <f t="shared" si="30"/>
        <v>#VALUE!</v>
      </c>
      <c r="F255" s="195" t="e">
        <f t="shared" si="31"/>
        <v>#VALUE!</v>
      </c>
      <c r="G255" s="195" t="e">
        <f t="shared" si="32"/>
        <v>#VALUE!</v>
      </c>
      <c r="H255" s="195" t="str">
        <f t="shared" si="33"/>
        <v/>
      </c>
    </row>
    <row r="256" spans="2:8" x14ac:dyDescent="0.25">
      <c r="B256" s="188" t="str">
        <f t="shared" si="27"/>
        <v/>
      </c>
      <c r="C256" s="195" t="e">
        <f t="shared" si="28"/>
        <v>#VALUE!</v>
      </c>
      <c r="D256" s="195" t="e">
        <f t="shared" si="29"/>
        <v>#VALUE!</v>
      </c>
      <c r="E256" s="195" t="e">
        <f t="shared" si="30"/>
        <v>#VALUE!</v>
      </c>
      <c r="F256" s="195" t="e">
        <f t="shared" si="31"/>
        <v>#VALUE!</v>
      </c>
      <c r="G256" s="195" t="e">
        <f t="shared" si="32"/>
        <v>#VALUE!</v>
      </c>
      <c r="H256" s="195" t="str">
        <f t="shared" si="33"/>
        <v/>
      </c>
    </row>
    <row r="257" spans="2:8" x14ac:dyDescent="0.25">
      <c r="B257" s="188" t="str">
        <f t="shared" si="27"/>
        <v/>
      </c>
      <c r="C257" s="195" t="e">
        <f t="shared" si="28"/>
        <v>#VALUE!</v>
      </c>
      <c r="D257" s="195" t="e">
        <f t="shared" si="29"/>
        <v>#VALUE!</v>
      </c>
      <c r="E257" s="195" t="e">
        <f t="shared" si="30"/>
        <v>#VALUE!</v>
      </c>
      <c r="F257" s="195" t="e">
        <f t="shared" si="31"/>
        <v>#VALUE!</v>
      </c>
      <c r="G257" s="195" t="e">
        <f t="shared" si="32"/>
        <v>#VALUE!</v>
      </c>
      <c r="H257" s="195" t="str">
        <f t="shared" si="33"/>
        <v/>
      </c>
    </row>
    <row r="258" spans="2:8" x14ac:dyDescent="0.25">
      <c r="B258" s="188" t="str">
        <f t="shared" si="27"/>
        <v/>
      </c>
      <c r="C258" s="195" t="e">
        <f t="shared" si="28"/>
        <v>#VALUE!</v>
      </c>
      <c r="D258" s="195" t="e">
        <f t="shared" si="29"/>
        <v>#VALUE!</v>
      </c>
      <c r="E258" s="195" t="e">
        <f t="shared" si="30"/>
        <v>#VALUE!</v>
      </c>
      <c r="F258" s="195" t="e">
        <f t="shared" si="31"/>
        <v>#VALUE!</v>
      </c>
      <c r="G258" s="195" t="e">
        <f t="shared" si="32"/>
        <v>#VALUE!</v>
      </c>
      <c r="H258" s="195" t="str">
        <f t="shared" si="33"/>
        <v/>
      </c>
    </row>
    <row r="259" spans="2:8" x14ac:dyDescent="0.25">
      <c r="B259" s="188" t="str">
        <f t="shared" si="27"/>
        <v/>
      </c>
      <c r="C259" s="195" t="e">
        <f t="shared" si="28"/>
        <v>#VALUE!</v>
      </c>
      <c r="D259" s="195" t="e">
        <f t="shared" si="29"/>
        <v>#VALUE!</v>
      </c>
      <c r="E259" s="195" t="e">
        <f t="shared" si="30"/>
        <v>#VALUE!</v>
      </c>
      <c r="F259" s="195" t="e">
        <f t="shared" si="31"/>
        <v>#VALUE!</v>
      </c>
      <c r="G259" s="195" t="e">
        <f t="shared" si="32"/>
        <v>#VALUE!</v>
      </c>
      <c r="H259" s="195" t="str">
        <f t="shared" si="33"/>
        <v/>
      </c>
    </row>
    <row r="260" spans="2:8" x14ac:dyDescent="0.25">
      <c r="B260" s="188" t="str">
        <f t="shared" si="27"/>
        <v/>
      </c>
      <c r="C260" s="195" t="e">
        <f t="shared" si="28"/>
        <v>#VALUE!</v>
      </c>
      <c r="D260" s="195" t="e">
        <f t="shared" si="29"/>
        <v>#VALUE!</v>
      </c>
      <c r="E260" s="195" t="e">
        <f t="shared" si="30"/>
        <v>#VALUE!</v>
      </c>
      <c r="F260" s="195" t="e">
        <f t="shared" si="31"/>
        <v>#VALUE!</v>
      </c>
      <c r="G260" s="195" t="e">
        <f t="shared" si="32"/>
        <v>#VALUE!</v>
      </c>
      <c r="H260" s="195" t="str">
        <f t="shared" si="33"/>
        <v/>
      </c>
    </row>
    <row r="261" spans="2:8" x14ac:dyDescent="0.25">
      <c r="B261" s="188" t="str">
        <f t="shared" si="27"/>
        <v/>
      </c>
      <c r="C261" s="195" t="e">
        <f t="shared" si="28"/>
        <v>#VALUE!</v>
      </c>
      <c r="D261" s="195" t="e">
        <f t="shared" si="29"/>
        <v>#VALUE!</v>
      </c>
      <c r="E261" s="195" t="e">
        <f t="shared" si="30"/>
        <v>#VALUE!</v>
      </c>
      <c r="F261" s="195" t="e">
        <f t="shared" si="31"/>
        <v>#VALUE!</v>
      </c>
      <c r="G261" s="195" t="e">
        <f t="shared" si="32"/>
        <v>#VALUE!</v>
      </c>
      <c r="H261" s="195" t="str">
        <f t="shared" si="33"/>
        <v/>
      </c>
    </row>
    <row r="262" spans="2:8" x14ac:dyDescent="0.25">
      <c r="B262" s="188" t="str">
        <f t="shared" si="27"/>
        <v/>
      </c>
      <c r="C262" s="195" t="e">
        <f t="shared" si="28"/>
        <v>#VALUE!</v>
      </c>
      <c r="D262" s="195" t="e">
        <f t="shared" si="29"/>
        <v>#VALUE!</v>
      </c>
      <c r="E262" s="195" t="e">
        <f t="shared" si="30"/>
        <v>#VALUE!</v>
      </c>
      <c r="F262" s="195" t="e">
        <f t="shared" si="31"/>
        <v>#VALUE!</v>
      </c>
      <c r="G262" s="195" t="e">
        <f t="shared" si="32"/>
        <v>#VALUE!</v>
      </c>
      <c r="H262" s="195" t="str">
        <f t="shared" si="33"/>
        <v/>
      </c>
    </row>
    <row r="263" spans="2:8" x14ac:dyDescent="0.25">
      <c r="B263" s="188" t="str">
        <f t="shared" si="27"/>
        <v/>
      </c>
      <c r="C263" s="195" t="e">
        <f t="shared" si="28"/>
        <v>#VALUE!</v>
      </c>
      <c r="D263" s="195" t="e">
        <f t="shared" si="29"/>
        <v>#VALUE!</v>
      </c>
      <c r="E263" s="195" t="e">
        <f t="shared" si="30"/>
        <v>#VALUE!</v>
      </c>
      <c r="F263" s="195" t="e">
        <f t="shared" si="31"/>
        <v>#VALUE!</v>
      </c>
      <c r="G263" s="195" t="e">
        <f t="shared" si="32"/>
        <v>#VALUE!</v>
      </c>
      <c r="H263" s="195" t="str">
        <f t="shared" si="33"/>
        <v/>
      </c>
    </row>
    <row r="264" spans="2:8" x14ac:dyDescent="0.25">
      <c r="B264" s="188" t="str">
        <f t="shared" si="27"/>
        <v/>
      </c>
      <c r="C264" s="195" t="e">
        <f t="shared" si="28"/>
        <v>#VALUE!</v>
      </c>
      <c r="D264" s="195" t="e">
        <f t="shared" si="29"/>
        <v>#VALUE!</v>
      </c>
      <c r="E264" s="195" t="e">
        <f t="shared" si="30"/>
        <v>#VALUE!</v>
      </c>
      <c r="F264" s="195" t="e">
        <f t="shared" si="31"/>
        <v>#VALUE!</v>
      </c>
      <c r="G264" s="195" t="e">
        <f t="shared" si="32"/>
        <v>#VALUE!</v>
      </c>
      <c r="H264" s="195" t="str">
        <f t="shared" si="33"/>
        <v/>
      </c>
    </row>
    <row r="265" spans="2:8" x14ac:dyDescent="0.25">
      <c r="B265" s="188" t="str">
        <f t="shared" ref="B265:B328" si="34">IF(B264&lt;lengte,B264+1,"")</f>
        <v/>
      </c>
      <c r="C265" s="195" t="e">
        <f t="shared" si="28"/>
        <v>#VALUE!</v>
      </c>
      <c r="D265" s="195" t="e">
        <f t="shared" si="29"/>
        <v>#VALUE!</v>
      </c>
      <c r="E265" s="195" t="e">
        <f t="shared" si="30"/>
        <v>#VALUE!</v>
      </c>
      <c r="F265" s="195" t="e">
        <f t="shared" si="31"/>
        <v>#VALUE!</v>
      </c>
      <c r="G265" s="195" t="e">
        <f t="shared" si="32"/>
        <v>#VALUE!</v>
      </c>
      <c r="H265" s="195" t="str">
        <f t="shared" si="33"/>
        <v/>
      </c>
    </row>
    <row r="266" spans="2:8" x14ac:dyDescent="0.25">
      <c r="B266" s="188" t="str">
        <f t="shared" si="34"/>
        <v/>
      </c>
      <c r="C266" s="195" t="e">
        <f t="shared" si="28"/>
        <v>#VALUE!</v>
      </c>
      <c r="D266" s="195" t="e">
        <f t="shared" si="29"/>
        <v>#VALUE!</v>
      </c>
      <c r="E266" s="195" t="e">
        <f t="shared" si="30"/>
        <v>#VALUE!</v>
      </c>
      <c r="F266" s="195" t="e">
        <f t="shared" si="31"/>
        <v>#VALUE!</v>
      </c>
      <c r="G266" s="195" t="e">
        <f t="shared" si="32"/>
        <v>#VALUE!</v>
      </c>
      <c r="H266" s="195" t="str">
        <f t="shared" si="33"/>
        <v/>
      </c>
    </row>
    <row r="267" spans="2:8" x14ac:dyDescent="0.25">
      <c r="B267" s="188" t="str">
        <f t="shared" si="34"/>
        <v/>
      </c>
      <c r="C267" s="195" t="e">
        <f t="shared" si="28"/>
        <v>#VALUE!</v>
      </c>
      <c r="D267" s="195" t="e">
        <f t="shared" si="29"/>
        <v>#VALUE!</v>
      </c>
      <c r="E267" s="195" t="e">
        <f t="shared" si="30"/>
        <v>#VALUE!</v>
      </c>
      <c r="F267" s="195" t="e">
        <f t="shared" si="31"/>
        <v>#VALUE!</v>
      </c>
      <c r="G267" s="195" t="e">
        <f t="shared" si="32"/>
        <v>#VALUE!</v>
      </c>
      <c r="H267" s="195" t="str">
        <f t="shared" si="33"/>
        <v/>
      </c>
    </row>
    <row r="268" spans="2:8" x14ac:dyDescent="0.25">
      <c r="B268" s="188" t="str">
        <f t="shared" si="34"/>
        <v/>
      </c>
      <c r="C268" s="195" t="e">
        <f t="shared" si="28"/>
        <v>#VALUE!</v>
      </c>
      <c r="D268" s="195" t="e">
        <f t="shared" si="29"/>
        <v>#VALUE!</v>
      </c>
      <c r="E268" s="195" t="e">
        <f t="shared" si="30"/>
        <v>#VALUE!</v>
      </c>
      <c r="F268" s="195" t="e">
        <f t="shared" si="31"/>
        <v>#VALUE!</v>
      </c>
      <c r="G268" s="195" t="e">
        <f t="shared" si="32"/>
        <v>#VALUE!</v>
      </c>
      <c r="H268" s="195" t="str">
        <f t="shared" si="33"/>
        <v/>
      </c>
    </row>
    <row r="269" spans="2:8" x14ac:dyDescent="0.25">
      <c r="B269" s="188" t="str">
        <f t="shared" si="34"/>
        <v/>
      </c>
      <c r="C269" s="195" t="e">
        <f t="shared" si="28"/>
        <v>#VALUE!</v>
      </c>
      <c r="D269" s="195" t="e">
        <f t="shared" si="29"/>
        <v>#VALUE!</v>
      </c>
      <c r="E269" s="195" t="e">
        <f t="shared" si="30"/>
        <v>#VALUE!</v>
      </c>
      <c r="F269" s="195" t="e">
        <f t="shared" si="31"/>
        <v>#VALUE!</v>
      </c>
      <c r="G269" s="195" t="e">
        <f t="shared" si="32"/>
        <v>#VALUE!</v>
      </c>
      <c r="H269" s="195" t="str">
        <f t="shared" si="33"/>
        <v/>
      </c>
    </row>
    <row r="270" spans="2:8" x14ac:dyDescent="0.25">
      <c r="B270" s="188" t="str">
        <f t="shared" si="34"/>
        <v/>
      </c>
      <c r="C270" s="195" t="e">
        <f t="shared" si="28"/>
        <v>#VALUE!</v>
      </c>
      <c r="D270" s="195" t="e">
        <f t="shared" si="29"/>
        <v>#VALUE!</v>
      </c>
      <c r="E270" s="195" t="e">
        <f t="shared" si="30"/>
        <v>#VALUE!</v>
      </c>
      <c r="F270" s="195" t="e">
        <f t="shared" si="31"/>
        <v>#VALUE!</v>
      </c>
      <c r="G270" s="195" t="e">
        <f t="shared" si="32"/>
        <v>#VALUE!</v>
      </c>
      <c r="H270" s="195" t="str">
        <f t="shared" si="33"/>
        <v/>
      </c>
    </row>
    <row r="271" spans="2:8" x14ac:dyDescent="0.25">
      <c r="B271" s="188" t="str">
        <f t="shared" si="34"/>
        <v/>
      </c>
      <c r="C271" s="195" t="e">
        <f t="shared" ref="C271:C334" si="35">9*(B271/lengte)+Nterm</f>
        <v>#VALUE!</v>
      </c>
      <c r="D271" s="195" t="e">
        <f t="shared" ref="D271:D334" si="36">1+B271*(9/lengte)*2</f>
        <v>#VALUE!</v>
      </c>
      <c r="E271" s="195" t="e">
        <f t="shared" ref="E271:E334" si="37">10-(lengte-B271)*(9/lengte)*0.5</f>
        <v>#VALUE!</v>
      </c>
      <c r="F271" s="195" t="e">
        <f t="shared" ref="F271:F334" si="38">1+B271*(9/lengte)*0.5</f>
        <v>#VALUE!</v>
      </c>
      <c r="G271" s="195" t="e">
        <f t="shared" ref="G271:G334" si="39">10-(lengte-B271)*(9/lengte)*2</f>
        <v>#VALUE!</v>
      </c>
      <c r="H271" s="195" t="str">
        <f t="shared" ref="H271:H334" si="40">IF(B271="","",(IF(Nterm&gt;1,MIN(C271:E271),IF(Nterm&lt;1,MAX(C271,F271,G271),C271))))</f>
        <v/>
      </c>
    </row>
    <row r="272" spans="2:8" x14ac:dyDescent="0.25">
      <c r="B272" s="188" t="str">
        <f t="shared" si="34"/>
        <v/>
      </c>
      <c r="C272" s="195" t="e">
        <f t="shared" si="35"/>
        <v>#VALUE!</v>
      </c>
      <c r="D272" s="195" t="e">
        <f t="shared" si="36"/>
        <v>#VALUE!</v>
      </c>
      <c r="E272" s="195" t="e">
        <f t="shared" si="37"/>
        <v>#VALUE!</v>
      </c>
      <c r="F272" s="195" t="e">
        <f t="shared" si="38"/>
        <v>#VALUE!</v>
      </c>
      <c r="G272" s="195" t="e">
        <f t="shared" si="39"/>
        <v>#VALUE!</v>
      </c>
      <c r="H272" s="195" t="str">
        <f t="shared" si="40"/>
        <v/>
      </c>
    </row>
    <row r="273" spans="2:8" x14ac:dyDescent="0.25">
      <c r="B273" s="188" t="str">
        <f t="shared" si="34"/>
        <v/>
      </c>
      <c r="C273" s="195" t="e">
        <f t="shared" si="35"/>
        <v>#VALUE!</v>
      </c>
      <c r="D273" s="195" t="e">
        <f t="shared" si="36"/>
        <v>#VALUE!</v>
      </c>
      <c r="E273" s="195" t="e">
        <f t="shared" si="37"/>
        <v>#VALUE!</v>
      </c>
      <c r="F273" s="195" t="e">
        <f t="shared" si="38"/>
        <v>#VALUE!</v>
      </c>
      <c r="G273" s="195" t="e">
        <f t="shared" si="39"/>
        <v>#VALUE!</v>
      </c>
      <c r="H273" s="195" t="str">
        <f t="shared" si="40"/>
        <v/>
      </c>
    </row>
    <row r="274" spans="2:8" x14ac:dyDescent="0.25">
      <c r="B274" s="188" t="str">
        <f t="shared" si="34"/>
        <v/>
      </c>
      <c r="C274" s="195" t="e">
        <f t="shared" si="35"/>
        <v>#VALUE!</v>
      </c>
      <c r="D274" s="195" t="e">
        <f t="shared" si="36"/>
        <v>#VALUE!</v>
      </c>
      <c r="E274" s="195" t="e">
        <f t="shared" si="37"/>
        <v>#VALUE!</v>
      </c>
      <c r="F274" s="195" t="e">
        <f t="shared" si="38"/>
        <v>#VALUE!</v>
      </c>
      <c r="G274" s="195" t="e">
        <f t="shared" si="39"/>
        <v>#VALUE!</v>
      </c>
      <c r="H274" s="195" t="str">
        <f t="shared" si="40"/>
        <v/>
      </c>
    </row>
    <row r="275" spans="2:8" x14ac:dyDescent="0.25">
      <c r="B275" s="188" t="str">
        <f t="shared" si="34"/>
        <v/>
      </c>
      <c r="C275" s="195" t="e">
        <f t="shared" si="35"/>
        <v>#VALUE!</v>
      </c>
      <c r="D275" s="195" t="e">
        <f t="shared" si="36"/>
        <v>#VALUE!</v>
      </c>
      <c r="E275" s="195" t="e">
        <f t="shared" si="37"/>
        <v>#VALUE!</v>
      </c>
      <c r="F275" s="195" t="e">
        <f t="shared" si="38"/>
        <v>#VALUE!</v>
      </c>
      <c r="G275" s="195" t="e">
        <f t="shared" si="39"/>
        <v>#VALUE!</v>
      </c>
      <c r="H275" s="195" t="str">
        <f t="shared" si="40"/>
        <v/>
      </c>
    </row>
    <row r="276" spans="2:8" x14ac:dyDescent="0.25">
      <c r="B276" s="188" t="str">
        <f t="shared" si="34"/>
        <v/>
      </c>
      <c r="C276" s="195" t="e">
        <f t="shared" si="35"/>
        <v>#VALUE!</v>
      </c>
      <c r="D276" s="195" t="e">
        <f t="shared" si="36"/>
        <v>#VALUE!</v>
      </c>
      <c r="E276" s="195" t="e">
        <f t="shared" si="37"/>
        <v>#VALUE!</v>
      </c>
      <c r="F276" s="195" t="e">
        <f t="shared" si="38"/>
        <v>#VALUE!</v>
      </c>
      <c r="G276" s="195" t="e">
        <f t="shared" si="39"/>
        <v>#VALUE!</v>
      </c>
      <c r="H276" s="195" t="str">
        <f t="shared" si="40"/>
        <v/>
      </c>
    </row>
    <row r="277" spans="2:8" x14ac:dyDescent="0.25">
      <c r="B277" s="188" t="str">
        <f t="shared" si="34"/>
        <v/>
      </c>
      <c r="C277" s="195" t="e">
        <f t="shared" si="35"/>
        <v>#VALUE!</v>
      </c>
      <c r="D277" s="195" t="e">
        <f t="shared" si="36"/>
        <v>#VALUE!</v>
      </c>
      <c r="E277" s="195" t="e">
        <f t="shared" si="37"/>
        <v>#VALUE!</v>
      </c>
      <c r="F277" s="195" t="e">
        <f t="shared" si="38"/>
        <v>#VALUE!</v>
      </c>
      <c r="G277" s="195" t="e">
        <f t="shared" si="39"/>
        <v>#VALUE!</v>
      </c>
      <c r="H277" s="195" t="str">
        <f t="shared" si="40"/>
        <v/>
      </c>
    </row>
    <row r="278" spans="2:8" x14ac:dyDescent="0.25">
      <c r="B278" s="188" t="str">
        <f t="shared" si="34"/>
        <v/>
      </c>
      <c r="C278" s="195" t="e">
        <f t="shared" si="35"/>
        <v>#VALUE!</v>
      </c>
      <c r="D278" s="195" t="e">
        <f t="shared" si="36"/>
        <v>#VALUE!</v>
      </c>
      <c r="E278" s="195" t="e">
        <f t="shared" si="37"/>
        <v>#VALUE!</v>
      </c>
      <c r="F278" s="195" t="e">
        <f t="shared" si="38"/>
        <v>#VALUE!</v>
      </c>
      <c r="G278" s="195" t="e">
        <f t="shared" si="39"/>
        <v>#VALUE!</v>
      </c>
      <c r="H278" s="195" t="str">
        <f t="shared" si="40"/>
        <v/>
      </c>
    </row>
    <row r="279" spans="2:8" x14ac:dyDescent="0.25">
      <c r="B279" s="188" t="str">
        <f t="shared" si="34"/>
        <v/>
      </c>
      <c r="C279" s="195" t="e">
        <f t="shared" si="35"/>
        <v>#VALUE!</v>
      </c>
      <c r="D279" s="195" t="e">
        <f t="shared" si="36"/>
        <v>#VALUE!</v>
      </c>
      <c r="E279" s="195" t="e">
        <f t="shared" si="37"/>
        <v>#VALUE!</v>
      </c>
      <c r="F279" s="195" t="e">
        <f t="shared" si="38"/>
        <v>#VALUE!</v>
      </c>
      <c r="G279" s="195" t="e">
        <f t="shared" si="39"/>
        <v>#VALUE!</v>
      </c>
      <c r="H279" s="195" t="str">
        <f t="shared" si="40"/>
        <v/>
      </c>
    </row>
    <row r="280" spans="2:8" x14ac:dyDescent="0.25">
      <c r="B280" s="188" t="str">
        <f t="shared" si="34"/>
        <v/>
      </c>
      <c r="C280" s="195" t="e">
        <f t="shared" si="35"/>
        <v>#VALUE!</v>
      </c>
      <c r="D280" s="195" t="e">
        <f t="shared" si="36"/>
        <v>#VALUE!</v>
      </c>
      <c r="E280" s="195" t="e">
        <f t="shared" si="37"/>
        <v>#VALUE!</v>
      </c>
      <c r="F280" s="195" t="e">
        <f t="shared" si="38"/>
        <v>#VALUE!</v>
      </c>
      <c r="G280" s="195" t="e">
        <f t="shared" si="39"/>
        <v>#VALUE!</v>
      </c>
      <c r="H280" s="195" t="str">
        <f t="shared" si="40"/>
        <v/>
      </c>
    </row>
    <row r="281" spans="2:8" x14ac:dyDescent="0.25">
      <c r="B281" s="188" t="str">
        <f t="shared" si="34"/>
        <v/>
      </c>
      <c r="C281" s="195" t="e">
        <f t="shared" si="35"/>
        <v>#VALUE!</v>
      </c>
      <c r="D281" s="195" t="e">
        <f t="shared" si="36"/>
        <v>#VALUE!</v>
      </c>
      <c r="E281" s="195" t="e">
        <f t="shared" si="37"/>
        <v>#VALUE!</v>
      </c>
      <c r="F281" s="195" t="e">
        <f t="shared" si="38"/>
        <v>#VALUE!</v>
      </c>
      <c r="G281" s="195" t="e">
        <f t="shared" si="39"/>
        <v>#VALUE!</v>
      </c>
      <c r="H281" s="195" t="str">
        <f t="shared" si="40"/>
        <v/>
      </c>
    </row>
    <row r="282" spans="2:8" x14ac:dyDescent="0.25">
      <c r="B282" s="188" t="str">
        <f t="shared" si="34"/>
        <v/>
      </c>
      <c r="C282" s="195" t="e">
        <f t="shared" si="35"/>
        <v>#VALUE!</v>
      </c>
      <c r="D282" s="195" t="e">
        <f t="shared" si="36"/>
        <v>#VALUE!</v>
      </c>
      <c r="E282" s="195" t="e">
        <f t="shared" si="37"/>
        <v>#VALUE!</v>
      </c>
      <c r="F282" s="195" t="e">
        <f t="shared" si="38"/>
        <v>#VALUE!</v>
      </c>
      <c r="G282" s="195" t="e">
        <f t="shared" si="39"/>
        <v>#VALUE!</v>
      </c>
      <c r="H282" s="195" t="str">
        <f t="shared" si="40"/>
        <v/>
      </c>
    </row>
    <row r="283" spans="2:8" x14ac:dyDescent="0.25">
      <c r="B283" s="188" t="str">
        <f t="shared" si="34"/>
        <v/>
      </c>
      <c r="C283" s="195" t="e">
        <f t="shared" si="35"/>
        <v>#VALUE!</v>
      </c>
      <c r="D283" s="195" t="e">
        <f t="shared" si="36"/>
        <v>#VALUE!</v>
      </c>
      <c r="E283" s="195" t="e">
        <f t="shared" si="37"/>
        <v>#VALUE!</v>
      </c>
      <c r="F283" s="195" t="e">
        <f t="shared" si="38"/>
        <v>#VALUE!</v>
      </c>
      <c r="G283" s="195" t="e">
        <f t="shared" si="39"/>
        <v>#VALUE!</v>
      </c>
      <c r="H283" s="195" t="str">
        <f t="shared" si="40"/>
        <v/>
      </c>
    </row>
    <row r="284" spans="2:8" x14ac:dyDescent="0.25">
      <c r="B284" s="188" t="str">
        <f t="shared" si="34"/>
        <v/>
      </c>
      <c r="C284" s="195" t="e">
        <f t="shared" si="35"/>
        <v>#VALUE!</v>
      </c>
      <c r="D284" s="195" t="e">
        <f t="shared" si="36"/>
        <v>#VALUE!</v>
      </c>
      <c r="E284" s="195" t="e">
        <f t="shared" si="37"/>
        <v>#VALUE!</v>
      </c>
      <c r="F284" s="195" t="e">
        <f t="shared" si="38"/>
        <v>#VALUE!</v>
      </c>
      <c r="G284" s="195" t="e">
        <f t="shared" si="39"/>
        <v>#VALUE!</v>
      </c>
      <c r="H284" s="195" t="str">
        <f t="shared" si="40"/>
        <v/>
      </c>
    </row>
    <row r="285" spans="2:8" x14ac:dyDescent="0.25">
      <c r="B285" s="188" t="str">
        <f t="shared" si="34"/>
        <v/>
      </c>
      <c r="C285" s="195" t="e">
        <f t="shared" si="35"/>
        <v>#VALUE!</v>
      </c>
      <c r="D285" s="195" t="e">
        <f t="shared" si="36"/>
        <v>#VALUE!</v>
      </c>
      <c r="E285" s="195" t="e">
        <f t="shared" si="37"/>
        <v>#VALUE!</v>
      </c>
      <c r="F285" s="195" t="e">
        <f t="shared" si="38"/>
        <v>#VALUE!</v>
      </c>
      <c r="G285" s="195" t="e">
        <f t="shared" si="39"/>
        <v>#VALUE!</v>
      </c>
      <c r="H285" s="195" t="str">
        <f t="shared" si="40"/>
        <v/>
      </c>
    </row>
    <row r="286" spans="2:8" x14ac:dyDescent="0.25">
      <c r="B286" s="188" t="str">
        <f t="shared" si="34"/>
        <v/>
      </c>
      <c r="C286" s="195" t="e">
        <f t="shared" si="35"/>
        <v>#VALUE!</v>
      </c>
      <c r="D286" s="195" t="e">
        <f t="shared" si="36"/>
        <v>#VALUE!</v>
      </c>
      <c r="E286" s="195" t="e">
        <f t="shared" si="37"/>
        <v>#VALUE!</v>
      </c>
      <c r="F286" s="195" t="e">
        <f t="shared" si="38"/>
        <v>#VALUE!</v>
      </c>
      <c r="G286" s="195" t="e">
        <f t="shared" si="39"/>
        <v>#VALUE!</v>
      </c>
      <c r="H286" s="195" t="str">
        <f t="shared" si="40"/>
        <v/>
      </c>
    </row>
    <row r="287" spans="2:8" x14ac:dyDescent="0.25">
      <c r="B287" s="188" t="str">
        <f t="shared" si="34"/>
        <v/>
      </c>
      <c r="C287" s="195" t="e">
        <f t="shared" si="35"/>
        <v>#VALUE!</v>
      </c>
      <c r="D287" s="195" t="e">
        <f t="shared" si="36"/>
        <v>#VALUE!</v>
      </c>
      <c r="E287" s="195" t="e">
        <f t="shared" si="37"/>
        <v>#VALUE!</v>
      </c>
      <c r="F287" s="195" t="e">
        <f t="shared" si="38"/>
        <v>#VALUE!</v>
      </c>
      <c r="G287" s="195" t="e">
        <f t="shared" si="39"/>
        <v>#VALUE!</v>
      </c>
      <c r="H287" s="195" t="str">
        <f t="shared" si="40"/>
        <v/>
      </c>
    </row>
    <row r="288" spans="2:8" x14ac:dyDescent="0.25">
      <c r="B288" s="188" t="str">
        <f t="shared" si="34"/>
        <v/>
      </c>
      <c r="C288" s="195" t="e">
        <f t="shared" si="35"/>
        <v>#VALUE!</v>
      </c>
      <c r="D288" s="195" t="e">
        <f t="shared" si="36"/>
        <v>#VALUE!</v>
      </c>
      <c r="E288" s="195" t="e">
        <f t="shared" si="37"/>
        <v>#VALUE!</v>
      </c>
      <c r="F288" s="195" t="e">
        <f t="shared" si="38"/>
        <v>#VALUE!</v>
      </c>
      <c r="G288" s="195" t="e">
        <f t="shared" si="39"/>
        <v>#VALUE!</v>
      </c>
      <c r="H288" s="195" t="str">
        <f t="shared" si="40"/>
        <v/>
      </c>
    </row>
    <row r="289" spans="2:8" x14ac:dyDescent="0.25">
      <c r="B289" s="188" t="str">
        <f t="shared" si="34"/>
        <v/>
      </c>
      <c r="C289" s="195" t="e">
        <f t="shared" si="35"/>
        <v>#VALUE!</v>
      </c>
      <c r="D289" s="195" t="e">
        <f t="shared" si="36"/>
        <v>#VALUE!</v>
      </c>
      <c r="E289" s="195" t="e">
        <f t="shared" si="37"/>
        <v>#VALUE!</v>
      </c>
      <c r="F289" s="195" t="e">
        <f t="shared" si="38"/>
        <v>#VALUE!</v>
      </c>
      <c r="G289" s="195" t="e">
        <f t="shared" si="39"/>
        <v>#VALUE!</v>
      </c>
      <c r="H289" s="195" t="str">
        <f t="shared" si="40"/>
        <v/>
      </c>
    </row>
    <row r="290" spans="2:8" x14ac:dyDescent="0.25">
      <c r="B290" s="188" t="str">
        <f t="shared" si="34"/>
        <v/>
      </c>
      <c r="C290" s="195" t="e">
        <f t="shared" si="35"/>
        <v>#VALUE!</v>
      </c>
      <c r="D290" s="195" t="e">
        <f t="shared" si="36"/>
        <v>#VALUE!</v>
      </c>
      <c r="E290" s="195" t="e">
        <f t="shared" si="37"/>
        <v>#VALUE!</v>
      </c>
      <c r="F290" s="195" t="e">
        <f t="shared" si="38"/>
        <v>#VALUE!</v>
      </c>
      <c r="G290" s="195" t="e">
        <f t="shared" si="39"/>
        <v>#VALUE!</v>
      </c>
      <c r="H290" s="195" t="str">
        <f t="shared" si="40"/>
        <v/>
      </c>
    </row>
    <row r="291" spans="2:8" x14ac:dyDescent="0.25">
      <c r="B291" s="188" t="str">
        <f t="shared" si="34"/>
        <v/>
      </c>
      <c r="C291" s="195" t="e">
        <f t="shared" si="35"/>
        <v>#VALUE!</v>
      </c>
      <c r="D291" s="195" t="e">
        <f t="shared" si="36"/>
        <v>#VALUE!</v>
      </c>
      <c r="E291" s="195" t="e">
        <f t="shared" si="37"/>
        <v>#VALUE!</v>
      </c>
      <c r="F291" s="195" t="e">
        <f t="shared" si="38"/>
        <v>#VALUE!</v>
      </c>
      <c r="G291" s="195" t="e">
        <f t="shared" si="39"/>
        <v>#VALUE!</v>
      </c>
      <c r="H291" s="195" t="str">
        <f t="shared" si="40"/>
        <v/>
      </c>
    </row>
    <row r="292" spans="2:8" x14ac:dyDescent="0.25">
      <c r="B292" s="188" t="str">
        <f t="shared" si="34"/>
        <v/>
      </c>
      <c r="C292" s="195" t="e">
        <f t="shared" si="35"/>
        <v>#VALUE!</v>
      </c>
      <c r="D292" s="195" t="e">
        <f t="shared" si="36"/>
        <v>#VALUE!</v>
      </c>
      <c r="E292" s="195" t="e">
        <f t="shared" si="37"/>
        <v>#VALUE!</v>
      </c>
      <c r="F292" s="195" t="e">
        <f t="shared" si="38"/>
        <v>#VALUE!</v>
      </c>
      <c r="G292" s="195" t="e">
        <f t="shared" si="39"/>
        <v>#VALUE!</v>
      </c>
      <c r="H292" s="195" t="str">
        <f t="shared" si="40"/>
        <v/>
      </c>
    </row>
    <row r="293" spans="2:8" x14ac:dyDescent="0.25">
      <c r="B293" s="188" t="str">
        <f t="shared" si="34"/>
        <v/>
      </c>
      <c r="C293" s="195" t="e">
        <f t="shared" si="35"/>
        <v>#VALUE!</v>
      </c>
      <c r="D293" s="195" t="e">
        <f t="shared" si="36"/>
        <v>#VALUE!</v>
      </c>
      <c r="E293" s="195" t="e">
        <f t="shared" si="37"/>
        <v>#VALUE!</v>
      </c>
      <c r="F293" s="195" t="e">
        <f t="shared" si="38"/>
        <v>#VALUE!</v>
      </c>
      <c r="G293" s="195" t="e">
        <f t="shared" si="39"/>
        <v>#VALUE!</v>
      </c>
      <c r="H293" s="195" t="str">
        <f t="shared" si="40"/>
        <v/>
      </c>
    </row>
    <row r="294" spans="2:8" x14ac:dyDescent="0.25">
      <c r="B294" s="188" t="str">
        <f t="shared" si="34"/>
        <v/>
      </c>
      <c r="C294" s="195" t="e">
        <f t="shared" si="35"/>
        <v>#VALUE!</v>
      </c>
      <c r="D294" s="195" t="e">
        <f t="shared" si="36"/>
        <v>#VALUE!</v>
      </c>
      <c r="E294" s="195" t="e">
        <f t="shared" si="37"/>
        <v>#VALUE!</v>
      </c>
      <c r="F294" s="195" t="e">
        <f t="shared" si="38"/>
        <v>#VALUE!</v>
      </c>
      <c r="G294" s="195" t="e">
        <f t="shared" si="39"/>
        <v>#VALUE!</v>
      </c>
      <c r="H294" s="195" t="str">
        <f t="shared" si="40"/>
        <v/>
      </c>
    </row>
    <row r="295" spans="2:8" x14ac:dyDescent="0.25">
      <c r="B295" s="188" t="str">
        <f t="shared" si="34"/>
        <v/>
      </c>
      <c r="C295" s="195" t="e">
        <f t="shared" si="35"/>
        <v>#VALUE!</v>
      </c>
      <c r="D295" s="195" t="e">
        <f t="shared" si="36"/>
        <v>#VALUE!</v>
      </c>
      <c r="E295" s="195" t="e">
        <f t="shared" si="37"/>
        <v>#VALUE!</v>
      </c>
      <c r="F295" s="195" t="e">
        <f t="shared" si="38"/>
        <v>#VALUE!</v>
      </c>
      <c r="G295" s="195" t="e">
        <f t="shared" si="39"/>
        <v>#VALUE!</v>
      </c>
      <c r="H295" s="195" t="str">
        <f t="shared" si="40"/>
        <v/>
      </c>
    </row>
    <row r="296" spans="2:8" x14ac:dyDescent="0.25">
      <c r="B296" s="188" t="str">
        <f t="shared" si="34"/>
        <v/>
      </c>
      <c r="C296" s="195" t="e">
        <f t="shared" si="35"/>
        <v>#VALUE!</v>
      </c>
      <c r="D296" s="195" t="e">
        <f t="shared" si="36"/>
        <v>#VALUE!</v>
      </c>
      <c r="E296" s="195" t="e">
        <f t="shared" si="37"/>
        <v>#VALUE!</v>
      </c>
      <c r="F296" s="195" t="e">
        <f t="shared" si="38"/>
        <v>#VALUE!</v>
      </c>
      <c r="G296" s="195" t="e">
        <f t="shared" si="39"/>
        <v>#VALUE!</v>
      </c>
      <c r="H296" s="195" t="str">
        <f t="shared" si="40"/>
        <v/>
      </c>
    </row>
    <row r="297" spans="2:8" x14ac:dyDescent="0.25">
      <c r="B297" s="188" t="str">
        <f t="shared" si="34"/>
        <v/>
      </c>
      <c r="C297" s="195" t="e">
        <f t="shared" si="35"/>
        <v>#VALUE!</v>
      </c>
      <c r="D297" s="195" t="e">
        <f t="shared" si="36"/>
        <v>#VALUE!</v>
      </c>
      <c r="E297" s="195" t="e">
        <f t="shared" si="37"/>
        <v>#VALUE!</v>
      </c>
      <c r="F297" s="195" t="e">
        <f t="shared" si="38"/>
        <v>#VALUE!</v>
      </c>
      <c r="G297" s="195" t="e">
        <f t="shared" si="39"/>
        <v>#VALUE!</v>
      </c>
      <c r="H297" s="195" t="str">
        <f t="shared" si="40"/>
        <v/>
      </c>
    </row>
    <row r="298" spans="2:8" x14ac:dyDescent="0.25">
      <c r="B298" s="188" t="str">
        <f t="shared" si="34"/>
        <v/>
      </c>
      <c r="C298" s="195" t="e">
        <f t="shared" si="35"/>
        <v>#VALUE!</v>
      </c>
      <c r="D298" s="195" t="e">
        <f t="shared" si="36"/>
        <v>#VALUE!</v>
      </c>
      <c r="E298" s="195" t="e">
        <f t="shared" si="37"/>
        <v>#VALUE!</v>
      </c>
      <c r="F298" s="195" t="e">
        <f t="shared" si="38"/>
        <v>#VALUE!</v>
      </c>
      <c r="G298" s="195" t="e">
        <f t="shared" si="39"/>
        <v>#VALUE!</v>
      </c>
      <c r="H298" s="195" t="str">
        <f t="shared" si="40"/>
        <v/>
      </c>
    </row>
    <row r="299" spans="2:8" x14ac:dyDescent="0.25">
      <c r="B299" s="188" t="str">
        <f t="shared" si="34"/>
        <v/>
      </c>
      <c r="C299" s="195" t="e">
        <f t="shared" si="35"/>
        <v>#VALUE!</v>
      </c>
      <c r="D299" s="195" t="e">
        <f t="shared" si="36"/>
        <v>#VALUE!</v>
      </c>
      <c r="E299" s="195" t="e">
        <f t="shared" si="37"/>
        <v>#VALUE!</v>
      </c>
      <c r="F299" s="195" t="e">
        <f t="shared" si="38"/>
        <v>#VALUE!</v>
      </c>
      <c r="G299" s="195" t="e">
        <f t="shared" si="39"/>
        <v>#VALUE!</v>
      </c>
      <c r="H299" s="195" t="str">
        <f t="shared" si="40"/>
        <v/>
      </c>
    </row>
    <row r="300" spans="2:8" x14ac:dyDescent="0.25">
      <c r="B300" s="188" t="str">
        <f t="shared" si="34"/>
        <v/>
      </c>
      <c r="C300" s="195" t="e">
        <f t="shared" si="35"/>
        <v>#VALUE!</v>
      </c>
      <c r="D300" s="195" t="e">
        <f t="shared" si="36"/>
        <v>#VALUE!</v>
      </c>
      <c r="E300" s="195" t="e">
        <f t="shared" si="37"/>
        <v>#VALUE!</v>
      </c>
      <c r="F300" s="195" t="e">
        <f t="shared" si="38"/>
        <v>#VALUE!</v>
      </c>
      <c r="G300" s="195" t="e">
        <f t="shared" si="39"/>
        <v>#VALUE!</v>
      </c>
      <c r="H300" s="195" t="str">
        <f t="shared" si="40"/>
        <v/>
      </c>
    </row>
    <row r="301" spans="2:8" x14ac:dyDescent="0.25">
      <c r="B301" s="188" t="str">
        <f t="shared" si="34"/>
        <v/>
      </c>
      <c r="C301" s="195" t="e">
        <f t="shared" si="35"/>
        <v>#VALUE!</v>
      </c>
      <c r="D301" s="195" t="e">
        <f t="shared" si="36"/>
        <v>#VALUE!</v>
      </c>
      <c r="E301" s="195" t="e">
        <f t="shared" si="37"/>
        <v>#VALUE!</v>
      </c>
      <c r="F301" s="195" t="e">
        <f t="shared" si="38"/>
        <v>#VALUE!</v>
      </c>
      <c r="G301" s="195" t="e">
        <f t="shared" si="39"/>
        <v>#VALUE!</v>
      </c>
      <c r="H301" s="195" t="str">
        <f t="shared" si="40"/>
        <v/>
      </c>
    </row>
    <row r="302" spans="2:8" x14ac:dyDescent="0.25">
      <c r="B302" s="188" t="str">
        <f t="shared" si="34"/>
        <v/>
      </c>
      <c r="C302" s="195" t="e">
        <f t="shared" si="35"/>
        <v>#VALUE!</v>
      </c>
      <c r="D302" s="195" t="e">
        <f t="shared" si="36"/>
        <v>#VALUE!</v>
      </c>
      <c r="E302" s="195" t="e">
        <f t="shared" si="37"/>
        <v>#VALUE!</v>
      </c>
      <c r="F302" s="195" t="e">
        <f t="shared" si="38"/>
        <v>#VALUE!</v>
      </c>
      <c r="G302" s="195" t="e">
        <f t="shared" si="39"/>
        <v>#VALUE!</v>
      </c>
      <c r="H302" s="195" t="str">
        <f t="shared" si="40"/>
        <v/>
      </c>
    </row>
    <row r="303" spans="2:8" x14ac:dyDescent="0.25">
      <c r="B303" s="188" t="str">
        <f t="shared" si="34"/>
        <v/>
      </c>
      <c r="C303" s="195" t="e">
        <f t="shared" si="35"/>
        <v>#VALUE!</v>
      </c>
      <c r="D303" s="195" t="e">
        <f t="shared" si="36"/>
        <v>#VALUE!</v>
      </c>
      <c r="E303" s="195" t="e">
        <f t="shared" si="37"/>
        <v>#VALUE!</v>
      </c>
      <c r="F303" s="195" t="e">
        <f t="shared" si="38"/>
        <v>#VALUE!</v>
      </c>
      <c r="G303" s="195" t="e">
        <f t="shared" si="39"/>
        <v>#VALUE!</v>
      </c>
      <c r="H303" s="195" t="str">
        <f t="shared" si="40"/>
        <v/>
      </c>
    </row>
    <row r="304" spans="2:8" x14ac:dyDescent="0.25">
      <c r="B304" s="188" t="str">
        <f t="shared" si="34"/>
        <v/>
      </c>
      <c r="C304" s="195" t="e">
        <f t="shared" si="35"/>
        <v>#VALUE!</v>
      </c>
      <c r="D304" s="195" t="e">
        <f t="shared" si="36"/>
        <v>#VALUE!</v>
      </c>
      <c r="E304" s="195" t="e">
        <f t="shared" si="37"/>
        <v>#VALUE!</v>
      </c>
      <c r="F304" s="195" t="e">
        <f t="shared" si="38"/>
        <v>#VALUE!</v>
      </c>
      <c r="G304" s="195" t="e">
        <f t="shared" si="39"/>
        <v>#VALUE!</v>
      </c>
      <c r="H304" s="195" t="str">
        <f t="shared" si="40"/>
        <v/>
      </c>
    </row>
    <row r="305" spans="2:8" x14ac:dyDescent="0.25">
      <c r="B305" s="188" t="str">
        <f t="shared" si="34"/>
        <v/>
      </c>
      <c r="C305" s="195" t="e">
        <f t="shared" si="35"/>
        <v>#VALUE!</v>
      </c>
      <c r="D305" s="195" t="e">
        <f t="shared" si="36"/>
        <v>#VALUE!</v>
      </c>
      <c r="E305" s="195" t="e">
        <f t="shared" si="37"/>
        <v>#VALUE!</v>
      </c>
      <c r="F305" s="195" t="e">
        <f t="shared" si="38"/>
        <v>#VALUE!</v>
      </c>
      <c r="G305" s="195" t="e">
        <f t="shared" si="39"/>
        <v>#VALUE!</v>
      </c>
      <c r="H305" s="195" t="str">
        <f t="shared" si="40"/>
        <v/>
      </c>
    </row>
    <row r="306" spans="2:8" x14ac:dyDescent="0.25">
      <c r="B306" s="188" t="str">
        <f t="shared" si="34"/>
        <v/>
      </c>
      <c r="C306" s="195" t="e">
        <f t="shared" si="35"/>
        <v>#VALUE!</v>
      </c>
      <c r="D306" s="195" t="e">
        <f t="shared" si="36"/>
        <v>#VALUE!</v>
      </c>
      <c r="E306" s="195" t="e">
        <f t="shared" si="37"/>
        <v>#VALUE!</v>
      </c>
      <c r="F306" s="195" t="e">
        <f t="shared" si="38"/>
        <v>#VALUE!</v>
      </c>
      <c r="G306" s="195" t="e">
        <f t="shared" si="39"/>
        <v>#VALUE!</v>
      </c>
      <c r="H306" s="195" t="str">
        <f t="shared" si="40"/>
        <v/>
      </c>
    </row>
    <row r="307" spans="2:8" x14ac:dyDescent="0.25">
      <c r="B307" s="188" t="str">
        <f t="shared" si="34"/>
        <v/>
      </c>
      <c r="C307" s="195" t="e">
        <f t="shared" si="35"/>
        <v>#VALUE!</v>
      </c>
      <c r="D307" s="195" t="e">
        <f t="shared" si="36"/>
        <v>#VALUE!</v>
      </c>
      <c r="E307" s="195" t="e">
        <f t="shared" si="37"/>
        <v>#VALUE!</v>
      </c>
      <c r="F307" s="195" t="e">
        <f t="shared" si="38"/>
        <v>#VALUE!</v>
      </c>
      <c r="G307" s="195" t="e">
        <f t="shared" si="39"/>
        <v>#VALUE!</v>
      </c>
      <c r="H307" s="195" t="str">
        <f t="shared" si="40"/>
        <v/>
      </c>
    </row>
    <row r="308" spans="2:8" x14ac:dyDescent="0.25">
      <c r="B308" s="188" t="str">
        <f t="shared" si="34"/>
        <v/>
      </c>
      <c r="C308" s="195" t="e">
        <f t="shared" si="35"/>
        <v>#VALUE!</v>
      </c>
      <c r="D308" s="195" t="e">
        <f t="shared" si="36"/>
        <v>#VALUE!</v>
      </c>
      <c r="E308" s="195" t="e">
        <f t="shared" si="37"/>
        <v>#VALUE!</v>
      </c>
      <c r="F308" s="195" t="e">
        <f t="shared" si="38"/>
        <v>#VALUE!</v>
      </c>
      <c r="G308" s="195" t="e">
        <f t="shared" si="39"/>
        <v>#VALUE!</v>
      </c>
      <c r="H308" s="195" t="str">
        <f t="shared" si="40"/>
        <v/>
      </c>
    </row>
    <row r="309" spans="2:8" x14ac:dyDescent="0.25">
      <c r="B309" s="188" t="str">
        <f t="shared" si="34"/>
        <v/>
      </c>
      <c r="C309" s="195" t="e">
        <f t="shared" si="35"/>
        <v>#VALUE!</v>
      </c>
      <c r="D309" s="195" t="e">
        <f t="shared" si="36"/>
        <v>#VALUE!</v>
      </c>
      <c r="E309" s="195" t="e">
        <f t="shared" si="37"/>
        <v>#VALUE!</v>
      </c>
      <c r="F309" s="195" t="e">
        <f t="shared" si="38"/>
        <v>#VALUE!</v>
      </c>
      <c r="G309" s="195" t="e">
        <f t="shared" si="39"/>
        <v>#VALUE!</v>
      </c>
      <c r="H309" s="195" t="str">
        <f t="shared" si="40"/>
        <v/>
      </c>
    </row>
    <row r="310" spans="2:8" x14ac:dyDescent="0.25">
      <c r="B310" s="188" t="str">
        <f t="shared" si="34"/>
        <v/>
      </c>
      <c r="C310" s="195" t="e">
        <f t="shared" si="35"/>
        <v>#VALUE!</v>
      </c>
      <c r="D310" s="195" t="e">
        <f t="shared" si="36"/>
        <v>#VALUE!</v>
      </c>
      <c r="E310" s="195" t="e">
        <f t="shared" si="37"/>
        <v>#VALUE!</v>
      </c>
      <c r="F310" s="195" t="e">
        <f t="shared" si="38"/>
        <v>#VALUE!</v>
      </c>
      <c r="G310" s="195" t="e">
        <f t="shared" si="39"/>
        <v>#VALUE!</v>
      </c>
      <c r="H310" s="195" t="str">
        <f t="shared" si="40"/>
        <v/>
      </c>
    </row>
    <row r="311" spans="2:8" x14ac:dyDescent="0.25">
      <c r="B311" s="188" t="str">
        <f t="shared" si="34"/>
        <v/>
      </c>
      <c r="C311" s="195" t="e">
        <f t="shared" si="35"/>
        <v>#VALUE!</v>
      </c>
      <c r="D311" s="195" t="e">
        <f t="shared" si="36"/>
        <v>#VALUE!</v>
      </c>
      <c r="E311" s="195" t="e">
        <f t="shared" si="37"/>
        <v>#VALUE!</v>
      </c>
      <c r="F311" s="195" t="e">
        <f t="shared" si="38"/>
        <v>#VALUE!</v>
      </c>
      <c r="G311" s="195" t="e">
        <f t="shared" si="39"/>
        <v>#VALUE!</v>
      </c>
      <c r="H311" s="195" t="str">
        <f t="shared" si="40"/>
        <v/>
      </c>
    </row>
    <row r="312" spans="2:8" x14ac:dyDescent="0.25">
      <c r="B312" s="188" t="str">
        <f t="shared" si="34"/>
        <v/>
      </c>
      <c r="C312" s="195" t="e">
        <f t="shared" si="35"/>
        <v>#VALUE!</v>
      </c>
      <c r="D312" s="195" t="e">
        <f t="shared" si="36"/>
        <v>#VALUE!</v>
      </c>
      <c r="E312" s="195" t="e">
        <f t="shared" si="37"/>
        <v>#VALUE!</v>
      </c>
      <c r="F312" s="195" t="e">
        <f t="shared" si="38"/>
        <v>#VALUE!</v>
      </c>
      <c r="G312" s="195" t="e">
        <f t="shared" si="39"/>
        <v>#VALUE!</v>
      </c>
      <c r="H312" s="195" t="str">
        <f t="shared" si="40"/>
        <v/>
      </c>
    </row>
    <row r="313" spans="2:8" x14ac:dyDescent="0.25">
      <c r="B313" s="188" t="str">
        <f t="shared" si="34"/>
        <v/>
      </c>
      <c r="C313" s="195" t="e">
        <f t="shared" si="35"/>
        <v>#VALUE!</v>
      </c>
      <c r="D313" s="195" t="e">
        <f t="shared" si="36"/>
        <v>#VALUE!</v>
      </c>
      <c r="E313" s="195" t="e">
        <f t="shared" si="37"/>
        <v>#VALUE!</v>
      </c>
      <c r="F313" s="195" t="e">
        <f t="shared" si="38"/>
        <v>#VALUE!</v>
      </c>
      <c r="G313" s="195" t="e">
        <f t="shared" si="39"/>
        <v>#VALUE!</v>
      </c>
      <c r="H313" s="195" t="str">
        <f t="shared" si="40"/>
        <v/>
      </c>
    </row>
    <row r="314" spans="2:8" x14ac:dyDescent="0.25">
      <c r="B314" s="188" t="str">
        <f t="shared" si="34"/>
        <v/>
      </c>
      <c r="C314" s="195" t="e">
        <f t="shared" si="35"/>
        <v>#VALUE!</v>
      </c>
      <c r="D314" s="195" t="e">
        <f t="shared" si="36"/>
        <v>#VALUE!</v>
      </c>
      <c r="E314" s="195" t="e">
        <f t="shared" si="37"/>
        <v>#VALUE!</v>
      </c>
      <c r="F314" s="195" t="e">
        <f t="shared" si="38"/>
        <v>#VALUE!</v>
      </c>
      <c r="G314" s="195" t="e">
        <f t="shared" si="39"/>
        <v>#VALUE!</v>
      </c>
      <c r="H314" s="195" t="str">
        <f t="shared" si="40"/>
        <v/>
      </c>
    </row>
    <row r="315" spans="2:8" x14ac:dyDescent="0.25">
      <c r="B315" s="188" t="str">
        <f t="shared" si="34"/>
        <v/>
      </c>
      <c r="C315" s="195" t="e">
        <f t="shared" si="35"/>
        <v>#VALUE!</v>
      </c>
      <c r="D315" s="195" t="e">
        <f t="shared" si="36"/>
        <v>#VALUE!</v>
      </c>
      <c r="E315" s="195" t="e">
        <f t="shared" si="37"/>
        <v>#VALUE!</v>
      </c>
      <c r="F315" s="195" t="e">
        <f t="shared" si="38"/>
        <v>#VALUE!</v>
      </c>
      <c r="G315" s="195" t="e">
        <f t="shared" si="39"/>
        <v>#VALUE!</v>
      </c>
      <c r="H315" s="195" t="str">
        <f t="shared" si="40"/>
        <v/>
      </c>
    </row>
    <row r="316" spans="2:8" x14ac:dyDescent="0.25">
      <c r="B316" s="188" t="str">
        <f t="shared" si="34"/>
        <v/>
      </c>
      <c r="C316" s="195" t="e">
        <f t="shared" si="35"/>
        <v>#VALUE!</v>
      </c>
      <c r="D316" s="195" t="e">
        <f t="shared" si="36"/>
        <v>#VALUE!</v>
      </c>
      <c r="E316" s="195" t="e">
        <f t="shared" si="37"/>
        <v>#VALUE!</v>
      </c>
      <c r="F316" s="195" t="e">
        <f t="shared" si="38"/>
        <v>#VALUE!</v>
      </c>
      <c r="G316" s="195" t="e">
        <f t="shared" si="39"/>
        <v>#VALUE!</v>
      </c>
      <c r="H316" s="195" t="str">
        <f t="shared" si="40"/>
        <v/>
      </c>
    </row>
    <row r="317" spans="2:8" x14ac:dyDescent="0.25">
      <c r="B317" s="188" t="str">
        <f t="shared" si="34"/>
        <v/>
      </c>
      <c r="C317" s="195" t="e">
        <f t="shared" si="35"/>
        <v>#VALUE!</v>
      </c>
      <c r="D317" s="195" t="e">
        <f t="shared" si="36"/>
        <v>#VALUE!</v>
      </c>
      <c r="E317" s="195" t="e">
        <f t="shared" si="37"/>
        <v>#VALUE!</v>
      </c>
      <c r="F317" s="195" t="e">
        <f t="shared" si="38"/>
        <v>#VALUE!</v>
      </c>
      <c r="G317" s="195" t="e">
        <f t="shared" si="39"/>
        <v>#VALUE!</v>
      </c>
      <c r="H317" s="195" t="str">
        <f t="shared" si="40"/>
        <v/>
      </c>
    </row>
    <row r="318" spans="2:8" x14ac:dyDescent="0.25">
      <c r="B318" s="188" t="str">
        <f t="shared" si="34"/>
        <v/>
      </c>
      <c r="C318" s="195" t="e">
        <f t="shared" si="35"/>
        <v>#VALUE!</v>
      </c>
      <c r="D318" s="195" t="e">
        <f t="shared" si="36"/>
        <v>#VALUE!</v>
      </c>
      <c r="E318" s="195" t="e">
        <f t="shared" si="37"/>
        <v>#VALUE!</v>
      </c>
      <c r="F318" s="195" t="e">
        <f t="shared" si="38"/>
        <v>#VALUE!</v>
      </c>
      <c r="G318" s="195" t="e">
        <f t="shared" si="39"/>
        <v>#VALUE!</v>
      </c>
      <c r="H318" s="195" t="str">
        <f t="shared" si="40"/>
        <v/>
      </c>
    </row>
    <row r="319" spans="2:8" x14ac:dyDescent="0.25">
      <c r="B319" s="188" t="str">
        <f t="shared" si="34"/>
        <v/>
      </c>
      <c r="C319" s="195" t="e">
        <f t="shared" si="35"/>
        <v>#VALUE!</v>
      </c>
      <c r="D319" s="195" t="e">
        <f t="shared" si="36"/>
        <v>#VALUE!</v>
      </c>
      <c r="E319" s="195" t="e">
        <f t="shared" si="37"/>
        <v>#VALUE!</v>
      </c>
      <c r="F319" s="195" t="e">
        <f t="shared" si="38"/>
        <v>#VALUE!</v>
      </c>
      <c r="G319" s="195" t="e">
        <f t="shared" si="39"/>
        <v>#VALUE!</v>
      </c>
      <c r="H319" s="195" t="str">
        <f t="shared" si="40"/>
        <v/>
      </c>
    </row>
    <row r="320" spans="2:8" x14ac:dyDescent="0.25">
      <c r="B320" s="188" t="str">
        <f t="shared" si="34"/>
        <v/>
      </c>
      <c r="C320" s="195" t="e">
        <f t="shared" si="35"/>
        <v>#VALUE!</v>
      </c>
      <c r="D320" s="195" t="e">
        <f t="shared" si="36"/>
        <v>#VALUE!</v>
      </c>
      <c r="E320" s="195" t="e">
        <f t="shared" si="37"/>
        <v>#VALUE!</v>
      </c>
      <c r="F320" s="195" t="e">
        <f t="shared" si="38"/>
        <v>#VALUE!</v>
      </c>
      <c r="G320" s="195" t="e">
        <f t="shared" si="39"/>
        <v>#VALUE!</v>
      </c>
      <c r="H320" s="195" t="str">
        <f t="shared" si="40"/>
        <v/>
      </c>
    </row>
    <row r="321" spans="2:8" x14ac:dyDescent="0.25">
      <c r="B321" s="188" t="str">
        <f t="shared" si="34"/>
        <v/>
      </c>
      <c r="C321" s="195" t="e">
        <f t="shared" si="35"/>
        <v>#VALUE!</v>
      </c>
      <c r="D321" s="195" t="e">
        <f t="shared" si="36"/>
        <v>#VALUE!</v>
      </c>
      <c r="E321" s="195" t="e">
        <f t="shared" si="37"/>
        <v>#VALUE!</v>
      </c>
      <c r="F321" s="195" t="e">
        <f t="shared" si="38"/>
        <v>#VALUE!</v>
      </c>
      <c r="G321" s="195" t="e">
        <f t="shared" si="39"/>
        <v>#VALUE!</v>
      </c>
      <c r="H321" s="195" t="str">
        <f t="shared" si="40"/>
        <v/>
      </c>
    </row>
    <row r="322" spans="2:8" x14ac:dyDescent="0.25">
      <c r="B322" s="188" t="str">
        <f t="shared" si="34"/>
        <v/>
      </c>
      <c r="C322" s="195" t="e">
        <f t="shared" si="35"/>
        <v>#VALUE!</v>
      </c>
      <c r="D322" s="195" t="e">
        <f t="shared" si="36"/>
        <v>#VALUE!</v>
      </c>
      <c r="E322" s="195" t="e">
        <f t="shared" si="37"/>
        <v>#VALUE!</v>
      </c>
      <c r="F322" s="195" t="e">
        <f t="shared" si="38"/>
        <v>#VALUE!</v>
      </c>
      <c r="G322" s="195" t="e">
        <f t="shared" si="39"/>
        <v>#VALUE!</v>
      </c>
      <c r="H322" s="195" t="str">
        <f t="shared" si="40"/>
        <v/>
      </c>
    </row>
    <row r="323" spans="2:8" x14ac:dyDescent="0.25">
      <c r="B323" s="188" t="str">
        <f t="shared" si="34"/>
        <v/>
      </c>
      <c r="C323" s="195" t="e">
        <f t="shared" si="35"/>
        <v>#VALUE!</v>
      </c>
      <c r="D323" s="195" t="e">
        <f t="shared" si="36"/>
        <v>#VALUE!</v>
      </c>
      <c r="E323" s="195" t="e">
        <f t="shared" si="37"/>
        <v>#VALUE!</v>
      </c>
      <c r="F323" s="195" t="e">
        <f t="shared" si="38"/>
        <v>#VALUE!</v>
      </c>
      <c r="G323" s="195" t="e">
        <f t="shared" si="39"/>
        <v>#VALUE!</v>
      </c>
      <c r="H323" s="195" t="str">
        <f t="shared" si="40"/>
        <v/>
      </c>
    </row>
    <row r="324" spans="2:8" x14ac:dyDescent="0.25">
      <c r="B324" s="188" t="str">
        <f t="shared" si="34"/>
        <v/>
      </c>
      <c r="C324" s="195" t="e">
        <f t="shared" si="35"/>
        <v>#VALUE!</v>
      </c>
      <c r="D324" s="195" t="e">
        <f t="shared" si="36"/>
        <v>#VALUE!</v>
      </c>
      <c r="E324" s="195" t="e">
        <f t="shared" si="37"/>
        <v>#VALUE!</v>
      </c>
      <c r="F324" s="195" t="e">
        <f t="shared" si="38"/>
        <v>#VALUE!</v>
      </c>
      <c r="G324" s="195" t="e">
        <f t="shared" si="39"/>
        <v>#VALUE!</v>
      </c>
      <c r="H324" s="195" t="str">
        <f t="shared" si="40"/>
        <v/>
      </c>
    </row>
    <row r="325" spans="2:8" x14ac:dyDescent="0.25">
      <c r="B325" s="188" t="str">
        <f t="shared" si="34"/>
        <v/>
      </c>
      <c r="C325" s="195" t="e">
        <f t="shared" si="35"/>
        <v>#VALUE!</v>
      </c>
      <c r="D325" s="195" t="e">
        <f t="shared" si="36"/>
        <v>#VALUE!</v>
      </c>
      <c r="E325" s="195" t="e">
        <f t="shared" si="37"/>
        <v>#VALUE!</v>
      </c>
      <c r="F325" s="195" t="e">
        <f t="shared" si="38"/>
        <v>#VALUE!</v>
      </c>
      <c r="G325" s="195" t="e">
        <f t="shared" si="39"/>
        <v>#VALUE!</v>
      </c>
      <c r="H325" s="195" t="str">
        <f t="shared" si="40"/>
        <v/>
      </c>
    </row>
    <row r="326" spans="2:8" x14ac:dyDescent="0.25">
      <c r="B326" s="188" t="str">
        <f t="shared" si="34"/>
        <v/>
      </c>
      <c r="C326" s="195" t="e">
        <f t="shared" si="35"/>
        <v>#VALUE!</v>
      </c>
      <c r="D326" s="195" t="e">
        <f t="shared" si="36"/>
        <v>#VALUE!</v>
      </c>
      <c r="E326" s="195" t="e">
        <f t="shared" si="37"/>
        <v>#VALUE!</v>
      </c>
      <c r="F326" s="195" t="e">
        <f t="shared" si="38"/>
        <v>#VALUE!</v>
      </c>
      <c r="G326" s="195" t="e">
        <f t="shared" si="39"/>
        <v>#VALUE!</v>
      </c>
      <c r="H326" s="195" t="str">
        <f t="shared" si="40"/>
        <v/>
      </c>
    </row>
    <row r="327" spans="2:8" x14ac:dyDescent="0.25">
      <c r="B327" s="188" t="str">
        <f t="shared" si="34"/>
        <v/>
      </c>
      <c r="C327" s="195" t="e">
        <f t="shared" si="35"/>
        <v>#VALUE!</v>
      </c>
      <c r="D327" s="195" t="e">
        <f t="shared" si="36"/>
        <v>#VALUE!</v>
      </c>
      <c r="E327" s="195" t="e">
        <f t="shared" si="37"/>
        <v>#VALUE!</v>
      </c>
      <c r="F327" s="195" t="e">
        <f t="shared" si="38"/>
        <v>#VALUE!</v>
      </c>
      <c r="G327" s="195" t="e">
        <f t="shared" si="39"/>
        <v>#VALUE!</v>
      </c>
      <c r="H327" s="195" t="str">
        <f t="shared" si="40"/>
        <v/>
      </c>
    </row>
    <row r="328" spans="2:8" x14ac:dyDescent="0.25">
      <c r="B328" s="188" t="str">
        <f t="shared" si="34"/>
        <v/>
      </c>
      <c r="C328" s="195" t="e">
        <f t="shared" si="35"/>
        <v>#VALUE!</v>
      </c>
      <c r="D328" s="195" t="e">
        <f t="shared" si="36"/>
        <v>#VALUE!</v>
      </c>
      <c r="E328" s="195" t="e">
        <f t="shared" si="37"/>
        <v>#VALUE!</v>
      </c>
      <c r="F328" s="195" t="e">
        <f t="shared" si="38"/>
        <v>#VALUE!</v>
      </c>
      <c r="G328" s="195" t="e">
        <f t="shared" si="39"/>
        <v>#VALUE!</v>
      </c>
      <c r="H328" s="195" t="str">
        <f t="shared" si="40"/>
        <v/>
      </c>
    </row>
    <row r="329" spans="2:8" x14ac:dyDescent="0.25">
      <c r="B329" s="188" t="str">
        <f t="shared" ref="B329:B392" si="41">IF(B328&lt;lengte,B328+1,"")</f>
        <v/>
      </c>
      <c r="C329" s="195" t="e">
        <f t="shared" si="35"/>
        <v>#VALUE!</v>
      </c>
      <c r="D329" s="195" t="e">
        <f t="shared" si="36"/>
        <v>#VALUE!</v>
      </c>
      <c r="E329" s="195" t="e">
        <f t="shared" si="37"/>
        <v>#VALUE!</v>
      </c>
      <c r="F329" s="195" t="e">
        <f t="shared" si="38"/>
        <v>#VALUE!</v>
      </c>
      <c r="G329" s="195" t="e">
        <f t="shared" si="39"/>
        <v>#VALUE!</v>
      </c>
      <c r="H329" s="195" t="str">
        <f t="shared" si="40"/>
        <v/>
      </c>
    </row>
    <row r="330" spans="2:8" x14ac:dyDescent="0.25">
      <c r="B330" s="188" t="str">
        <f t="shared" si="41"/>
        <v/>
      </c>
      <c r="C330" s="195" t="e">
        <f t="shared" si="35"/>
        <v>#VALUE!</v>
      </c>
      <c r="D330" s="195" t="e">
        <f t="shared" si="36"/>
        <v>#VALUE!</v>
      </c>
      <c r="E330" s="195" t="e">
        <f t="shared" si="37"/>
        <v>#VALUE!</v>
      </c>
      <c r="F330" s="195" t="e">
        <f t="shared" si="38"/>
        <v>#VALUE!</v>
      </c>
      <c r="G330" s="195" t="e">
        <f t="shared" si="39"/>
        <v>#VALUE!</v>
      </c>
      <c r="H330" s="195" t="str">
        <f t="shared" si="40"/>
        <v/>
      </c>
    </row>
    <row r="331" spans="2:8" x14ac:dyDescent="0.25">
      <c r="B331" s="188" t="str">
        <f t="shared" si="41"/>
        <v/>
      </c>
      <c r="C331" s="195" t="e">
        <f t="shared" si="35"/>
        <v>#VALUE!</v>
      </c>
      <c r="D331" s="195" t="e">
        <f t="shared" si="36"/>
        <v>#VALUE!</v>
      </c>
      <c r="E331" s="195" t="e">
        <f t="shared" si="37"/>
        <v>#VALUE!</v>
      </c>
      <c r="F331" s="195" t="e">
        <f t="shared" si="38"/>
        <v>#VALUE!</v>
      </c>
      <c r="G331" s="195" t="e">
        <f t="shared" si="39"/>
        <v>#VALUE!</v>
      </c>
      <c r="H331" s="195" t="str">
        <f t="shared" si="40"/>
        <v/>
      </c>
    </row>
    <row r="332" spans="2:8" x14ac:dyDescent="0.25">
      <c r="B332" s="188" t="str">
        <f t="shared" si="41"/>
        <v/>
      </c>
      <c r="C332" s="195" t="e">
        <f t="shared" si="35"/>
        <v>#VALUE!</v>
      </c>
      <c r="D332" s="195" t="e">
        <f t="shared" si="36"/>
        <v>#VALUE!</v>
      </c>
      <c r="E332" s="195" t="e">
        <f t="shared" si="37"/>
        <v>#VALUE!</v>
      </c>
      <c r="F332" s="195" t="e">
        <f t="shared" si="38"/>
        <v>#VALUE!</v>
      </c>
      <c r="G332" s="195" t="e">
        <f t="shared" si="39"/>
        <v>#VALUE!</v>
      </c>
      <c r="H332" s="195" t="str">
        <f t="shared" si="40"/>
        <v/>
      </c>
    </row>
    <row r="333" spans="2:8" x14ac:dyDescent="0.25">
      <c r="B333" s="188" t="str">
        <f t="shared" si="41"/>
        <v/>
      </c>
      <c r="C333" s="195" t="e">
        <f t="shared" si="35"/>
        <v>#VALUE!</v>
      </c>
      <c r="D333" s="195" t="e">
        <f t="shared" si="36"/>
        <v>#VALUE!</v>
      </c>
      <c r="E333" s="195" t="e">
        <f t="shared" si="37"/>
        <v>#VALUE!</v>
      </c>
      <c r="F333" s="195" t="e">
        <f t="shared" si="38"/>
        <v>#VALUE!</v>
      </c>
      <c r="G333" s="195" t="e">
        <f t="shared" si="39"/>
        <v>#VALUE!</v>
      </c>
      <c r="H333" s="195" t="str">
        <f t="shared" si="40"/>
        <v/>
      </c>
    </row>
    <row r="334" spans="2:8" x14ac:dyDescent="0.25">
      <c r="B334" s="188" t="str">
        <f t="shared" si="41"/>
        <v/>
      </c>
      <c r="C334" s="195" t="e">
        <f t="shared" si="35"/>
        <v>#VALUE!</v>
      </c>
      <c r="D334" s="195" t="e">
        <f t="shared" si="36"/>
        <v>#VALUE!</v>
      </c>
      <c r="E334" s="195" t="e">
        <f t="shared" si="37"/>
        <v>#VALUE!</v>
      </c>
      <c r="F334" s="195" t="e">
        <f t="shared" si="38"/>
        <v>#VALUE!</v>
      </c>
      <c r="G334" s="195" t="e">
        <f t="shared" si="39"/>
        <v>#VALUE!</v>
      </c>
      <c r="H334" s="195" t="str">
        <f t="shared" si="40"/>
        <v/>
      </c>
    </row>
    <row r="335" spans="2:8" x14ac:dyDescent="0.25">
      <c r="B335" s="188" t="str">
        <f t="shared" si="41"/>
        <v/>
      </c>
      <c r="C335" s="195" t="e">
        <f t="shared" ref="C335:C398" si="42">9*(B335/lengte)+Nterm</f>
        <v>#VALUE!</v>
      </c>
      <c r="D335" s="195" t="e">
        <f t="shared" ref="D335:D398" si="43">1+B335*(9/lengte)*2</f>
        <v>#VALUE!</v>
      </c>
      <c r="E335" s="195" t="e">
        <f t="shared" ref="E335:E398" si="44">10-(lengte-B335)*(9/lengte)*0.5</f>
        <v>#VALUE!</v>
      </c>
      <c r="F335" s="195" t="e">
        <f t="shared" ref="F335:F398" si="45">1+B335*(9/lengte)*0.5</f>
        <v>#VALUE!</v>
      </c>
      <c r="G335" s="195" t="e">
        <f t="shared" ref="G335:G398" si="46">10-(lengte-B335)*(9/lengte)*2</f>
        <v>#VALUE!</v>
      </c>
      <c r="H335" s="195" t="str">
        <f t="shared" ref="H335:H398" si="47">IF(B335="","",(IF(Nterm&gt;1,MIN(C335:E335),IF(Nterm&lt;1,MAX(C335,F335,G335),C335))))</f>
        <v/>
      </c>
    </row>
    <row r="336" spans="2:8" x14ac:dyDescent="0.25">
      <c r="B336" s="188" t="str">
        <f t="shared" si="41"/>
        <v/>
      </c>
      <c r="C336" s="195" t="e">
        <f t="shared" si="42"/>
        <v>#VALUE!</v>
      </c>
      <c r="D336" s="195" t="e">
        <f t="shared" si="43"/>
        <v>#VALUE!</v>
      </c>
      <c r="E336" s="195" t="e">
        <f t="shared" si="44"/>
        <v>#VALUE!</v>
      </c>
      <c r="F336" s="195" t="e">
        <f t="shared" si="45"/>
        <v>#VALUE!</v>
      </c>
      <c r="G336" s="195" t="e">
        <f t="shared" si="46"/>
        <v>#VALUE!</v>
      </c>
      <c r="H336" s="195" t="str">
        <f t="shared" si="47"/>
        <v/>
      </c>
    </row>
    <row r="337" spans="2:8" x14ac:dyDescent="0.25">
      <c r="B337" s="188" t="str">
        <f t="shared" si="41"/>
        <v/>
      </c>
      <c r="C337" s="195" t="e">
        <f t="shared" si="42"/>
        <v>#VALUE!</v>
      </c>
      <c r="D337" s="195" t="e">
        <f t="shared" si="43"/>
        <v>#VALUE!</v>
      </c>
      <c r="E337" s="195" t="e">
        <f t="shared" si="44"/>
        <v>#VALUE!</v>
      </c>
      <c r="F337" s="195" t="e">
        <f t="shared" si="45"/>
        <v>#VALUE!</v>
      </c>
      <c r="G337" s="195" t="e">
        <f t="shared" si="46"/>
        <v>#VALUE!</v>
      </c>
      <c r="H337" s="195" t="str">
        <f t="shared" si="47"/>
        <v/>
      </c>
    </row>
    <row r="338" spans="2:8" x14ac:dyDescent="0.25">
      <c r="B338" s="188" t="str">
        <f t="shared" si="41"/>
        <v/>
      </c>
      <c r="C338" s="195" t="e">
        <f t="shared" si="42"/>
        <v>#VALUE!</v>
      </c>
      <c r="D338" s="195" t="e">
        <f t="shared" si="43"/>
        <v>#VALUE!</v>
      </c>
      <c r="E338" s="195" t="e">
        <f t="shared" si="44"/>
        <v>#VALUE!</v>
      </c>
      <c r="F338" s="195" t="e">
        <f t="shared" si="45"/>
        <v>#VALUE!</v>
      </c>
      <c r="G338" s="195" t="e">
        <f t="shared" si="46"/>
        <v>#VALUE!</v>
      </c>
      <c r="H338" s="195" t="str">
        <f t="shared" si="47"/>
        <v/>
      </c>
    </row>
    <row r="339" spans="2:8" x14ac:dyDescent="0.25">
      <c r="B339" s="188" t="str">
        <f t="shared" si="41"/>
        <v/>
      </c>
      <c r="C339" s="195" t="e">
        <f t="shared" si="42"/>
        <v>#VALUE!</v>
      </c>
      <c r="D339" s="195" t="e">
        <f t="shared" si="43"/>
        <v>#VALUE!</v>
      </c>
      <c r="E339" s="195" t="e">
        <f t="shared" si="44"/>
        <v>#VALUE!</v>
      </c>
      <c r="F339" s="195" t="e">
        <f t="shared" si="45"/>
        <v>#VALUE!</v>
      </c>
      <c r="G339" s="195" t="e">
        <f t="shared" si="46"/>
        <v>#VALUE!</v>
      </c>
      <c r="H339" s="195" t="str">
        <f t="shared" si="47"/>
        <v/>
      </c>
    </row>
    <row r="340" spans="2:8" x14ac:dyDescent="0.25">
      <c r="B340" s="188" t="str">
        <f t="shared" si="41"/>
        <v/>
      </c>
      <c r="C340" s="195" t="e">
        <f t="shared" si="42"/>
        <v>#VALUE!</v>
      </c>
      <c r="D340" s="195" t="e">
        <f t="shared" si="43"/>
        <v>#VALUE!</v>
      </c>
      <c r="E340" s="195" t="e">
        <f t="shared" si="44"/>
        <v>#VALUE!</v>
      </c>
      <c r="F340" s="195" t="e">
        <f t="shared" si="45"/>
        <v>#VALUE!</v>
      </c>
      <c r="G340" s="195" t="e">
        <f t="shared" si="46"/>
        <v>#VALUE!</v>
      </c>
      <c r="H340" s="195" t="str">
        <f t="shared" si="47"/>
        <v/>
      </c>
    </row>
    <row r="341" spans="2:8" x14ac:dyDescent="0.25">
      <c r="B341" s="188" t="str">
        <f t="shared" si="41"/>
        <v/>
      </c>
      <c r="C341" s="195" t="e">
        <f t="shared" si="42"/>
        <v>#VALUE!</v>
      </c>
      <c r="D341" s="195" t="e">
        <f t="shared" si="43"/>
        <v>#VALUE!</v>
      </c>
      <c r="E341" s="195" t="e">
        <f t="shared" si="44"/>
        <v>#VALUE!</v>
      </c>
      <c r="F341" s="195" t="e">
        <f t="shared" si="45"/>
        <v>#VALUE!</v>
      </c>
      <c r="G341" s="195" t="e">
        <f t="shared" si="46"/>
        <v>#VALUE!</v>
      </c>
      <c r="H341" s="195" t="str">
        <f t="shared" si="47"/>
        <v/>
      </c>
    </row>
    <row r="342" spans="2:8" x14ac:dyDescent="0.25">
      <c r="B342" s="188" t="str">
        <f t="shared" si="41"/>
        <v/>
      </c>
      <c r="C342" s="195" t="e">
        <f t="shared" si="42"/>
        <v>#VALUE!</v>
      </c>
      <c r="D342" s="195" t="e">
        <f t="shared" si="43"/>
        <v>#VALUE!</v>
      </c>
      <c r="E342" s="195" t="e">
        <f t="shared" si="44"/>
        <v>#VALUE!</v>
      </c>
      <c r="F342" s="195" t="e">
        <f t="shared" si="45"/>
        <v>#VALUE!</v>
      </c>
      <c r="G342" s="195" t="e">
        <f t="shared" si="46"/>
        <v>#VALUE!</v>
      </c>
      <c r="H342" s="195" t="str">
        <f t="shared" si="47"/>
        <v/>
      </c>
    </row>
    <row r="343" spans="2:8" x14ac:dyDescent="0.25">
      <c r="B343" s="188" t="str">
        <f t="shared" si="41"/>
        <v/>
      </c>
      <c r="C343" s="195" t="e">
        <f t="shared" si="42"/>
        <v>#VALUE!</v>
      </c>
      <c r="D343" s="195" t="e">
        <f t="shared" si="43"/>
        <v>#VALUE!</v>
      </c>
      <c r="E343" s="195" t="e">
        <f t="shared" si="44"/>
        <v>#VALUE!</v>
      </c>
      <c r="F343" s="195" t="e">
        <f t="shared" si="45"/>
        <v>#VALUE!</v>
      </c>
      <c r="G343" s="195" t="e">
        <f t="shared" si="46"/>
        <v>#VALUE!</v>
      </c>
      <c r="H343" s="195" t="str">
        <f t="shared" si="47"/>
        <v/>
      </c>
    </row>
    <row r="344" spans="2:8" x14ac:dyDescent="0.25">
      <c r="B344" s="188" t="str">
        <f t="shared" si="41"/>
        <v/>
      </c>
      <c r="C344" s="195" t="e">
        <f t="shared" si="42"/>
        <v>#VALUE!</v>
      </c>
      <c r="D344" s="195" t="e">
        <f t="shared" si="43"/>
        <v>#VALUE!</v>
      </c>
      <c r="E344" s="195" t="e">
        <f t="shared" si="44"/>
        <v>#VALUE!</v>
      </c>
      <c r="F344" s="195" t="e">
        <f t="shared" si="45"/>
        <v>#VALUE!</v>
      </c>
      <c r="G344" s="195" t="e">
        <f t="shared" si="46"/>
        <v>#VALUE!</v>
      </c>
      <c r="H344" s="195" t="str">
        <f t="shared" si="47"/>
        <v/>
      </c>
    </row>
    <row r="345" spans="2:8" x14ac:dyDescent="0.25">
      <c r="B345" s="188" t="str">
        <f t="shared" si="41"/>
        <v/>
      </c>
      <c r="C345" s="195" t="e">
        <f t="shared" si="42"/>
        <v>#VALUE!</v>
      </c>
      <c r="D345" s="195" t="e">
        <f t="shared" si="43"/>
        <v>#VALUE!</v>
      </c>
      <c r="E345" s="195" t="e">
        <f t="shared" si="44"/>
        <v>#VALUE!</v>
      </c>
      <c r="F345" s="195" t="e">
        <f t="shared" si="45"/>
        <v>#VALUE!</v>
      </c>
      <c r="G345" s="195" t="e">
        <f t="shared" si="46"/>
        <v>#VALUE!</v>
      </c>
      <c r="H345" s="195" t="str">
        <f t="shared" si="47"/>
        <v/>
      </c>
    </row>
    <row r="346" spans="2:8" x14ac:dyDescent="0.25">
      <c r="B346" s="188" t="str">
        <f t="shared" si="41"/>
        <v/>
      </c>
      <c r="C346" s="195" t="e">
        <f t="shared" si="42"/>
        <v>#VALUE!</v>
      </c>
      <c r="D346" s="195" t="e">
        <f t="shared" si="43"/>
        <v>#VALUE!</v>
      </c>
      <c r="E346" s="195" t="e">
        <f t="shared" si="44"/>
        <v>#VALUE!</v>
      </c>
      <c r="F346" s="195" t="e">
        <f t="shared" si="45"/>
        <v>#VALUE!</v>
      </c>
      <c r="G346" s="195" t="e">
        <f t="shared" si="46"/>
        <v>#VALUE!</v>
      </c>
      <c r="H346" s="195" t="str">
        <f t="shared" si="47"/>
        <v/>
      </c>
    </row>
    <row r="347" spans="2:8" x14ac:dyDescent="0.25">
      <c r="B347" s="188" t="str">
        <f t="shared" si="41"/>
        <v/>
      </c>
      <c r="C347" s="195" t="e">
        <f t="shared" si="42"/>
        <v>#VALUE!</v>
      </c>
      <c r="D347" s="195" t="e">
        <f t="shared" si="43"/>
        <v>#VALUE!</v>
      </c>
      <c r="E347" s="195" t="e">
        <f t="shared" si="44"/>
        <v>#VALUE!</v>
      </c>
      <c r="F347" s="195" t="e">
        <f t="shared" si="45"/>
        <v>#VALUE!</v>
      </c>
      <c r="G347" s="195" t="e">
        <f t="shared" si="46"/>
        <v>#VALUE!</v>
      </c>
      <c r="H347" s="195" t="str">
        <f t="shared" si="47"/>
        <v/>
      </c>
    </row>
    <row r="348" spans="2:8" x14ac:dyDescent="0.25">
      <c r="B348" s="188" t="str">
        <f t="shared" si="41"/>
        <v/>
      </c>
      <c r="C348" s="195" t="e">
        <f t="shared" si="42"/>
        <v>#VALUE!</v>
      </c>
      <c r="D348" s="195" t="e">
        <f t="shared" si="43"/>
        <v>#VALUE!</v>
      </c>
      <c r="E348" s="195" t="e">
        <f t="shared" si="44"/>
        <v>#VALUE!</v>
      </c>
      <c r="F348" s="195" t="e">
        <f t="shared" si="45"/>
        <v>#VALUE!</v>
      </c>
      <c r="G348" s="195" t="e">
        <f t="shared" si="46"/>
        <v>#VALUE!</v>
      </c>
      <c r="H348" s="195" t="str">
        <f t="shared" si="47"/>
        <v/>
      </c>
    </row>
    <row r="349" spans="2:8" x14ac:dyDescent="0.25">
      <c r="B349" s="188" t="str">
        <f t="shared" si="41"/>
        <v/>
      </c>
      <c r="C349" s="195" t="e">
        <f t="shared" si="42"/>
        <v>#VALUE!</v>
      </c>
      <c r="D349" s="195" t="e">
        <f t="shared" si="43"/>
        <v>#VALUE!</v>
      </c>
      <c r="E349" s="195" t="e">
        <f t="shared" si="44"/>
        <v>#VALUE!</v>
      </c>
      <c r="F349" s="195" t="e">
        <f t="shared" si="45"/>
        <v>#VALUE!</v>
      </c>
      <c r="G349" s="195" t="e">
        <f t="shared" si="46"/>
        <v>#VALUE!</v>
      </c>
      <c r="H349" s="195" t="str">
        <f t="shared" si="47"/>
        <v/>
      </c>
    </row>
    <row r="350" spans="2:8" x14ac:dyDescent="0.25">
      <c r="B350" s="188" t="str">
        <f t="shared" si="41"/>
        <v/>
      </c>
      <c r="C350" s="195" t="e">
        <f t="shared" si="42"/>
        <v>#VALUE!</v>
      </c>
      <c r="D350" s="195" t="e">
        <f t="shared" si="43"/>
        <v>#VALUE!</v>
      </c>
      <c r="E350" s="195" t="e">
        <f t="shared" si="44"/>
        <v>#VALUE!</v>
      </c>
      <c r="F350" s="195" t="e">
        <f t="shared" si="45"/>
        <v>#VALUE!</v>
      </c>
      <c r="G350" s="195" t="e">
        <f t="shared" si="46"/>
        <v>#VALUE!</v>
      </c>
      <c r="H350" s="195" t="str">
        <f t="shared" si="47"/>
        <v/>
      </c>
    </row>
    <row r="351" spans="2:8" x14ac:dyDescent="0.25">
      <c r="B351" s="188" t="str">
        <f t="shared" si="41"/>
        <v/>
      </c>
      <c r="C351" s="195" t="e">
        <f t="shared" si="42"/>
        <v>#VALUE!</v>
      </c>
      <c r="D351" s="195" t="e">
        <f t="shared" si="43"/>
        <v>#VALUE!</v>
      </c>
      <c r="E351" s="195" t="e">
        <f t="shared" si="44"/>
        <v>#VALUE!</v>
      </c>
      <c r="F351" s="195" t="e">
        <f t="shared" si="45"/>
        <v>#VALUE!</v>
      </c>
      <c r="G351" s="195" t="e">
        <f t="shared" si="46"/>
        <v>#VALUE!</v>
      </c>
      <c r="H351" s="195" t="str">
        <f t="shared" si="47"/>
        <v/>
      </c>
    </row>
    <row r="352" spans="2:8" x14ac:dyDescent="0.25">
      <c r="B352" s="188" t="str">
        <f t="shared" si="41"/>
        <v/>
      </c>
      <c r="C352" s="195" t="e">
        <f t="shared" si="42"/>
        <v>#VALUE!</v>
      </c>
      <c r="D352" s="195" t="e">
        <f t="shared" si="43"/>
        <v>#VALUE!</v>
      </c>
      <c r="E352" s="195" t="e">
        <f t="shared" si="44"/>
        <v>#VALUE!</v>
      </c>
      <c r="F352" s="195" t="e">
        <f t="shared" si="45"/>
        <v>#VALUE!</v>
      </c>
      <c r="G352" s="195" t="e">
        <f t="shared" si="46"/>
        <v>#VALUE!</v>
      </c>
      <c r="H352" s="195" t="str">
        <f t="shared" si="47"/>
        <v/>
      </c>
    </row>
    <row r="353" spans="2:8" x14ac:dyDescent="0.25">
      <c r="B353" s="188" t="str">
        <f t="shared" si="41"/>
        <v/>
      </c>
      <c r="C353" s="195" t="e">
        <f t="shared" si="42"/>
        <v>#VALUE!</v>
      </c>
      <c r="D353" s="195" t="e">
        <f t="shared" si="43"/>
        <v>#VALUE!</v>
      </c>
      <c r="E353" s="195" t="e">
        <f t="shared" si="44"/>
        <v>#VALUE!</v>
      </c>
      <c r="F353" s="195" t="e">
        <f t="shared" si="45"/>
        <v>#VALUE!</v>
      </c>
      <c r="G353" s="195" t="e">
        <f t="shared" si="46"/>
        <v>#VALUE!</v>
      </c>
      <c r="H353" s="195" t="str">
        <f t="shared" si="47"/>
        <v/>
      </c>
    </row>
    <row r="354" spans="2:8" x14ac:dyDescent="0.25">
      <c r="B354" s="188" t="str">
        <f t="shared" si="41"/>
        <v/>
      </c>
      <c r="C354" s="195" t="e">
        <f t="shared" si="42"/>
        <v>#VALUE!</v>
      </c>
      <c r="D354" s="195" t="e">
        <f t="shared" si="43"/>
        <v>#VALUE!</v>
      </c>
      <c r="E354" s="195" t="e">
        <f t="shared" si="44"/>
        <v>#VALUE!</v>
      </c>
      <c r="F354" s="195" t="e">
        <f t="shared" si="45"/>
        <v>#VALUE!</v>
      </c>
      <c r="G354" s="195" t="e">
        <f t="shared" si="46"/>
        <v>#VALUE!</v>
      </c>
      <c r="H354" s="195" t="str">
        <f t="shared" si="47"/>
        <v/>
      </c>
    </row>
    <row r="355" spans="2:8" x14ac:dyDescent="0.25">
      <c r="B355" s="188" t="str">
        <f t="shared" si="41"/>
        <v/>
      </c>
      <c r="C355" s="195" t="e">
        <f t="shared" si="42"/>
        <v>#VALUE!</v>
      </c>
      <c r="D355" s="195" t="e">
        <f t="shared" si="43"/>
        <v>#VALUE!</v>
      </c>
      <c r="E355" s="195" t="e">
        <f t="shared" si="44"/>
        <v>#VALUE!</v>
      </c>
      <c r="F355" s="195" t="e">
        <f t="shared" si="45"/>
        <v>#VALUE!</v>
      </c>
      <c r="G355" s="195" t="e">
        <f t="shared" si="46"/>
        <v>#VALUE!</v>
      </c>
      <c r="H355" s="195" t="str">
        <f t="shared" si="47"/>
        <v/>
      </c>
    </row>
    <row r="356" spans="2:8" x14ac:dyDescent="0.25">
      <c r="B356" s="188" t="str">
        <f t="shared" si="41"/>
        <v/>
      </c>
      <c r="C356" s="195" t="e">
        <f t="shared" si="42"/>
        <v>#VALUE!</v>
      </c>
      <c r="D356" s="195" t="e">
        <f t="shared" si="43"/>
        <v>#VALUE!</v>
      </c>
      <c r="E356" s="195" t="e">
        <f t="shared" si="44"/>
        <v>#VALUE!</v>
      </c>
      <c r="F356" s="195" t="e">
        <f t="shared" si="45"/>
        <v>#VALUE!</v>
      </c>
      <c r="G356" s="195" t="e">
        <f t="shared" si="46"/>
        <v>#VALUE!</v>
      </c>
      <c r="H356" s="195" t="str">
        <f t="shared" si="47"/>
        <v/>
      </c>
    </row>
    <row r="357" spans="2:8" x14ac:dyDescent="0.25">
      <c r="B357" s="188" t="str">
        <f t="shared" si="41"/>
        <v/>
      </c>
      <c r="C357" s="195" t="e">
        <f t="shared" si="42"/>
        <v>#VALUE!</v>
      </c>
      <c r="D357" s="195" t="e">
        <f t="shared" si="43"/>
        <v>#VALUE!</v>
      </c>
      <c r="E357" s="195" t="e">
        <f t="shared" si="44"/>
        <v>#VALUE!</v>
      </c>
      <c r="F357" s="195" t="e">
        <f t="shared" si="45"/>
        <v>#VALUE!</v>
      </c>
      <c r="G357" s="195" t="e">
        <f t="shared" si="46"/>
        <v>#VALUE!</v>
      </c>
      <c r="H357" s="195" t="str">
        <f t="shared" si="47"/>
        <v/>
      </c>
    </row>
    <row r="358" spans="2:8" x14ac:dyDescent="0.25">
      <c r="B358" s="188" t="str">
        <f t="shared" si="41"/>
        <v/>
      </c>
      <c r="C358" s="195" t="e">
        <f t="shared" si="42"/>
        <v>#VALUE!</v>
      </c>
      <c r="D358" s="195" t="e">
        <f t="shared" si="43"/>
        <v>#VALUE!</v>
      </c>
      <c r="E358" s="195" t="e">
        <f t="shared" si="44"/>
        <v>#VALUE!</v>
      </c>
      <c r="F358" s="195" t="e">
        <f t="shared" si="45"/>
        <v>#VALUE!</v>
      </c>
      <c r="G358" s="195" t="e">
        <f t="shared" si="46"/>
        <v>#VALUE!</v>
      </c>
      <c r="H358" s="195" t="str">
        <f t="shared" si="47"/>
        <v/>
      </c>
    </row>
    <row r="359" spans="2:8" x14ac:dyDescent="0.25">
      <c r="B359" s="188" t="str">
        <f t="shared" si="41"/>
        <v/>
      </c>
      <c r="C359" s="195" t="e">
        <f t="shared" si="42"/>
        <v>#VALUE!</v>
      </c>
      <c r="D359" s="195" t="e">
        <f t="shared" si="43"/>
        <v>#VALUE!</v>
      </c>
      <c r="E359" s="195" t="e">
        <f t="shared" si="44"/>
        <v>#VALUE!</v>
      </c>
      <c r="F359" s="195" t="e">
        <f t="shared" si="45"/>
        <v>#VALUE!</v>
      </c>
      <c r="G359" s="195" t="e">
        <f t="shared" si="46"/>
        <v>#VALUE!</v>
      </c>
      <c r="H359" s="195" t="str">
        <f t="shared" si="47"/>
        <v/>
      </c>
    </row>
    <row r="360" spans="2:8" x14ac:dyDescent="0.25">
      <c r="B360" s="188" t="str">
        <f t="shared" si="41"/>
        <v/>
      </c>
      <c r="C360" s="195" t="e">
        <f t="shared" si="42"/>
        <v>#VALUE!</v>
      </c>
      <c r="D360" s="195" t="e">
        <f t="shared" si="43"/>
        <v>#VALUE!</v>
      </c>
      <c r="E360" s="195" t="e">
        <f t="shared" si="44"/>
        <v>#VALUE!</v>
      </c>
      <c r="F360" s="195" t="e">
        <f t="shared" si="45"/>
        <v>#VALUE!</v>
      </c>
      <c r="G360" s="195" t="e">
        <f t="shared" si="46"/>
        <v>#VALUE!</v>
      </c>
      <c r="H360" s="195" t="str">
        <f t="shared" si="47"/>
        <v/>
      </c>
    </row>
    <row r="361" spans="2:8" x14ac:dyDescent="0.25">
      <c r="B361" s="188" t="str">
        <f t="shared" si="41"/>
        <v/>
      </c>
      <c r="C361" s="195" t="e">
        <f t="shared" si="42"/>
        <v>#VALUE!</v>
      </c>
      <c r="D361" s="195" t="e">
        <f t="shared" si="43"/>
        <v>#VALUE!</v>
      </c>
      <c r="E361" s="195" t="e">
        <f t="shared" si="44"/>
        <v>#VALUE!</v>
      </c>
      <c r="F361" s="195" t="e">
        <f t="shared" si="45"/>
        <v>#VALUE!</v>
      </c>
      <c r="G361" s="195" t="e">
        <f t="shared" si="46"/>
        <v>#VALUE!</v>
      </c>
      <c r="H361" s="195" t="str">
        <f t="shared" si="47"/>
        <v/>
      </c>
    </row>
    <row r="362" spans="2:8" x14ac:dyDescent="0.25">
      <c r="B362" s="188" t="str">
        <f t="shared" si="41"/>
        <v/>
      </c>
      <c r="C362" s="195" t="e">
        <f t="shared" si="42"/>
        <v>#VALUE!</v>
      </c>
      <c r="D362" s="195" t="e">
        <f t="shared" si="43"/>
        <v>#VALUE!</v>
      </c>
      <c r="E362" s="195" t="e">
        <f t="shared" si="44"/>
        <v>#VALUE!</v>
      </c>
      <c r="F362" s="195" t="e">
        <f t="shared" si="45"/>
        <v>#VALUE!</v>
      </c>
      <c r="G362" s="195" t="e">
        <f t="shared" si="46"/>
        <v>#VALUE!</v>
      </c>
      <c r="H362" s="195" t="str">
        <f t="shared" si="47"/>
        <v/>
      </c>
    </row>
    <row r="363" spans="2:8" x14ac:dyDescent="0.25">
      <c r="B363" s="188" t="str">
        <f t="shared" si="41"/>
        <v/>
      </c>
      <c r="C363" s="195" t="e">
        <f t="shared" si="42"/>
        <v>#VALUE!</v>
      </c>
      <c r="D363" s="195" t="e">
        <f t="shared" si="43"/>
        <v>#VALUE!</v>
      </c>
      <c r="E363" s="195" t="e">
        <f t="shared" si="44"/>
        <v>#VALUE!</v>
      </c>
      <c r="F363" s="195" t="e">
        <f t="shared" si="45"/>
        <v>#VALUE!</v>
      </c>
      <c r="G363" s="195" t="e">
        <f t="shared" si="46"/>
        <v>#VALUE!</v>
      </c>
      <c r="H363" s="195" t="str">
        <f t="shared" si="47"/>
        <v/>
      </c>
    </row>
    <row r="364" spans="2:8" x14ac:dyDescent="0.25">
      <c r="B364" s="188" t="str">
        <f t="shared" si="41"/>
        <v/>
      </c>
      <c r="C364" s="195" t="e">
        <f t="shared" si="42"/>
        <v>#VALUE!</v>
      </c>
      <c r="D364" s="195" t="e">
        <f t="shared" si="43"/>
        <v>#VALUE!</v>
      </c>
      <c r="E364" s="195" t="e">
        <f t="shared" si="44"/>
        <v>#VALUE!</v>
      </c>
      <c r="F364" s="195" t="e">
        <f t="shared" si="45"/>
        <v>#VALUE!</v>
      </c>
      <c r="G364" s="195" t="e">
        <f t="shared" si="46"/>
        <v>#VALUE!</v>
      </c>
      <c r="H364" s="195" t="str">
        <f t="shared" si="47"/>
        <v/>
      </c>
    </row>
    <row r="365" spans="2:8" x14ac:dyDescent="0.25">
      <c r="B365" s="188" t="str">
        <f t="shared" si="41"/>
        <v/>
      </c>
      <c r="C365" s="195" t="e">
        <f t="shared" si="42"/>
        <v>#VALUE!</v>
      </c>
      <c r="D365" s="195" t="e">
        <f t="shared" si="43"/>
        <v>#VALUE!</v>
      </c>
      <c r="E365" s="195" t="e">
        <f t="shared" si="44"/>
        <v>#VALUE!</v>
      </c>
      <c r="F365" s="195" t="e">
        <f t="shared" si="45"/>
        <v>#VALUE!</v>
      </c>
      <c r="G365" s="195" t="e">
        <f t="shared" si="46"/>
        <v>#VALUE!</v>
      </c>
      <c r="H365" s="195" t="str">
        <f t="shared" si="47"/>
        <v/>
      </c>
    </row>
    <row r="366" spans="2:8" x14ac:dyDescent="0.25">
      <c r="B366" s="188" t="str">
        <f t="shared" si="41"/>
        <v/>
      </c>
      <c r="C366" s="195" t="e">
        <f t="shared" si="42"/>
        <v>#VALUE!</v>
      </c>
      <c r="D366" s="195" t="e">
        <f t="shared" si="43"/>
        <v>#VALUE!</v>
      </c>
      <c r="E366" s="195" t="e">
        <f t="shared" si="44"/>
        <v>#VALUE!</v>
      </c>
      <c r="F366" s="195" t="e">
        <f t="shared" si="45"/>
        <v>#VALUE!</v>
      </c>
      <c r="G366" s="195" t="e">
        <f t="shared" si="46"/>
        <v>#VALUE!</v>
      </c>
      <c r="H366" s="195" t="str">
        <f t="shared" si="47"/>
        <v/>
      </c>
    </row>
    <row r="367" spans="2:8" x14ac:dyDescent="0.25">
      <c r="B367" s="188" t="str">
        <f t="shared" si="41"/>
        <v/>
      </c>
      <c r="C367" s="195" t="e">
        <f t="shared" si="42"/>
        <v>#VALUE!</v>
      </c>
      <c r="D367" s="195" t="e">
        <f t="shared" si="43"/>
        <v>#VALUE!</v>
      </c>
      <c r="E367" s="195" t="e">
        <f t="shared" si="44"/>
        <v>#VALUE!</v>
      </c>
      <c r="F367" s="195" t="e">
        <f t="shared" si="45"/>
        <v>#VALUE!</v>
      </c>
      <c r="G367" s="195" t="e">
        <f t="shared" si="46"/>
        <v>#VALUE!</v>
      </c>
      <c r="H367" s="195" t="str">
        <f t="shared" si="47"/>
        <v/>
      </c>
    </row>
    <row r="368" spans="2:8" x14ac:dyDescent="0.25">
      <c r="B368" s="188" t="str">
        <f t="shared" si="41"/>
        <v/>
      </c>
      <c r="C368" s="195" t="e">
        <f t="shared" si="42"/>
        <v>#VALUE!</v>
      </c>
      <c r="D368" s="195" t="e">
        <f t="shared" si="43"/>
        <v>#VALUE!</v>
      </c>
      <c r="E368" s="195" t="e">
        <f t="shared" si="44"/>
        <v>#VALUE!</v>
      </c>
      <c r="F368" s="195" t="e">
        <f t="shared" si="45"/>
        <v>#VALUE!</v>
      </c>
      <c r="G368" s="195" t="e">
        <f t="shared" si="46"/>
        <v>#VALUE!</v>
      </c>
      <c r="H368" s="195" t="str">
        <f t="shared" si="47"/>
        <v/>
      </c>
    </row>
    <row r="369" spans="2:8" x14ac:dyDescent="0.25">
      <c r="B369" s="188" t="str">
        <f t="shared" si="41"/>
        <v/>
      </c>
      <c r="C369" s="195" t="e">
        <f t="shared" si="42"/>
        <v>#VALUE!</v>
      </c>
      <c r="D369" s="195" t="e">
        <f t="shared" si="43"/>
        <v>#VALUE!</v>
      </c>
      <c r="E369" s="195" t="e">
        <f t="shared" si="44"/>
        <v>#VALUE!</v>
      </c>
      <c r="F369" s="195" t="e">
        <f t="shared" si="45"/>
        <v>#VALUE!</v>
      </c>
      <c r="G369" s="195" t="e">
        <f t="shared" si="46"/>
        <v>#VALUE!</v>
      </c>
      <c r="H369" s="195" t="str">
        <f t="shared" si="47"/>
        <v/>
      </c>
    </row>
    <row r="370" spans="2:8" x14ac:dyDescent="0.25">
      <c r="B370" s="188" t="str">
        <f t="shared" si="41"/>
        <v/>
      </c>
      <c r="C370" s="195" t="e">
        <f t="shared" si="42"/>
        <v>#VALUE!</v>
      </c>
      <c r="D370" s="195" t="e">
        <f t="shared" si="43"/>
        <v>#VALUE!</v>
      </c>
      <c r="E370" s="195" t="e">
        <f t="shared" si="44"/>
        <v>#VALUE!</v>
      </c>
      <c r="F370" s="195" t="e">
        <f t="shared" si="45"/>
        <v>#VALUE!</v>
      </c>
      <c r="G370" s="195" t="e">
        <f t="shared" si="46"/>
        <v>#VALUE!</v>
      </c>
      <c r="H370" s="195" t="str">
        <f t="shared" si="47"/>
        <v/>
      </c>
    </row>
    <row r="371" spans="2:8" x14ac:dyDescent="0.25">
      <c r="B371" s="188" t="str">
        <f t="shared" si="41"/>
        <v/>
      </c>
      <c r="C371" s="195" t="e">
        <f t="shared" si="42"/>
        <v>#VALUE!</v>
      </c>
      <c r="D371" s="195" t="e">
        <f t="shared" si="43"/>
        <v>#VALUE!</v>
      </c>
      <c r="E371" s="195" t="e">
        <f t="shared" si="44"/>
        <v>#VALUE!</v>
      </c>
      <c r="F371" s="195" t="e">
        <f t="shared" si="45"/>
        <v>#VALUE!</v>
      </c>
      <c r="G371" s="195" t="e">
        <f t="shared" si="46"/>
        <v>#VALUE!</v>
      </c>
      <c r="H371" s="195" t="str">
        <f t="shared" si="47"/>
        <v/>
      </c>
    </row>
    <row r="372" spans="2:8" x14ac:dyDescent="0.25">
      <c r="B372" s="188" t="str">
        <f t="shared" si="41"/>
        <v/>
      </c>
      <c r="C372" s="195" t="e">
        <f t="shared" si="42"/>
        <v>#VALUE!</v>
      </c>
      <c r="D372" s="195" t="e">
        <f t="shared" si="43"/>
        <v>#VALUE!</v>
      </c>
      <c r="E372" s="195" t="e">
        <f t="shared" si="44"/>
        <v>#VALUE!</v>
      </c>
      <c r="F372" s="195" t="e">
        <f t="shared" si="45"/>
        <v>#VALUE!</v>
      </c>
      <c r="G372" s="195" t="e">
        <f t="shared" si="46"/>
        <v>#VALUE!</v>
      </c>
      <c r="H372" s="195" t="str">
        <f t="shared" si="47"/>
        <v/>
      </c>
    </row>
    <row r="373" spans="2:8" x14ac:dyDescent="0.25">
      <c r="B373" s="188" t="str">
        <f t="shared" si="41"/>
        <v/>
      </c>
      <c r="C373" s="195" t="e">
        <f t="shared" si="42"/>
        <v>#VALUE!</v>
      </c>
      <c r="D373" s="195" t="e">
        <f t="shared" si="43"/>
        <v>#VALUE!</v>
      </c>
      <c r="E373" s="195" t="e">
        <f t="shared" si="44"/>
        <v>#VALUE!</v>
      </c>
      <c r="F373" s="195" t="e">
        <f t="shared" si="45"/>
        <v>#VALUE!</v>
      </c>
      <c r="G373" s="195" t="e">
        <f t="shared" si="46"/>
        <v>#VALUE!</v>
      </c>
      <c r="H373" s="195" t="str">
        <f t="shared" si="47"/>
        <v/>
      </c>
    </row>
    <row r="374" spans="2:8" x14ac:dyDescent="0.25">
      <c r="B374" s="188" t="str">
        <f t="shared" si="41"/>
        <v/>
      </c>
      <c r="C374" s="195" t="e">
        <f t="shared" si="42"/>
        <v>#VALUE!</v>
      </c>
      <c r="D374" s="195" t="e">
        <f t="shared" si="43"/>
        <v>#VALUE!</v>
      </c>
      <c r="E374" s="195" t="e">
        <f t="shared" si="44"/>
        <v>#VALUE!</v>
      </c>
      <c r="F374" s="195" t="e">
        <f t="shared" si="45"/>
        <v>#VALUE!</v>
      </c>
      <c r="G374" s="195" t="e">
        <f t="shared" si="46"/>
        <v>#VALUE!</v>
      </c>
      <c r="H374" s="195" t="str">
        <f t="shared" si="47"/>
        <v/>
      </c>
    </row>
    <row r="375" spans="2:8" x14ac:dyDescent="0.25">
      <c r="B375" s="188" t="str">
        <f t="shared" si="41"/>
        <v/>
      </c>
      <c r="C375" s="195" t="e">
        <f t="shared" si="42"/>
        <v>#VALUE!</v>
      </c>
      <c r="D375" s="195" t="e">
        <f t="shared" si="43"/>
        <v>#VALUE!</v>
      </c>
      <c r="E375" s="195" t="e">
        <f t="shared" si="44"/>
        <v>#VALUE!</v>
      </c>
      <c r="F375" s="195" t="e">
        <f t="shared" si="45"/>
        <v>#VALUE!</v>
      </c>
      <c r="G375" s="195" t="e">
        <f t="shared" si="46"/>
        <v>#VALUE!</v>
      </c>
      <c r="H375" s="195" t="str">
        <f t="shared" si="47"/>
        <v/>
      </c>
    </row>
    <row r="376" spans="2:8" x14ac:dyDescent="0.25">
      <c r="B376" s="188" t="str">
        <f t="shared" si="41"/>
        <v/>
      </c>
      <c r="C376" s="195" t="e">
        <f t="shared" si="42"/>
        <v>#VALUE!</v>
      </c>
      <c r="D376" s="195" t="e">
        <f t="shared" si="43"/>
        <v>#VALUE!</v>
      </c>
      <c r="E376" s="195" t="e">
        <f t="shared" si="44"/>
        <v>#VALUE!</v>
      </c>
      <c r="F376" s="195" t="e">
        <f t="shared" si="45"/>
        <v>#VALUE!</v>
      </c>
      <c r="G376" s="195" t="e">
        <f t="shared" si="46"/>
        <v>#VALUE!</v>
      </c>
      <c r="H376" s="195" t="str">
        <f t="shared" si="47"/>
        <v/>
      </c>
    </row>
    <row r="377" spans="2:8" x14ac:dyDescent="0.25">
      <c r="B377" s="188" t="str">
        <f t="shared" si="41"/>
        <v/>
      </c>
      <c r="C377" s="195" t="e">
        <f t="shared" si="42"/>
        <v>#VALUE!</v>
      </c>
      <c r="D377" s="195" t="e">
        <f t="shared" si="43"/>
        <v>#VALUE!</v>
      </c>
      <c r="E377" s="195" t="e">
        <f t="shared" si="44"/>
        <v>#VALUE!</v>
      </c>
      <c r="F377" s="195" t="e">
        <f t="shared" si="45"/>
        <v>#VALUE!</v>
      </c>
      <c r="G377" s="195" t="e">
        <f t="shared" si="46"/>
        <v>#VALUE!</v>
      </c>
      <c r="H377" s="195" t="str">
        <f t="shared" si="47"/>
        <v/>
      </c>
    </row>
    <row r="378" spans="2:8" x14ac:dyDescent="0.25">
      <c r="B378" s="188" t="str">
        <f t="shared" si="41"/>
        <v/>
      </c>
      <c r="C378" s="195" t="e">
        <f t="shared" si="42"/>
        <v>#VALUE!</v>
      </c>
      <c r="D378" s="195" t="e">
        <f t="shared" si="43"/>
        <v>#VALUE!</v>
      </c>
      <c r="E378" s="195" t="e">
        <f t="shared" si="44"/>
        <v>#VALUE!</v>
      </c>
      <c r="F378" s="195" t="e">
        <f t="shared" si="45"/>
        <v>#VALUE!</v>
      </c>
      <c r="G378" s="195" t="e">
        <f t="shared" si="46"/>
        <v>#VALUE!</v>
      </c>
      <c r="H378" s="195" t="str">
        <f t="shared" si="47"/>
        <v/>
      </c>
    </row>
    <row r="379" spans="2:8" x14ac:dyDescent="0.25">
      <c r="B379" s="188" t="str">
        <f t="shared" si="41"/>
        <v/>
      </c>
      <c r="C379" s="195" t="e">
        <f t="shared" si="42"/>
        <v>#VALUE!</v>
      </c>
      <c r="D379" s="195" t="e">
        <f t="shared" si="43"/>
        <v>#VALUE!</v>
      </c>
      <c r="E379" s="195" t="e">
        <f t="shared" si="44"/>
        <v>#VALUE!</v>
      </c>
      <c r="F379" s="195" t="e">
        <f t="shared" si="45"/>
        <v>#VALUE!</v>
      </c>
      <c r="G379" s="195" t="e">
        <f t="shared" si="46"/>
        <v>#VALUE!</v>
      </c>
      <c r="H379" s="195" t="str">
        <f t="shared" si="47"/>
        <v/>
      </c>
    </row>
    <row r="380" spans="2:8" x14ac:dyDescent="0.25">
      <c r="B380" s="188" t="str">
        <f t="shared" si="41"/>
        <v/>
      </c>
      <c r="C380" s="195" t="e">
        <f t="shared" si="42"/>
        <v>#VALUE!</v>
      </c>
      <c r="D380" s="195" t="e">
        <f t="shared" si="43"/>
        <v>#VALUE!</v>
      </c>
      <c r="E380" s="195" t="e">
        <f t="shared" si="44"/>
        <v>#VALUE!</v>
      </c>
      <c r="F380" s="195" t="e">
        <f t="shared" si="45"/>
        <v>#VALUE!</v>
      </c>
      <c r="G380" s="195" t="e">
        <f t="shared" si="46"/>
        <v>#VALUE!</v>
      </c>
      <c r="H380" s="195" t="str">
        <f t="shared" si="47"/>
        <v/>
      </c>
    </row>
    <row r="381" spans="2:8" x14ac:dyDescent="0.25">
      <c r="B381" s="188" t="str">
        <f t="shared" si="41"/>
        <v/>
      </c>
      <c r="C381" s="195" t="e">
        <f t="shared" si="42"/>
        <v>#VALUE!</v>
      </c>
      <c r="D381" s="195" t="e">
        <f t="shared" si="43"/>
        <v>#VALUE!</v>
      </c>
      <c r="E381" s="195" t="e">
        <f t="shared" si="44"/>
        <v>#VALUE!</v>
      </c>
      <c r="F381" s="195" t="e">
        <f t="shared" si="45"/>
        <v>#VALUE!</v>
      </c>
      <c r="G381" s="195" t="e">
        <f t="shared" si="46"/>
        <v>#VALUE!</v>
      </c>
      <c r="H381" s="195" t="str">
        <f t="shared" si="47"/>
        <v/>
      </c>
    </row>
    <row r="382" spans="2:8" x14ac:dyDescent="0.25">
      <c r="B382" s="188" t="str">
        <f t="shared" si="41"/>
        <v/>
      </c>
      <c r="C382" s="195" t="e">
        <f t="shared" si="42"/>
        <v>#VALUE!</v>
      </c>
      <c r="D382" s="195" t="e">
        <f t="shared" si="43"/>
        <v>#VALUE!</v>
      </c>
      <c r="E382" s="195" t="e">
        <f t="shared" si="44"/>
        <v>#VALUE!</v>
      </c>
      <c r="F382" s="195" t="e">
        <f t="shared" si="45"/>
        <v>#VALUE!</v>
      </c>
      <c r="G382" s="195" t="e">
        <f t="shared" si="46"/>
        <v>#VALUE!</v>
      </c>
      <c r="H382" s="195" t="str">
        <f t="shared" si="47"/>
        <v/>
      </c>
    </row>
    <row r="383" spans="2:8" x14ac:dyDescent="0.25">
      <c r="B383" s="188" t="str">
        <f t="shared" si="41"/>
        <v/>
      </c>
      <c r="C383" s="195" t="e">
        <f t="shared" si="42"/>
        <v>#VALUE!</v>
      </c>
      <c r="D383" s="195" t="e">
        <f t="shared" si="43"/>
        <v>#VALUE!</v>
      </c>
      <c r="E383" s="195" t="e">
        <f t="shared" si="44"/>
        <v>#VALUE!</v>
      </c>
      <c r="F383" s="195" t="e">
        <f t="shared" si="45"/>
        <v>#VALUE!</v>
      </c>
      <c r="G383" s="195" t="e">
        <f t="shared" si="46"/>
        <v>#VALUE!</v>
      </c>
      <c r="H383" s="195" t="str">
        <f t="shared" si="47"/>
        <v/>
      </c>
    </row>
    <row r="384" spans="2:8" x14ac:dyDescent="0.25">
      <c r="B384" s="188" t="str">
        <f t="shared" si="41"/>
        <v/>
      </c>
      <c r="C384" s="195" t="e">
        <f t="shared" si="42"/>
        <v>#VALUE!</v>
      </c>
      <c r="D384" s="195" t="e">
        <f t="shared" si="43"/>
        <v>#VALUE!</v>
      </c>
      <c r="E384" s="195" t="e">
        <f t="shared" si="44"/>
        <v>#VALUE!</v>
      </c>
      <c r="F384" s="195" t="e">
        <f t="shared" si="45"/>
        <v>#VALUE!</v>
      </c>
      <c r="G384" s="195" t="e">
        <f t="shared" si="46"/>
        <v>#VALUE!</v>
      </c>
      <c r="H384" s="195" t="str">
        <f t="shared" si="47"/>
        <v/>
      </c>
    </row>
    <row r="385" spans="2:8" x14ac:dyDescent="0.25">
      <c r="B385" s="188" t="str">
        <f t="shared" si="41"/>
        <v/>
      </c>
      <c r="C385" s="195" t="e">
        <f t="shared" si="42"/>
        <v>#VALUE!</v>
      </c>
      <c r="D385" s="195" t="e">
        <f t="shared" si="43"/>
        <v>#VALUE!</v>
      </c>
      <c r="E385" s="195" t="e">
        <f t="shared" si="44"/>
        <v>#VALUE!</v>
      </c>
      <c r="F385" s="195" t="e">
        <f t="shared" si="45"/>
        <v>#VALUE!</v>
      </c>
      <c r="G385" s="195" t="e">
        <f t="shared" si="46"/>
        <v>#VALUE!</v>
      </c>
      <c r="H385" s="195" t="str">
        <f t="shared" si="47"/>
        <v/>
      </c>
    </row>
    <row r="386" spans="2:8" x14ac:dyDescent="0.25">
      <c r="B386" s="188" t="str">
        <f t="shared" si="41"/>
        <v/>
      </c>
      <c r="C386" s="195" t="e">
        <f t="shared" si="42"/>
        <v>#VALUE!</v>
      </c>
      <c r="D386" s="195" t="e">
        <f t="shared" si="43"/>
        <v>#VALUE!</v>
      </c>
      <c r="E386" s="195" t="e">
        <f t="shared" si="44"/>
        <v>#VALUE!</v>
      </c>
      <c r="F386" s="195" t="e">
        <f t="shared" si="45"/>
        <v>#VALUE!</v>
      </c>
      <c r="G386" s="195" t="e">
        <f t="shared" si="46"/>
        <v>#VALUE!</v>
      </c>
      <c r="H386" s="195" t="str">
        <f t="shared" si="47"/>
        <v/>
      </c>
    </row>
    <row r="387" spans="2:8" x14ac:dyDescent="0.25">
      <c r="B387" s="188" t="str">
        <f t="shared" si="41"/>
        <v/>
      </c>
      <c r="C387" s="195" t="e">
        <f t="shared" si="42"/>
        <v>#VALUE!</v>
      </c>
      <c r="D387" s="195" t="e">
        <f t="shared" si="43"/>
        <v>#VALUE!</v>
      </c>
      <c r="E387" s="195" t="e">
        <f t="shared" si="44"/>
        <v>#VALUE!</v>
      </c>
      <c r="F387" s="195" t="e">
        <f t="shared" si="45"/>
        <v>#VALUE!</v>
      </c>
      <c r="G387" s="195" t="e">
        <f t="shared" si="46"/>
        <v>#VALUE!</v>
      </c>
      <c r="H387" s="195" t="str">
        <f t="shared" si="47"/>
        <v/>
      </c>
    </row>
    <row r="388" spans="2:8" x14ac:dyDescent="0.25">
      <c r="B388" s="188" t="str">
        <f t="shared" si="41"/>
        <v/>
      </c>
      <c r="C388" s="195" t="e">
        <f t="shared" si="42"/>
        <v>#VALUE!</v>
      </c>
      <c r="D388" s="195" t="e">
        <f t="shared" si="43"/>
        <v>#VALUE!</v>
      </c>
      <c r="E388" s="195" t="e">
        <f t="shared" si="44"/>
        <v>#VALUE!</v>
      </c>
      <c r="F388" s="195" t="e">
        <f t="shared" si="45"/>
        <v>#VALUE!</v>
      </c>
      <c r="G388" s="195" t="e">
        <f t="shared" si="46"/>
        <v>#VALUE!</v>
      </c>
      <c r="H388" s="195" t="str">
        <f t="shared" si="47"/>
        <v/>
      </c>
    </row>
    <row r="389" spans="2:8" x14ac:dyDescent="0.25">
      <c r="B389" s="188" t="str">
        <f t="shared" si="41"/>
        <v/>
      </c>
      <c r="C389" s="195" t="e">
        <f t="shared" si="42"/>
        <v>#VALUE!</v>
      </c>
      <c r="D389" s="195" t="e">
        <f t="shared" si="43"/>
        <v>#VALUE!</v>
      </c>
      <c r="E389" s="195" t="e">
        <f t="shared" si="44"/>
        <v>#VALUE!</v>
      </c>
      <c r="F389" s="195" t="e">
        <f t="shared" si="45"/>
        <v>#VALUE!</v>
      </c>
      <c r="G389" s="195" t="e">
        <f t="shared" si="46"/>
        <v>#VALUE!</v>
      </c>
      <c r="H389" s="195" t="str">
        <f t="shared" si="47"/>
        <v/>
      </c>
    </row>
    <row r="390" spans="2:8" x14ac:dyDescent="0.25">
      <c r="B390" s="188" t="str">
        <f t="shared" si="41"/>
        <v/>
      </c>
      <c r="C390" s="195" t="e">
        <f t="shared" si="42"/>
        <v>#VALUE!</v>
      </c>
      <c r="D390" s="195" t="e">
        <f t="shared" si="43"/>
        <v>#VALUE!</v>
      </c>
      <c r="E390" s="195" t="e">
        <f t="shared" si="44"/>
        <v>#VALUE!</v>
      </c>
      <c r="F390" s="195" t="e">
        <f t="shared" si="45"/>
        <v>#VALUE!</v>
      </c>
      <c r="G390" s="195" t="e">
        <f t="shared" si="46"/>
        <v>#VALUE!</v>
      </c>
      <c r="H390" s="195" t="str">
        <f t="shared" si="47"/>
        <v/>
      </c>
    </row>
    <row r="391" spans="2:8" x14ac:dyDescent="0.25">
      <c r="B391" s="188" t="str">
        <f t="shared" si="41"/>
        <v/>
      </c>
      <c r="C391" s="195" t="e">
        <f t="shared" si="42"/>
        <v>#VALUE!</v>
      </c>
      <c r="D391" s="195" t="e">
        <f t="shared" si="43"/>
        <v>#VALUE!</v>
      </c>
      <c r="E391" s="195" t="e">
        <f t="shared" si="44"/>
        <v>#VALUE!</v>
      </c>
      <c r="F391" s="195" t="e">
        <f t="shared" si="45"/>
        <v>#VALUE!</v>
      </c>
      <c r="G391" s="195" t="e">
        <f t="shared" si="46"/>
        <v>#VALUE!</v>
      </c>
      <c r="H391" s="195" t="str">
        <f t="shared" si="47"/>
        <v/>
      </c>
    </row>
    <row r="392" spans="2:8" x14ac:dyDescent="0.25">
      <c r="B392" s="188" t="str">
        <f t="shared" si="41"/>
        <v/>
      </c>
      <c r="C392" s="195" t="e">
        <f t="shared" si="42"/>
        <v>#VALUE!</v>
      </c>
      <c r="D392" s="195" t="e">
        <f t="shared" si="43"/>
        <v>#VALUE!</v>
      </c>
      <c r="E392" s="195" t="e">
        <f t="shared" si="44"/>
        <v>#VALUE!</v>
      </c>
      <c r="F392" s="195" t="e">
        <f t="shared" si="45"/>
        <v>#VALUE!</v>
      </c>
      <c r="G392" s="195" t="e">
        <f t="shared" si="46"/>
        <v>#VALUE!</v>
      </c>
      <c r="H392" s="195" t="str">
        <f t="shared" si="47"/>
        <v/>
      </c>
    </row>
    <row r="393" spans="2:8" x14ac:dyDescent="0.25">
      <c r="B393" s="188" t="str">
        <f t="shared" ref="B393:B456" si="48">IF(B392&lt;lengte,B392+1,"")</f>
        <v/>
      </c>
      <c r="C393" s="195" t="e">
        <f t="shared" si="42"/>
        <v>#VALUE!</v>
      </c>
      <c r="D393" s="195" t="e">
        <f t="shared" si="43"/>
        <v>#VALUE!</v>
      </c>
      <c r="E393" s="195" t="e">
        <f t="shared" si="44"/>
        <v>#VALUE!</v>
      </c>
      <c r="F393" s="195" t="e">
        <f t="shared" si="45"/>
        <v>#VALUE!</v>
      </c>
      <c r="G393" s="195" t="e">
        <f t="shared" si="46"/>
        <v>#VALUE!</v>
      </c>
      <c r="H393" s="195" t="str">
        <f t="shared" si="47"/>
        <v/>
      </c>
    </row>
    <row r="394" spans="2:8" x14ac:dyDescent="0.25">
      <c r="B394" s="188" t="str">
        <f t="shared" si="48"/>
        <v/>
      </c>
      <c r="C394" s="195" t="e">
        <f t="shared" si="42"/>
        <v>#VALUE!</v>
      </c>
      <c r="D394" s="195" t="e">
        <f t="shared" si="43"/>
        <v>#VALUE!</v>
      </c>
      <c r="E394" s="195" t="e">
        <f t="shared" si="44"/>
        <v>#VALUE!</v>
      </c>
      <c r="F394" s="195" t="e">
        <f t="shared" si="45"/>
        <v>#VALUE!</v>
      </c>
      <c r="G394" s="195" t="e">
        <f t="shared" si="46"/>
        <v>#VALUE!</v>
      </c>
      <c r="H394" s="195" t="str">
        <f t="shared" si="47"/>
        <v/>
      </c>
    </row>
    <row r="395" spans="2:8" x14ac:dyDescent="0.25">
      <c r="B395" s="188" t="str">
        <f t="shared" si="48"/>
        <v/>
      </c>
      <c r="C395" s="195" t="e">
        <f t="shared" si="42"/>
        <v>#VALUE!</v>
      </c>
      <c r="D395" s="195" t="e">
        <f t="shared" si="43"/>
        <v>#VALUE!</v>
      </c>
      <c r="E395" s="195" t="e">
        <f t="shared" si="44"/>
        <v>#VALUE!</v>
      </c>
      <c r="F395" s="195" t="e">
        <f t="shared" si="45"/>
        <v>#VALUE!</v>
      </c>
      <c r="G395" s="195" t="e">
        <f t="shared" si="46"/>
        <v>#VALUE!</v>
      </c>
      <c r="H395" s="195" t="str">
        <f t="shared" si="47"/>
        <v/>
      </c>
    </row>
    <row r="396" spans="2:8" x14ac:dyDescent="0.25">
      <c r="B396" s="188" t="str">
        <f t="shared" si="48"/>
        <v/>
      </c>
      <c r="C396" s="195" t="e">
        <f t="shared" si="42"/>
        <v>#VALUE!</v>
      </c>
      <c r="D396" s="195" t="e">
        <f t="shared" si="43"/>
        <v>#VALUE!</v>
      </c>
      <c r="E396" s="195" t="e">
        <f t="shared" si="44"/>
        <v>#VALUE!</v>
      </c>
      <c r="F396" s="195" t="e">
        <f t="shared" si="45"/>
        <v>#VALUE!</v>
      </c>
      <c r="G396" s="195" t="e">
        <f t="shared" si="46"/>
        <v>#VALUE!</v>
      </c>
      <c r="H396" s="195" t="str">
        <f t="shared" si="47"/>
        <v/>
      </c>
    </row>
    <row r="397" spans="2:8" x14ac:dyDescent="0.25">
      <c r="B397" s="188" t="str">
        <f t="shared" si="48"/>
        <v/>
      </c>
      <c r="C397" s="195" t="e">
        <f t="shared" si="42"/>
        <v>#VALUE!</v>
      </c>
      <c r="D397" s="195" t="e">
        <f t="shared" si="43"/>
        <v>#VALUE!</v>
      </c>
      <c r="E397" s="195" t="e">
        <f t="shared" si="44"/>
        <v>#VALUE!</v>
      </c>
      <c r="F397" s="195" t="e">
        <f t="shared" si="45"/>
        <v>#VALUE!</v>
      </c>
      <c r="G397" s="195" t="e">
        <f t="shared" si="46"/>
        <v>#VALUE!</v>
      </c>
      <c r="H397" s="195" t="str">
        <f t="shared" si="47"/>
        <v/>
      </c>
    </row>
    <row r="398" spans="2:8" x14ac:dyDescent="0.25">
      <c r="B398" s="188" t="str">
        <f t="shared" si="48"/>
        <v/>
      </c>
      <c r="C398" s="195" t="e">
        <f t="shared" si="42"/>
        <v>#VALUE!</v>
      </c>
      <c r="D398" s="195" t="e">
        <f t="shared" si="43"/>
        <v>#VALUE!</v>
      </c>
      <c r="E398" s="195" t="e">
        <f t="shared" si="44"/>
        <v>#VALUE!</v>
      </c>
      <c r="F398" s="195" t="e">
        <f t="shared" si="45"/>
        <v>#VALUE!</v>
      </c>
      <c r="G398" s="195" t="e">
        <f t="shared" si="46"/>
        <v>#VALUE!</v>
      </c>
      <c r="H398" s="195" t="str">
        <f t="shared" si="47"/>
        <v/>
      </c>
    </row>
    <row r="399" spans="2:8" x14ac:dyDescent="0.25">
      <c r="B399" s="188" t="str">
        <f t="shared" si="48"/>
        <v/>
      </c>
      <c r="C399" s="195" t="e">
        <f t="shared" ref="C399:C462" si="49">9*(B399/lengte)+Nterm</f>
        <v>#VALUE!</v>
      </c>
      <c r="D399" s="195" t="e">
        <f t="shared" ref="D399:D462" si="50">1+B399*(9/lengte)*2</f>
        <v>#VALUE!</v>
      </c>
      <c r="E399" s="195" t="e">
        <f t="shared" ref="E399:E462" si="51">10-(lengte-B399)*(9/lengte)*0.5</f>
        <v>#VALUE!</v>
      </c>
      <c r="F399" s="195" t="e">
        <f t="shared" ref="F399:F462" si="52">1+B399*(9/lengte)*0.5</f>
        <v>#VALUE!</v>
      </c>
      <c r="G399" s="195" t="e">
        <f t="shared" ref="G399:G462" si="53">10-(lengte-B399)*(9/lengte)*2</f>
        <v>#VALUE!</v>
      </c>
      <c r="H399" s="195" t="str">
        <f t="shared" ref="H399:H462" si="54">IF(B399="","",(IF(Nterm&gt;1,MIN(C399:E399),IF(Nterm&lt;1,MAX(C399,F399,G399),C399))))</f>
        <v/>
      </c>
    </row>
    <row r="400" spans="2:8" x14ac:dyDescent="0.25">
      <c r="B400" s="188" t="str">
        <f t="shared" si="48"/>
        <v/>
      </c>
      <c r="C400" s="195" t="e">
        <f t="shared" si="49"/>
        <v>#VALUE!</v>
      </c>
      <c r="D400" s="195" t="e">
        <f t="shared" si="50"/>
        <v>#VALUE!</v>
      </c>
      <c r="E400" s="195" t="e">
        <f t="shared" si="51"/>
        <v>#VALUE!</v>
      </c>
      <c r="F400" s="195" t="e">
        <f t="shared" si="52"/>
        <v>#VALUE!</v>
      </c>
      <c r="G400" s="195" t="e">
        <f t="shared" si="53"/>
        <v>#VALUE!</v>
      </c>
      <c r="H400" s="195" t="str">
        <f t="shared" si="54"/>
        <v/>
      </c>
    </row>
    <row r="401" spans="2:8" x14ac:dyDescent="0.25">
      <c r="B401" s="188" t="str">
        <f t="shared" si="48"/>
        <v/>
      </c>
      <c r="C401" s="195" t="e">
        <f t="shared" si="49"/>
        <v>#VALUE!</v>
      </c>
      <c r="D401" s="195" t="e">
        <f t="shared" si="50"/>
        <v>#VALUE!</v>
      </c>
      <c r="E401" s="195" t="e">
        <f t="shared" si="51"/>
        <v>#VALUE!</v>
      </c>
      <c r="F401" s="195" t="e">
        <f t="shared" si="52"/>
        <v>#VALUE!</v>
      </c>
      <c r="G401" s="195" t="e">
        <f t="shared" si="53"/>
        <v>#VALUE!</v>
      </c>
      <c r="H401" s="195" t="str">
        <f t="shared" si="54"/>
        <v/>
      </c>
    </row>
    <row r="402" spans="2:8" x14ac:dyDescent="0.25">
      <c r="B402" s="188" t="str">
        <f t="shared" si="48"/>
        <v/>
      </c>
      <c r="C402" s="195" t="e">
        <f t="shared" si="49"/>
        <v>#VALUE!</v>
      </c>
      <c r="D402" s="195" t="e">
        <f t="shared" si="50"/>
        <v>#VALUE!</v>
      </c>
      <c r="E402" s="195" t="e">
        <f t="shared" si="51"/>
        <v>#VALUE!</v>
      </c>
      <c r="F402" s="195" t="e">
        <f t="shared" si="52"/>
        <v>#VALUE!</v>
      </c>
      <c r="G402" s="195" t="e">
        <f t="shared" si="53"/>
        <v>#VALUE!</v>
      </c>
      <c r="H402" s="195" t="str">
        <f t="shared" si="54"/>
        <v/>
      </c>
    </row>
    <row r="403" spans="2:8" x14ac:dyDescent="0.25">
      <c r="B403" s="188" t="str">
        <f t="shared" si="48"/>
        <v/>
      </c>
      <c r="C403" s="195" t="e">
        <f t="shared" si="49"/>
        <v>#VALUE!</v>
      </c>
      <c r="D403" s="195" t="e">
        <f t="shared" si="50"/>
        <v>#VALUE!</v>
      </c>
      <c r="E403" s="195" t="e">
        <f t="shared" si="51"/>
        <v>#VALUE!</v>
      </c>
      <c r="F403" s="195" t="e">
        <f t="shared" si="52"/>
        <v>#VALUE!</v>
      </c>
      <c r="G403" s="195" t="e">
        <f t="shared" si="53"/>
        <v>#VALUE!</v>
      </c>
      <c r="H403" s="195" t="str">
        <f t="shared" si="54"/>
        <v/>
      </c>
    </row>
    <row r="404" spans="2:8" x14ac:dyDescent="0.25">
      <c r="B404" s="188" t="str">
        <f t="shared" si="48"/>
        <v/>
      </c>
      <c r="C404" s="195" t="e">
        <f t="shared" si="49"/>
        <v>#VALUE!</v>
      </c>
      <c r="D404" s="195" t="e">
        <f t="shared" si="50"/>
        <v>#VALUE!</v>
      </c>
      <c r="E404" s="195" t="e">
        <f t="shared" si="51"/>
        <v>#VALUE!</v>
      </c>
      <c r="F404" s="195" t="e">
        <f t="shared" si="52"/>
        <v>#VALUE!</v>
      </c>
      <c r="G404" s="195" t="e">
        <f t="shared" si="53"/>
        <v>#VALUE!</v>
      </c>
      <c r="H404" s="195" t="str">
        <f t="shared" si="54"/>
        <v/>
      </c>
    </row>
    <row r="405" spans="2:8" x14ac:dyDescent="0.25">
      <c r="B405" s="188" t="str">
        <f t="shared" si="48"/>
        <v/>
      </c>
      <c r="C405" s="195" t="e">
        <f t="shared" si="49"/>
        <v>#VALUE!</v>
      </c>
      <c r="D405" s="195" t="e">
        <f t="shared" si="50"/>
        <v>#VALUE!</v>
      </c>
      <c r="E405" s="195" t="e">
        <f t="shared" si="51"/>
        <v>#VALUE!</v>
      </c>
      <c r="F405" s="195" t="e">
        <f t="shared" si="52"/>
        <v>#VALUE!</v>
      </c>
      <c r="G405" s="195" t="e">
        <f t="shared" si="53"/>
        <v>#VALUE!</v>
      </c>
      <c r="H405" s="195" t="str">
        <f t="shared" si="54"/>
        <v/>
      </c>
    </row>
    <row r="406" spans="2:8" x14ac:dyDescent="0.25">
      <c r="B406" s="188" t="str">
        <f t="shared" si="48"/>
        <v/>
      </c>
      <c r="C406" s="195" t="e">
        <f t="shared" si="49"/>
        <v>#VALUE!</v>
      </c>
      <c r="D406" s="195" t="e">
        <f t="shared" si="50"/>
        <v>#VALUE!</v>
      </c>
      <c r="E406" s="195" t="e">
        <f t="shared" si="51"/>
        <v>#VALUE!</v>
      </c>
      <c r="F406" s="195" t="e">
        <f t="shared" si="52"/>
        <v>#VALUE!</v>
      </c>
      <c r="G406" s="195" t="e">
        <f t="shared" si="53"/>
        <v>#VALUE!</v>
      </c>
      <c r="H406" s="195" t="str">
        <f t="shared" si="54"/>
        <v/>
      </c>
    </row>
    <row r="407" spans="2:8" x14ac:dyDescent="0.25">
      <c r="B407" s="188" t="str">
        <f t="shared" si="48"/>
        <v/>
      </c>
      <c r="C407" s="195" t="e">
        <f t="shared" si="49"/>
        <v>#VALUE!</v>
      </c>
      <c r="D407" s="195" t="e">
        <f t="shared" si="50"/>
        <v>#VALUE!</v>
      </c>
      <c r="E407" s="195" t="e">
        <f t="shared" si="51"/>
        <v>#VALUE!</v>
      </c>
      <c r="F407" s="195" t="e">
        <f t="shared" si="52"/>
        <v>#VALUE!</v>
      </c>
      <c r="G407" s="195" t="e">
        <f t="shared" si="53"/>
        <v>#VALUE!</v>
      </c>
      <c r="H407" s="195" t="str">
        <f t="shared" si="54"/>
        <v/>
      </c>
    </row>
    <row r="408" spans="2:8" x14ac:dyDescent="0.25">
      <c r="B408" s="188" t="str">
        <f t="shared" si="48"/>
        <v/>
      </c>
      <c r="C408" s="195" t="e">
        <f t="shared" si="49"/>
        <v>#VALUE!</v>
      </c>
      <c r="D408" s="195" t="e">
        <f t="shared" si="50"/>
        <v>#VALUE!</v>
      </c>
      <c r="E408" s="195" t="e">
        <f t="shared" si="51"/>
        <v>#VALUE!</v>
      </c>
      <c r="F408" s="195" t="e">
        <f t="shared" si="52"/>
        <v>#VALUE!</v>
      </c>
      <c r="G408" s="195" t="e">
        <f t="shared" si="53"/>
        <v>#VALUE!</v>
      </c>
      <c r="H408" s="195" t="str">
        <f t="shared" si="54"/>
        <v/>
      </c>
    </row>
    <row r="409" spans="2:8" x14ac:dyDescent="0.25">
      <c r="B409" s="188" t="str">
        <f t="shared" si="48"/>
        <v/>
      </c>
      <c r="C409" s="195" t="e">
        <f t="shared" si="49"/>
        <v>#VALUE!</v>
      </c>
      <c r="D409" s="195" t="e">
        <f t="shared" si="50"/>
        <v>#VALUE!</v>
      </c>
      <c r="E409" s="195" t="e">
        <f t="shared" si="51"/>
        <v>#VALUE!</v>
      </c>
      <c r="F409" s="195" t="e">
        <f t="shared" si="52"/>
        <v>#VALUE!</v>
      </c>
      <c r="G409" s="195" t="e">
        <f t="shared" si="53"/>
        <v>#VALUE!</v>
      </c>
      <c r="H409" s="195" t="str">
        <f t="shared" si="54"/>
        <v/>
      </c>
    </row>
    <row r="410" spans="2:8" x14ac:dyDescent="0.25">
      <c r="B410" s="188" t="str">
        <f t="shared" si="48"/>
        <v/>
      </c>
      <c r="C410" s="195" t="e">
        <f t="shared" si="49"/>
        <v>#VALUE!</v>
      </c>
      <c r="D410" s="195" t="e">
        <f t="shared" si="50"/>
        <v>#VALUE!</v>
      </c>
      <c r="E410" s="195" t="e">
        <f t="shared" si="51"/>
        <v>#VALUE!</v>
      </c>
      <c r="F410" s="195" t="e">
        <f t="shared" si="52"/>
        <v>#VALUE!</v>
      </c>
      <c r="G410" s="195" t="e">
        <f t="shared" si="53"/>
        <v>#VALUE!</v>
      </c>
      <c r="H410" s="195" t="str">
        <f t="shared" si="54"/>
        <v/>
      </c>
    </row>
    <row r="411" spans="2:8" x14ac:dyDescent="0.25">
      <c r="B411" s="188" t="str">
        <f t="shared" si="48"/>
        <v/>
      </c>
      <c r="C411" s="195" t="e">
        <f t="shared" si="49"/>
        <v>#VALUE!</v>
      </c>
      <c r="D411" s="195" t="e">
        <f t="shared" si="50"/>
        <v>#VALUE!</v>
      </c>
      <c r="E411" s="195" t="e">
        <f t="shared" si="51"/>
        <v>#VALUE!</v>
      </c>
      <c r="F411" s="195" t="e">
        <f t="shared" si="52"/>
        <v>#VALUE!</v>
      </c>
      <c r="G411" s="195" t="e">
        <f t="shared" si="53"/>
        <v>#VALUE!</v>
      </c>
      <c r="H411" s="195" t="str">
        <f t="shared" si="54"/>
        <v/>
      </c>
    </row>
    <row r="412" spans="2:8" x14ac:dyDescent="0.25">
      <c r="B412" s="188" t="str">
        <f t="shared" si="48"/>
        <v/>
      </c>
      <c r="C412" s="195" t="e">
        <f t="shared" si="49"/>
        <v>#VALUE!</v>
      </c>
      <c r="D412" s="195" t="e">
        <f t="shared" si="50"/>
        <v>#VALUE!</v>
      </c>
      <c r="E412" s="195" t="e">
        <f t="shared" si="51"/>
        <v>#VALUE!</v>
      </c>
      <c r="F412" s="195" t="e">
        <f t="shared" si="52"/>
        <v>#VALUE!</v>
      </c>
      <c r="G412" s="195" t="e">
        <f t="shared" si="53"/>
        <v>#VALUE!</v>
      </c>
      <c r="H412" s="195" t="str">
        <f t="shared" si="54"/>
        <v/>
      </c>
    </row>
    <row r="413" spans="2:8" x14ac:dyDescent="0.25">
      <c r="B413" s="188" t="str">
        <f t="shared" si="48"/>
        <v/>
      </c>
      <c r="C413" s="195" t="e">
        <f t="shared" si="49"/>
        <v>#VALUE!</v>
      </c>
      <c r="D413" s="195" t="e">
        <f t="shared" si="50"/>
        <v>#VALUE!</v>
      </c>
      <c r="E413" s="195" t="e">
        <f t="shared" si="51"/>
        <v>#VALUE!</v>
      </c>
      <c r="F413" s="195" t="e">
        <f t="shared" si="52"/>
        <v>#VALUE!</v>
      </c>
      <c r="G413" s="195" t="e">
        <f t="shared" si="53"/>
        <v>#VALUE!</v>
      </c>
      <c r="H413" s="195" t="str">
        <f t="shared" si="54"/>
        <v/>
      </c>
    </row>
    <row r="414" spans="2:8" x14ac:dyDescent="0.25">
      <c r="B414" s="188" t="str">
        <f t="shared" si="48"/>
        <v/>
      </c>
      <c r="C414" s="195" t="e">
        <f t="shared" si="49"/>
        <v>#VALUE!</v>
      </c>
      <c r="D414" s="195" t="e">
        <f t="shared" si="50"/>
        <v>#VALUE!</v>
      </c>
      <c r="E414" s="195" t="e">
        <f t="shared" si="51"/>
        <v>#VALUE!</v>
      </c>
      <c r="F414" s="195" t="e">
        <f t="shared" si="52"/>
        <v>#VALUE!</v>
      </c>
      <c r="G414" s="195" t="e">
        <f t="shared" si="53"/>
        <v>#VALUE!</v>
      </c>
      <c r="H414" s="195" t="str">
        <f t="shared" si="54"/>
        <v/>
      </c>
    </row>
    <row r="415" spans="2:8" x14ac:dyDescent="0.25">
      <c r="B415" s="188" t="str">
        <f t="shared" si="48"/>
        <v/>
      </c>
      <c r="C415" s="195" t="e">
        <f t="shared" si="49"/>
        <v>#VALUE!</v>
      </c>
      <c r="D415" s="195" t="e">
        <f t="shared" si="50"/>
        <v>#VALUE!</v>
      </c>
      <c r="E415" s="195" t="e">
        <f t="shared" si="51"/>
        <v>#VALUE!</v>
      </c>
      <c r="F415" s="195" t="e">
        <f t="shared" si="52"/>
        <v>#VALUE!</v>
      </c>
      <c r="G415" s="195" t="e">
        <f t="shared" si="53"/>
        <v>#VALUE!</v>
      </c>
      <c r="H415" s="195" t="str">
        <f t="shared" si="54"/>
        <v/>
      </c>
    </row>
    <row r="416" spans="2:8" x14ac:dyDescent="0.25">
      <c r="B416" s="188" t="str">
        <f t="shared" si="48"/>
        <v/>
      </c>
      <c r="C416" s="195" t="e">
        <f t="shared" si="49"/>
        <v>#VALUE!</v>
      </c>
      <c r="D416" s="195" t="e">
        <f t="shared" si="50"/>
        <v>#VALUE!</v>
      </c>
      <c r="E416" s="195" t="e">
        <f t="shared" si="51"/>
        <v>#VALUE!</v>
      </c>
      <c r="F416" s="195" t="e">
        <f t="shared" si="52"/>
        <v>#VALUE!</v>
      </c>
      <c r="G416" s="195" t="e">
        <f t="shared" si="53"/>
        <v>#VALUE!</v>
      </c>
      <c r="H416" s="195" t="str">
        <f t="shared" si="54"/>
        <v/>
      </c>
    </row>
    <row r="417" spans="2:8" x14ac:dyDescent="0.25">
      <c r="B417" s="188" t="str">
        <f t="shared" si="48"/>
        <v/>
      </c>
      <c r="C417" s="195" t="e">
        <f t="shared" si="49"/>
        <v>#VALUE!</v>
      </c>
      <c r="D417" s="195" t="e">
        <f t="shared" si="50"/>
        <v>#VALUE!</v>
      </c>
      <c r="E417" s="195" t="e">
        <f t="shared" si="51"/>
        <v>#VALUE!</v>
      </c>
      <c r="F417" s="195" t="e">
        <f t="shared" si="52"/>
        <v>#VALUE!</v>
      </c>
      <c r="G417" s="195" t="e">
        <f t="shared" si="53"/>
        <v>#VALUE!</v>
      </c>
      <c r="H417" s="195" t="str">
        <f t="shared" si="54"/>
        <v/>
      </c>
    </row>
    <row r="418" spans="2:8" x14ac:dyDescent="0.25">
      <c r="B418" s="188" t="str">
        <f t="shared" si="48"/>
        <v/>
      </c>
      <c r="C418" s="195" t="e">
        <f t="shared" si="49"/>
        <v>#VALUE!</v>
      </c>
      <c r="D418" s="195" t="e">
        <f t="shared" si="50"/>
        <v>#VALUE!</v>
      </c>
      <c r="E418" s="195" t="e">
        <f t="shared" si="51"/>
        <v>#VALUE!</v>
      </c>
      <c r="F418" s="195" t="e">
        <f t="shared" si="52"/>
        <v>#VALUE!</v>
      </c>
      <c r="G418" s="195" t="e">
        <f t="shared" si="53"/>
        <v>#VALUE!</v>
      </c>
      <c r="H418" s="195" t="str">
        <f t="shared" si="54"/>
        <v/>
      </c>
    </row>
    <row r="419" spans="2:8" x14ac:dyDescent="0.25">
      <c r="B419" s="188" t="str">
        <f t="shared" si="48"/>
        <v/>
      </c>
      <c r="C419" s="195" t="e">
        <f t="shared" si="49"/>
        <v>#VALUE!</v>
      </c>
      <c r="D419" s="195" t="e">
        <f t="shared" si="50"/>
        <v>#VALUE!</v>
      </c>
      <c r="E419" s="195" t="e">
        <f t="shared" si="51"/>
        <v>#VALUE!</v>
      </c>
      <c r="F419" s="195" t="e">
        <f t="shared" si="52"/>
        <v>#VALUE!</v>
      </c>
      <c r="G419" s="195" t="e">
        <f t="shared" si="53"/>
        <v>#VALUE!</v>
      </c>
      <c r="H419" s="195" t="str">
        <f t="shared" si="54"/>
        <v/>
      </c>
    </row>
    <row r="420" spans="2:8" x14ac:dyDescent="0.25">
      <c r="B420" s="188" t="str">
        <f t="shared" si="48"/>
        <v/>
      </c>
      <c r="C420" s="195" t="e">
        <f t="shared" si="49"/>
        <v>#VALUE!</v>
      </c>
      <c r="D420" s="195" t="e">
        <f t="shared" si="50"/>
        <v>#VALUE!</v>
      </c>
      <c r="E420" s="195" t="e">
        <f t="shared" si="51"/>
        <v>#VALUE!</v>
      </c>
      <c r="F420" s="195" t="e">
        <f t="shared" si="52"/>
        <v>#VALUE!</v>
      </c>
      <c r="G420" s="195" t="e">
        <f t="shared" si="53"/>
        <v>#VALUE!</v>
      </c>
      <c r="H420" s="195" t="str">
        <f t="shared" si="54"/>
        <v/>
      </c>
    </row>
    <row r="421" spans="2:8" x14ac:dyDescent="0.25">
      <c r="B421" s="188" t="str">
        <f t="shared" si="48"/>
        <v/>
      </c>
      <c r="C421" s="195" t="e">
        <f t="shared" si="49"/>
        <v>#VALUE!</v>
      </c>
      <c r="D421" s="195" t="e">
        <f t="shared" si="50"/>
        <v>#VALUE!</v>
      </c>
      <c r="E421" s="195" t="e">
        <f t="shared" si="51"/>
        <v>#VALUE!</v>
      </c>
      <c r="F421" s="195" t="e">
        <f t="shared" si="52"/>
        <v>#VALUE!</v>
      </c>
      <c r="G421" s="195" t="e">
        <f t="shared" si="53"/>
        <v>#VALUE!</v>
      </c>
      <c r="H421" s="195" t="str">
        <f t="shared" si="54"/>
        <v/>
      </c>
    </row>
    <row r="422" spans="2:8" x14ac:dyDescent="0.25">
      <c r="B422" s="188" t="str">
        <f t="shared" si="48"/>
        <v/>
      </c>
      <c r="C422" s="195" t="e">
        <f t="shared" si="49"/>
        <v>#VALUE!</v>
      </c>
      <c r="D422" s="195" t="e">
        <f t="shared" si="50"/>
        <v>#VALUE!</v>
      </c>
      <c r="E422" s="195" t="e">
        <f t="shared" si="51"/>
        <v>#VALUE!</v>
      </c>
      <c r="F422" s="195" t="e">
        <f t="shared" si="52"/>
        <v>#VALUE!</v>
      </c>
      <c r="G422" s="195" t="e">
        <f t="shared" si="53"/>
        <v>#VALUE!</v>
      </c>
      <c r="H422" s="195" t="str">
        <f t="shared" si="54"/>
        <v/>
      </c>
    </row>
    <row r="423" spans="2:8" x14ac:dyDescent="0.25">
      <c r="B423" s="188" t="str">
        <f t="shared" si="48"/>
        <v/>
      </c>
      <c r="C423" s="195" t="e">
        <f t="shared" si="49"/>
        <v>#VALUE!</v>
      </c>
      <c r="D423" s="195" t="e">
        <f t="shared" si="50"/>
        <v>#VALUE!</v>
      </c>
      <c r="E423" s="195" t="e">
        <f t="shared" si="51"/>
        <v>#VALUE!</v>
      </c>
      <c r="F423" s="195" t="e">
        <f t="shared" si="52"/>
        <v>#VALUE!</v>
      </c>
      <c r="G423" s="195" t="e">
        <f t="shared" si="53"/>
        <v>#VALUE!</v>
      </c>
      <c r="H423" s="195" t="str">
        <f t="shared" si="54"/>
        <v/>
      </c>
    </row>
    <row r="424" spans="2:8" x14ac:dyDescent="0.25">
      <c r="B424" s="188" t="str">
        <f t="shared" si="48"/>
        <v/>
      </c>
      <c r="C424" s="195" t="e">
        <f t="shared" si="49"/>
        <v>#VALUE!</v>
      </c>
      <c r="D424" s="195" t="e">
        <f t="shared" si="50"/>
        <v>#VALUE!</v>
      </c>
      <c r="E424" s="195" t="e">
        <f t="shared" si="51"/>
        <v>#VALUE!</v>
      </c>
      <c r="F424" s="195" t="e">
        <f t="shared" si="52"/>
        <v>#VALUE!</v>
      </c>
      <c r="G424" s="195" t="e">
        <f t="shared" si="53"/>
        <v>#VALUE!</v>
      </c>
      <c r="H424" s="195" t="str">
        <f t="shared" si="54"/>
        <v/>
      </c>
    </row>
    <row r="425" spans="2:8" x14ac:dyDescent="0.25">
      <c r="B425" s="188" t="str">
        <f t="shared" si="48"/>
        <v/>
      </c>
      <c r="C425" s="195" t="e">
        <f t="shared" si="49"/>
        <v>#VALUE!</v>
      </c>
      <c r="D425" s="195" t="e">
        <f t="shared" si="50"/>
        <v>#VALUE!</v>
      </c>
      <c r="E425" s="195" t="e">
        <f t="shared" si="51"/>
        <v>#VALUE!</v>
      </c>
      <c r="F425" s="195" t="e">
        <f t="shared" si="52"/>
        <v>#VALUE!</v>
      </c>
      <c r="G425" s="195" t="e">
        <f t="shared" si="53"/>
        <v>#VALUE!</v>
      </c>
      <c r="H425" s="195" t="str">
        <f t="shared" si="54"/>
        <v/>
      </c>
    </row>
    <row r="426" spans="2:8" x14ac:dyDescent="0.25">
      <c r="B426" s="188" t="str">
        <f t="shared" si="48"/>
        <v/>
      </c>
      <c r="C426" s="195" t="e">
        <f t="shared" si="49"/>
        <v>#VALUE!</v>
      </c>
      <c r="D426" s="195" t="e">
        <f t="shared" si="50"/>
        <v>#VALUE!</v>
      </c>
      <c r="E426" s="195" t="e">
        <f t="shared" si="51"/>
        <v>#VALUE!</v>
      </c>
      <c r="F426" s="195" t="e">
        <f t="shared" si="52"/>
        <v>#VALUE!</v>
      </c>
      <c r="G426" s="195" t="e">
        <f t="shared" si="53"/>
        <v>#VALUE!</v>
      </c>
      <c r="H426" s="195" t="str">
        <f t="shared" si="54"/>
        <v/>
      </c>
    </row>
    <row r="427" spans="2:8" x14ac:dyDescent="0.25">
      <c r="B427" s="188" t="str">
        <f t="shared" si="48"/>
        <v/>
      </c>
      <c r="C427" s="195" t="e">
        <f t="shared" si="49"/>
        <v>#VALUE!</v>
      </c>
      <c r="D427" s="195" t="e">
        <f t="shared" si="50"/>
        <v>#VALUE!</v>
      </c>
      <c r="E427" s="195" t="e">
        <f t="shared" si="51"/>
        <v>#VALUE!</v>
      </c>
      <c r="F427" s="195" t="e">
        <f t="shared" si="52"/>
        <v>#VALUE!</v>
      </c>
      <c r="G427" s="195" t="e">
        <f t="shared" si="53"/>
        <v>#VALUE!</v>
      </c>
      <c r="H427" s="195" t="str">
        <f t="shared" si="54"/>
        <v/>
      </c>
    </row>
    <row r="428" spans="2:8" x14ac:dyDescent="0.25">
      <c r="B428" s="188" t="str">
        <f t="shared" si="48"/>
        <v/>
      </c>
      <c r="C428" s="195" t="e">
        <f t="shared" si="49"/>
        <v>#VALUE!</v>
      </c>
      <c r="D428" s="195" t="e">
        <f t="shared" si="50"/>
        <v>#VALUE!</v>
      </c>
      <c r="E428" s="195" t="e">
        <f t="shared" si="51"/>
        <v>#VALUE!</v>
      </c>
      <c r="F428" s="195" t="e">
        <f t="shared" si="52"/>
        <v>#VALUE!</v>
      </c>
      <c r="G428" s="195" t="e">
        <f t="shared" si="53"/>
        <v>#VALUE!</v>
      </c>
      <c r="H428" s="195" t="str">
        <f t="shared" si="54"/>
        <v/>
      </c>
    </row>
    <row r="429" spans="2:8" x14ac:dyDescent="0.25">
      <c r="B429" s="188" t="str">
        <f t="shared" si="48"/>
        <v/>
      </c>
      <c r="C429" s="195" t="e">
        <f t="shared" si="49"/>
        <v>#VALUE!</v>
      </c>
      <c r="D429" s="195" t="e">
        <f t="shared" si="50"/>
        <v>#VALUE!</v>
      </c>
      <c r="E429" s="195" t="e">
        <f t="shared" si="51"/>
        <v>#VALUE!</v>
      </c>
      <c r="F429" s="195" t="e">
        <f t="shared" si="52"/>
        <v>#VALUE!</v>
      </c>
      <c r="G429" s="195" t="e">
        <f t="shared" si="53"/>
        <v>#VALUE!</v>
      </c>
      <c r="H429" s="195" t="str">
        <f t="shared" si="54"/>
        <v/>
      </c>
    </row>
    <row r="430" spans="2:8" x14ac:dyDescent="0.25">
      <c r="B430" s="188" t="str">
        <f t="shared" si="48"/>
        <v/>
      </c>
      <c r="C430" s="195" t="e">
        <f t="shared" si="49"/>
        <v>#VALUE!</v>
      </c>
      <c r="D430" s="195" t="e">
        <f t="shared" si="50"/>
        <v>#VALUE!</v>
      </c>
      <c r="E430" s="195" t="e">
        <f t="shared" si="51"/>
        <v>#VALUE!</v>
      </c>
      <c r="F430" s="195" t="e">
        <f t="shared" si="52"/>
        <v>#VALUE!</v>
      </c>
      <c r="G430" s="195" t="e">
        <f t="shared" si="53"/>
        <v>#VALUE!</v>
      </c>
      <c r="H430" s="195" t="str">
        <f t="shared" si="54"/>
        <v/>
      </c>
    </row>
    <row r="431" spans="2:8" x14ac:dyDescent="0.25">
      <c r="B431" s="188" t="str">
        <f t="shared" si="48"/>
        <v/>
      </c>
      <c r="C431" s="195" t="e">
        <f t="shared" si="49"/>
        <v>#VALUE!</v>
      </c>
      <c r="D431" s="195" t="e">
        <f t="shared" si="50"/>
        <v>#VALUE!</v>
      </c>
      <c r="E431" s="195" t="e">
        <f t="shared" si="51"/>
        <v>#VALUE!</v>
      </c>
      <c r="F431" s="195" t="e">
        <f t="shared" si="52"/>
        <v>#VALUE!</v>
      </c>
      <c r="G431" s="195" t="e">
        <f t="shared" si="53"/>
        <v>#VALUE!</v>
      </c>
      <c r="H431" s="195" t="str">
        <f t="shared" si="54"/>
        <v/>
      </c>
    </row>
    <row r="432" spans="2:8" x14ac:dyDescent="0.25">
      <c r="B432" s="188" t="str">
        <f t="shared" si="48"/>
        <v/>
      </c>
      <c r="C432" s="195" t="e">
        <f t="shared" si="49"/>
        <v>#VALUE!</v>
      </c>
      <c r="D432" s="195" t="e">
        <f t="shared" si="50"/>
        <v>#VALUE!</v>
      </c>
      <c r="E432" s="195" t="e">
        <f t="shared" si="51"/>
        <v>#VALUE!</v>
      </c>
      <c r="F432" s="195" t="e">
        <f t="shared" si="52"/>
        <v>#VALUE!</v>
      </c>
      <c r="G432" s="195" t="e">
        <f t="shared" si="53"/>
        <v>#VALUE!</v>
      </c>
      <c r="H432" s="195" t="str">
        <f t="shared" si="54"/>
        <v/>
      </c>
    </row>
    <row r="433" spans="2:8" x14ac:dyDescent="0.25">
      <c r="B433" s="188" t="str">
        <f t="shared" si="48"/>
        <v/>
      </c>
      <c r="C433" s="195" t="e">
        <f t="shared" si="49"/>
        <v>#VALUE!</v>
      </c>
      <c r="D433" s="195" t="e">
        <f t="shared" si="50"/>
        <v>#VALUE!</v>
      </c>
      <c r="E433" s="195" t="e">
        <f t="shared" si="51"/>
        <v>#VALUE!</v>
      </c>
      <c r="F433" s="195" t="e">
        <f t="shared" si="52"/>
        <v>#VALUE!</v>
      </c>
      <c r="G433" s="195" t="e">
        <f t="shared" si="53"/>
        <v>#VALUE!</v>
      </c>
      <c r="H433" s="195" t="str">
        <f t="shared" si="54"/>
        <v/>
      </c>
    </row>
    <row r="434" spans="2:8" x14ac:dyDescent="0.25">
      <c r="B434" s="188" t="str">
        <f t="shared" si="48"/>
        <v/>
      </c>
      <c r="C434" s="195" t="e">
        <f t="shared" si="49"/>
        <v>#VALUE!</v>
      </c>
      <c r="D434" s="195" t="e">
        <f t="shared" si="50"/>
        <v>#VALUE!</v>
      </c>
      <c r="E434" s="195" t="e">
        <f t="shared" si="51"/>
        <v>#VALUE!</v>
      </c>
      <c r="F434" s="195" t="e">
        <f t="shared" si="52"/>
        <v>#VALUE!</v>
      </c>
      <c r="G434" s="195" t="e">
        <f t="shared" si="53"/>
        <v>#VALUE!</v>
      </c>
      <c r="H434" s="195" t="str">
        <f t="shared" si="54"/>
        <v/>
      </c>
    </row>
    <row r="435" spans="2:8" x14ac:dyDescent="0.25">
      <c r="B435" s="188" t="str">
        <f t="shared" si="48"/>
        <v/>
      </c>
      <c r="C435" s="195" t="e">
        <f t="shared" si="49"/>
        <v>#VALUE!</v>
      </c>
      <c r="D435" s="195" t="e">
        <f t="shared" si="50"/>
        <v>#VALUE!</v>
      </c>
      <c r="E435" s="195" t="e">
        <f t="shared" si="51"/>
        <v>#VALUE!</v>
      </c>
      <c r="F435" s="195" t="e">
        <f t="shared" si="52"/>
        <v>#VALUE!</v>
      </c>
      <c r="G435" s="195" t="e">
        <f t="shared" si="53"/>
        <v>#VALUE!</v>
      </c>
      <c r="H435" s="195" t="str">
        <f t="shared" si="54"/>
        <v/>
      </c>
    </row>
    <row r="436" spans="2:8" x14ac:dyDescent="0.25">
      <c r="B436" s="188" t="str">
        <f t="shared" si="48"/>
        <v/>
      </c>
      <c r="C436" s="195" t="e">
        <f t="shared" si="49"/>
        <v>#VALUE!</v>
      </c>
      <c r="D436" s="195" t="e">
        <f t="shared" si="50"/>
        <v>#VALUE!</v>
      </c>
      <c r="E436" s="195" t="e">
        <f t="shared" si="51"/>
        <v>#VALUE!</v>
      </c>
      <c r="F436" s="195" t="e">
        <f t="shared" si="52"/>
        <v>#VALUE!</v>
      </c>
      <c r="G436" s="195" t="e">
        <f t="shared" si="53"/>
        <v>#VALUE!</v>
      </c>
      <c r="H436" s="195" t="str">
        <f t="shared" si="54"/>
        <v/>
      </c>
    </row>
    <row r="437" spans="2:8" x14ac:dyDescent="0.25">
      <c r="B437" s="188" t="str">
        <f t="shared" si="48"/>
        <v/>
      </c>
      <c r="C437" s="195" t="e">
        <f t="shared" si="49"/>
        <v>#VALUE!</v>
      </c>
      <c r="D437" s="195" t="e">
        <f t="shared" si="50"/>
        <v>#VALUE!</v>
      </c>
      <c r="E437" s="195" t="e">
        <f t="shared" si="51"/>
        <v>#VALUE!</v>
      </c>
      <c r="F437" s="195" t="e">
        <f t="shared" si="52"/>
        <v>#VALUE!</v>
      </c>
      <c r="G437" s="195" t="e">
        <f t="shared" si="53"/>
        <v>#VALUE!</v>
      </c>
      <c r="H437" s="195" t="str">
        <f t="shared" si="54"/>
        <v/>
      </c>
    </row>
    <row r="438" spans="2:8" x14ac:dyDescent="0.25">
      <c r="B438" s="188" t="str">
        <f t="shared" si="48"/>
        <v/>
      </c>
      <c r="C438" s="195" t="e">
        <f t="shared" si="49"/>
        <v>#VALUE!</v>
      </c>
      <c r="D438" s="195" t="e">
        <f t="shared" si="50"/>
        <v>#VALUE!</v>
      </c>
      <c r="E438" s="195" t="e">
        <f t="shared" si="51"/>
        <v>#VALUE!</v>
      </c>
      <c r="F438" s="195" t="e">
        <f t="shared" si="52"/>
        <v>#VALUE!</v>
      </c>
      <c r="G438" s="195" t="e">
        <f t="shared" si="53"/>
        <v>#VALUE!</v>
      </c>
      <c r="H438" s="195" t="str">
        <f t="shared" si="54"/>
        <v/>
      </c>
    </row>
    <row r="439" spans="2:8" x14ac:dyDescent="0.25">
      <c r="B439" s="188" t="str">
        <f t="shared" si="48"/>
        <v/>
      </c>
      <c r="C439" s="195" t="e">
        <f t="shared" si="49"/>
        <v>#VALUE!</v>
      </c>
      <c r="D439" s="195" t="e">
        <f t="shared" si="50"/>
        <v>#VALUE!</v>
      </c>
      <c r="E439" s="195" t="e">
        <f t="shared" si="51"/>
        <v>#VALUE!</v>
      </c>
      <c r="F439" s="195" t="e">
        <f t="shared" si="52"/>
        <v>#VALUE!</v>
      </c>
      <c r="G439" s="195" t="e">
        <f t="shared" si="53"/>
        <v>#VALUE!</v>
      </c>
      <c r="H439" s="195" t="str">
        <f t="shared" si="54"/>
        <v/>
      </c>
    </row>
    <row r="440" spans="2:8" x14ac:dyDescent="0.25">
      <c r="B440" s="188" t="str">
        <f t="shared" si="48"/>
        <v/>
      </c>
      <c r="C440" s="195" t="e">
        <f t="shared" si="49"/>
        <v>#VALUE!</v>
      </c>
      <c r="D440" s="195" t="e">
        <f t="shared" si="50"/>
        <v>#VALUE!</v>
      </c>
      <c r="E440" s="195" t="e">
        <f t="shared" si="51"/>
        <v>#VALUE!</v>
      </c>
      <c r="F440" s="195" t="e">
        <f t="shared" si="52"/>
        <v>#VALUE!</v>
      </c>
      <c r="G440" s="195" t="e">
        <f t="shared" si="53"/>
        <v>#VALUE!</v>
      </c>
      <c r="H440" s="195" t="str">
        <f t="shared" si="54"/>
        <v/>
      </c>
    </row>
    <row r="441" spans="2:8" x14ac:dyDescent="0.25">
      <c r="B441" s="188" t="str">
        <f t="shared" si="48"/>
        <v/>
      </c>
      <c r="C441" s="195" t="e">
        <f t="shared" si="49"/>
        <v>#VALUE!</v>
      </c>
      <c r="D441" s="195" t="e">
        <f t="shared" si="50"/>
        <v>#VALUE!</v>
      </c>
      <c r="E441" s="195" t="e">
        <f t="shared" si="51"/>
        <v>#VALUE!</v>
      </c>
      <c r="F441" s="195" t="e">
        <f t="shared" si="52"/>
        <v>#VALUE!</v>
      </c>
      <c r="G441" s="195" t="e">
        <f t="shared" si="53"/>
        <v>#VALUE!</v>
      </c>
      <c r="H441" s="195" t="str">
        <f t="shared" si="54"/>
        <v/>
      </c>
    </row>
    <row r="442" spans="2:8" x14ac:dyDescent="0.25">
      <c r="B442" s="188" t="str">
        <f t="shared" si="48"/>
        <v/>
      </c>
      <c r="C442" s="195" t="e">
        <f t="shared" si="49"/>
        <v>#VALUE!</v>
      </c>
      <c r="D442" s="195" t="e">
        <f t="shared" si="50"/>
        <v>#VALUE!</v>
      </c>
      <c r="E442" s="195" t="e">
        <f t="shared" si="51"/>
        <v>#VALUE!</v>
      </c>
      <c r="F442" s="195" t="e">
        <f t="shared" si="52"/>
        <v>#VALUE!</v>
      </c>
      <c r="G442" s="195" t="e">
        <f t="shared" si="53"/>
        <v>#VALUE!</v>
      </c>
      <c r="H442" s="195" t="str">
        <f t="shared" si="54"/>
        <v/>
      </c>
    </row>
    <row r="443" spans="2:8" x14ac:dyDescent="0.25">
      <c r="B443" s="188" t="str">
        <f t="shared" si="48"/>
        <v/>
      </c>
      <c r="C443" s="195" t="e">
        <f t="shared" si="49"/>
        <v>#VALUE!</v>
      </c>
      <c r="D443" s="195" t="e">
        <f t="shared" si="50"/>
        <v>#VALUE!</v>
      </c>
      <c r="E443" s="195" t="e">
        <f t="shared" si="51"/>
        <v>#VALUE!</v>
      </c>
      <c r="F443" s="195" t="e">
        <f t="shared" si="52"/>
        <v>#VALUE!</v>
      </c>
      <c r="G443" s="195" t="e">
        <f t="shared" si="53"/>
        <v>#VALUE!</v>
      </c>
      <c r="H443" s="195" t="str">
        <f t="shared" si="54"/>
        <v/>
      </c>
    </row>
    <row r="444" spans="2:8" x14ac:dyDescent="0.25">
      <c r="B444" s="188" t="str">
        <f t="shared" si="48"/>
        <v/>
      </c>
      <c r="C444" s="195" t="e">
        <f t="shared" si="49"/>
        <v>#VALUE!</v>
      </c>
      <c r="D444" s="195" t="e">
        <f t="shared" si="50"/>
        <v>#VALUE!</v>
      </c>
      <c r="E444" s="195" t="e">
        <f t="shared" si="51"/>
        <v>#VALUE!</v>
      </c>
      <c r="F444" s="195" t="e">
        <f t="shared" si="52"/>
        <v>#VALUE!</v>
      </c>
      <c r="G444" s="195" t="e">
        <f t="shared" si="53"/>
        <v>#VALUE!</v>
      </c>
      <c r="H444" s="195" t="str">
        <f t="shared" si="54"/>
        <v/>
      </c>
    </row>
    <row r="445" spans="2:8" x14ac:dyDescent="0.25">
      <c r="B445" s="188" t="str">
        <f t="shared" si="48"/>
        <v/>
      </c>
      <c r="C445" s="195" t="e">
        <f t="shared" si="49"/>
        <v>#VALUE!</v>
      </c>
      <c r="D445" s="195" t="e">
        <f t="shared" si="50"/>
        <v>#VALUE!</v>
      </c>
      <c r="E445" s="195" t="e">
        <f t="shared" si="51"/>
        <v>#VALUE!</v>
      </c>
      <c r="F445" s="195" t="e">
        <f t="shared" si="52"/>
        <v>#VALUE!</v>
      </c>
      <c r="G445" s="195" t="e">
        <f t="shared" si="53"/>
        <v>#VALUE!</v>
      </c>
      <c r="H445" s="195" t="str">
        <f t="shared" si="54"/>
        <v/>
      </c>
    </row>
    <row r="446" spans="2:8" x14ac:dyDescent="0.25">
      <c r="B446" s="188" t="str">
        <f t="shared" si="48"/>
        <v/>
      </c>
      <c r="C446" s="195" t="e">
        <f t="shared" si="49"/>
        <v>#VALUE!</v>
      </c>
      <c r="D446" s="195" t="e">
        <f t="shared" si="50"/>
        <v>#VALUE!</v>
      </c>
      <c r="E446" s="195" t="e">
        <f t="shared" si="51"/>
        <v>#VALUE!</v>
      </c>
      <c r="F446" s="195" t="e">
        <f t="shared" si="52"/>
        <v>#VALUE!</v>
      </c>
      <c r="G446" s="195" t="e">
        <f t="shared" si="53"/>
        <v>#VALUE!</v>
      </c>
      <c r="H446" s="195" t="str">
        <f t="shared" si="54"/>
        <v/>
      </c>
    </row>
    <row r="447" spans="2:8" x14ac:dyDescent="0.25">
      <c r="B447" s="188" t="str">
        <f t="shared" si="48"/>
        <v/>
      </c>
      <c r="C447" s="195" t="e">
        <f t="shared" si="49"/>
        <v>#VALUE!</v>
      </c>
      <c r="D447" s="195" t="e">
        <f t="shared" si="50"/>
        <v>#VALUE!</v>
      </c>
      <c r="E447" s="195" t="e">
        <f t="shared" si="51"/>
        <v>#VALUE!</v>
      </c>
      <c r="F447" s="195" t="e">
        <f t="shared" si="52"/>
        <v>#VALUE!</v>
      </c>
      <c r="G447" s="195" t="e">
        <f t="shared" si="53"/>
        <v>#VALUE!</v>
      </c>
      <c r="H447" s="195" t="str">
        <f t="shared" si="54"/>
        <v/>
      </c>
    </row>
    <row r="448" spans="2:8" x14ac:dyDescent="0.25">
      <c r="B448" s="188" t="str">
        <f t="shared" si="48"/>
        <v/>
      </c>
      <c r="C448" s="195" t="e">
        <f t="shared" si="49"/>
        <v>#VALUE!</v>
      </c>
      <c r="D448" s="195" t="e">
        <f t="shared" si="50"/>
        <v>#VALUE!</v>
      </c>
      <c r="E448" s="195" t="e">
        <f t="shared" si="51"/>
        <v>#VALUE!</v>
      </c>
      <c r="F448" s="195" t="e">
        <f t="shared" si="52"/>
        <v>#VALUE!</v>
      </c>
      <c r="G448" s="195" t="e">
        <f t="shared" si="53"/>
        <v>#VALUE!</v>
      </c>
      <c r="H448" s="195" t="str">
        <f t="shared" si="54"/>
        <v/>
      </c>
    </row>
    <row r="449" spans="2:8" x14ac:dyDescent="0.25">
      <c r="B449" s="188" t="str">
        <f t="shared" si="48"/>
        <v/>
      </c>
      <c r="C449" s="195" t="e">
        <f t="shared" si="49"/>
        <v>#VALUE!</v>
      </c>
      <c r="D449" s="195" t="e">
        <f t="shared" si="50"/>
        <v>#VALUE!</v>
      </c>
      <c r="E449" s="195" t="e">
        <f t="shared" si="51"/>
        <v>#VALUE!</v>
      </c>
      <c r="F449" s="195" t="e">
        <f t="shared" si="52"/>
        <v>#VALUE!</v>
      </c>
      <c r="G449" s="195" t="e">
        <f t="shared" si="53"/>
        <v>#VALUE!</v>
      </c>
      <c r="H449" s="195" t="str">
        <f t="shared" si="54"/>
        <v/>
      </c>
    </row>
    <row r="450" spans="2:8" x14ac:dyDescent="0.25">
      <c r="B450" s="188" t="str">
        <f t="shared" si="48"/>
        <v/>
      </c>
      <c r="C450" s="195" t="e">
        <f t="shared" si="49"/>
        <v>#VALUE!</v>
      </c>
      <c r="D450" s="195" t="e">
        <f t="shared" si="50"/>
        <v>#VALUE!</v>
      </c>
      <c r="E450" s="195" t="e">
        <f t="shared" si="51"/>
        <v>#VALUE!</v>
      </c>
      <c r="F450" s="195" t="e">
        <f t="shared" si="52"/>
        <v>#VALUE!</v>
      </c>
      <c r="G450" s="195" t="e">
        <f t="shared" si="53"/>
        <v>#VALUE!</v>
      </c>
      <c r="H450" s="195" t="str">
        <f t="shared" si="54"/>
        <v/>
      </c>
    </row>
    <row r="451" spans="2:8" x14ac:dyDescent="0.25">
      <c r="B451" s="188" t="str">
        <f t="shared" si="48"/>
        <v/>
      </c>
      <c r="C451" s="195" t="e">
        <f t="shared" si="49"/>
        <v>#VALUE!</v>
      </c>
      <c r="D451" s="195" t="e">
        <f t="shared" si="50"/>
        <v>#VALUE!</v>
      </c>
      <c r="E451" s="195" t="e">
        <f t="shared" si="51"/>
        <v>#VALUE!</v>
      </c>
      <c r="F451" s="195" t="e">
        <f t="shared" si="52"/>
        <v>#VALUE!</v>
      </c>
      <c r="G451" s="195" t="e">
        <f t="shared" si="53"/>
        <v>#VALUE!</v>
      </c>
      <c r="H451" s="195" t="str">
        <f t="shared" si="54"/>
        <v/>
      </c>
    </row>
    <row r="452" spans="2:8" x14ac:dyDescent="0.25">
      <c r="B452" s="188" t="str">
        <f t="shared" si="48"/>
        <v/>
      </c>
      <c r="C452" s="195" t="e">
        <f t="shared" si="49"/>
        <v>#VALUE!</v>
      </c>
      <c r="D452" s="195" t="e">
        <f t="shared" si="50"/>
        <v>#VALUE!</v>
      </c>
      <c r="E452" s="195" t="e">
        <f t="shared" si="51"/>
        <v>#VALUE!</v>
      </c>
      <c r="F452" s="195" t="e">
        <f t="shared" si="52"/>
        <v>#VALUE!</v>
      </c>
      <c r="G452" s="195" t="e">
        <f t="shared" si="53"/>
        <v>#VALUE!</v>
      </c>
      <c r="H452" s="195" t="str">
        <f t="shared" si="54"/>
        <v/>
      </c>
    </row>
    <row r="453" spans="2:8" x14ac:dyDescent="0.25">
      <c r="B453" s="188" t="str">
        <f t="shared" si="48"/>
        <v/>
      </c>
      <c r="C453" s="195" t="e">
        <f t="shared" si="49"/>
        <v>#VALUE!</v>
      </c>
      <c r="D453" s="195" t="e">
        <f t="shared" si="50"/>
        <v>#VALUE!</v>
      </c>
      <c r="E453" s="195" t="e">
        <f t="shared" si="51"/>
        <v>#VALUE!</v>
      </c>
      <c r="F453" s="195" t="e">
        <f t="shared" si="52"/>
        <v>#VALUE!</v>
      </c>
      <c r="G453" s="195" t="e">
        <f t="shared" si="53"/>
        <v>#VALUE!</v>
      </c>
      <c r="H453" s="195" t="str">
        <f t="shared" si="54"/>
        <v/>
      </c>
    </row>
    <row r="454" spans="2:8" x14ac:dyDescent="0.25">
      <c r="B454" s="188" t="str">
        <f t="shared" si="48"/>
        <v/>
      </c>
      <c r="C454" s="195" t="e">
        <f t="shared" si="49"/>
        <v>#VALUE!</v>
      </c>
      <c r="D454" s="195" t="e">
        <f t="shared" si="50"/>
        <v>#VALUE!</v>
      </c>
      <c r="E454" s="195" t="e">
        <f t="shared" si="51"/>
        <v>#VALUE!</v>
      </c>
      <c r="F454" s="195" t="e">
        <f t="shared" si="52"/>
        <v>#VALUE!</v>
      </c>
      <c r="G454" s="195" t="e">
        <f t="shared" si="53"/>
        <v>#VALUE!</v>
      </c>
      <c r="H454" s="195" t="str">
        <f t="shared" si="54"/>
        <v/>
      </c>
    </row>
    <row r="455" spans="2:8" x14ac:dyDescent="0.25">
      <c r="B455" s="188" t="str">
        <f t="shared" si="48"/>
        <v/>
      </c>
      <c r="C455" s="195" t="e">
        <f t="shared" si="49"/>
        <v>#VALUE!</v>
      </c>
      <c r="D455" s="195" t="e">
        <f t="shared" si="50"/>
        <v>#VALUE!</v>
      </c>
      <c r="E455" s="195" t="e">
        <f t="shared" si="51"/>
        <v>#VALUE!</v>
      </c>
      <c r="F455" s="195" t="e">
        <f t="shared" si="52"/>
        <v>#VALUE!</v>
      </c>
      <c r="G455" s="195" t="e">
        <f t="shared" si="53"/>
        <v>#VALUE!</v>
      </c>
      <c r="H455" s="195" t="str">
        <f t="shared" si="54"/>
        <v/>
      </c>
    </row>
    <row r="456" spans="2:8" x14ac:dyDescent="0.25">
      <c r="B456" s="188" t="str">
        <f t="shared" si="48"/>
        <v/>
      </c>
      <c r="C456" s="195" t="e">
        <f t="shared" si="49"/>
        <v>#VALUE!</v>
      </c>
      <c r="D456" s="195" t="e">
        <f t="shared" si="50"/>
        <v>#VALUE!</v>
      </c>
      <c r="E456" s="195" t="e">
        <f t="shared" si="51"/>
        <v>#VALUE!</v>
      </c>
      <c r="F456" s="195" t="e">
        <f t="shared" si="52"/>
        <v>#VALUE!</v>
      </c>
      <c r="G456" s="195" t="e">
        <f t="shared" si="53"/>
        <v>#VALUE!</v>
      </c>
      <c r="H456" s="195" t="str">
        <f t="shared" si="54"/>
        <v/>
      </c>
    </row>
    <row r="457" spans="2:8" x14ac:dyDescent="0.25">
      <c r="B457" s="188" t="str">
        <f t="shared" ref="B457:B520" si="55">IF(B456&lt;lengte,B456+1,"")</f>
        <v/>
      </c>
      <c r="C457" s="195" t="e">
        <f t="shared" si="49"/>
        <v>#VALUE!</v>
      </c>
      <c r="D457" s="195" t="e">
        <f t="shared" si="50"/>
        <v>#VALUE!</v>
      </c>
      <c r="E457" s="195" t="e">
        <f t="shared" si="51"/>
        <v>#VALUE!</v>
      </c>
      <c r="F457" s="195" t="e">
        <f t="shared" si="52"/>
        <v>#VALUE!</v>
      </c>
      <c r="G457" s="195" t="e">
        <f t="shared" si="53"/>
        <v>#VALUE!</v>
      </c>
      <c r="H457" s="195" t="str">
        <f t="shared" si="54"/>
        <v/>
      </c>
    </row>
    <row r="458" spans="2:8" x14ac:dyDescent="0.25">
      <c r="B458" s="188" t="str">
        <f t="shared" si="55"/>
        <v/>
      </c>
      <c r="C458" s="195" t="e">
        <f t="shared" si="49"/>
        <v>#VALUE!</v>
      </c>
      <c r="D458" s="195" t="e">
        <f t="shared" si="50"/>
        <v>#VALUE!</v>
      </c>
      <c r="E458" s="195" t="e">
        <f t="shared" si="51"/>
        <v>#VALUE!</v>
      </c>
      <c r="F458" s="195" t="e">
        <f t="shared" si="52"/>
        <v>#VALUE!</v>
      </c>
      <c r="G458" s="195" t="e">
        <f t="shared" si="53"/>
        <v>#VALUE!</v>
      </c>
      <c r="H458" s="195" t="str">
        <f t="shared" si="54"/>
        <v/>
      </c>
    </row>
    <row r="459" spans="2:8" x14ac:dyDescent="0.25">
      <c r="B459" s="188" t="str">
        <f t="shared" si="55"/>
        <v/>
      </c>
      <c r="C459" s="195" t="e">
        <f t="shared" si="49"/>
        <v>#VALUE!</v>
      </c>
      <c r="D459" s="195" t="e">
        <f t="shared" si="50"/>
        <v>#VALUE!</v>
      </c>
      <c r="E459" s="195" t="e">
        <f t="shared" si="51"/>
        <v>#VALUE!</v>
      </c>
      <c r="F459" s="195" t="e">
        <f t="shared" si="52"/>
        <v>#VALUE!</v>
      </c>
      <c r="G459" s="195" t="e">
        <f t="shared" si="53"/>
        <v>#VALUE!</v>
      </c>
      <c r="H459" s="195" t="str">
        <f t="shared" si="54"/>
        <v/>
      </c>
    </row>
    <row r="460" spans="2:8" x14ac:dyDescent="0.25">
      <c r="B460" s="188" t="str">
        <f t="shared" si="55"/>
        <v/>
      </c>
      <c r="C460" s="195" t="e">
        <f t="shared" si="49"/>
        <v>#VALUE!</v>
      </c>
      <c r="D460" s="195" t="e">
        <f t="shared" si="50"/>
        <v>#VALUE!</v>
      </c>
      <c r="E460" s="195" t="e">
        <f t="shared" si="51"/>
        <v>#VALUE!</v>
      </c>
      <c r="F460" s="195" t="e">
        <f t="shared" si="52"/>
        <v>#VALUE!</v>
      </c>
      <c r="G460" s="195" t="e">
        <f t="shared" si="53"/>
        <v>#VALUE!</v>
      </c>
      <c r="H460" s="195" t="str">
        <f t="shared" si="54"/>
        <v/>
      </c>
    </row>
    <row r="461" spans="2:8" x14ac:dyDescent="0.25">
      <c r="B461" s="188" t="str">
        <f t="shared" si="55"/>
        <v/>
      </c>
      <c r="C461" s="195" t="e">
        <f t="shared" si="49"/>
        <v>#VALUE!</v>
      </c>
      <c r="D461" s="195" t="e">
        <f t="shared" si="50"/>
        <v>#VALUE!</v>
      </c>
      <c r="E461" s="195" t="e">
        <f t="shared" si="51"/>
        <v>#VALUE!</v>
      </c>
      <c r="F461" s="195" t="e">
        <f t="shared" si="52"/>
        <v>#VALUE!</v>
      </c>
      <c r="G461" s="195" t="e">
        <f t="shared" si="53"/>
        <v>#VALUE!</v>
      </c>
      <c r="H461" s="195" t="str">
        <f t="shared" si="54"/>
        <v/>
      </c>
    </row>
    <row r="462" spans="2:8" x14ac:dyDescent="0.25">
      <c r="B462" s="188" t="str">
        <f t="shared" si="55"/>
        <v/>
      </c>
      <c r="C462" s="195" t="e">
        <f t="shared" si="49"/>
        <v>#VALUE!</v>
      </c>
      <c r="D462" s="195" t="e">
        <f t="shared" si="50"/>
        <v>#VALUE!</v>
      </c>
      <c r="E462" s="195" t="e">
        <f t="shared" si="51"/>
        <v>#VALUE!</v>
      </c>
      <c r="F462" s="195" t="e">
        <f t="shared" si="52"/>
        <v>#VALUE!</v>
      </c>
      <c r="G462" s="195" t="e">
        <f t="shared" si="53"/>
        <v>#VALUE!</v>
      </c>
      <c r="H462" s="195" t="str">
        <f t="shared" si="54"/>
        <v/>
      </c>
    </row>
    <row r="463" spans="2:8" x14ac:dyDescent="0.25">
      <c r="B463" s="188" t="str">
        <f t="shared" si="55"/>
        <v/>
      </c>
      <c r="C463" s="195" t="e">
        <f t="shared" ref="C463:C526" si="56">9*(B463/lengte)+Nterm</f>
        <v>#VALUE!</v>
      </c>
      <c r="D463" s="195" t="e">
        <f t="shared" ref="D463:D526" si="57">1+B463*(9/lengte)*2</f>
        <v>#VALUE!</v>
      </c>
      <c r="E463" s="195" t="e">
        <f t="shared" ref="E463:E526" si="58">10-(lengte-B463)*(9/lengte)*0.5</f>
        <v>#VALUE!</v>
      </c>
      <c r="F463" s="195" t="e">
        <f t="shared" ref="F463:F526" si="59">1+B463*(9/lengte)*0.5</f>
        <v>#VALUE!</v>
      </c>
      <c r="G463" s="195" t="e">
        <f t="shared" ref="G463:G526" si="60">10-(lengte-B463)*(9/lengte)*2</f>
        <v>#VALUE!</v>
      </c>
      <c r="H463" s="195" t="str">
        <f t="shared" ref="H463:H526" si="61">IF(B463="","",(IF(Nterm&gt;1,MIN(C463:E463),IF(Nterm&lt;1,MAX(C463,F463,G463),C463))))</f>
        <v/>
      </c>
    </row>
    <row r="464" spans="2:8" x14ac:dyDescent="0.25">
      <c r="B464" s="188" t="str">
        <f t="shared" si="55"/>
        <v/>
      </c>
      <c r="C464" s="195" t="e">
        <f t="shared" si="56"/>
        <v>#VALUE!</v>
      </c>
      <c r="D464" s="195" t="e">
        <f t="shared" si="57"/>
        <v>#VALUE!</v>
      </c>
      <c r="E464" s="195" t="e">
        <f t="shared" si="58"/>
        <v>#VALUE!</v>
      </c>
      <c r="F464" s="195" t="e">
        <f t="shared" si="59"/>
        <v>#VALUE!</v>
      </c>
      <c r="G464" s="195" t="e">
        <f t="shared" si="60"/>
        <v>#VALUE!</v>
      </c>
      <c r="H464" s="195" t="str">
        <f t="shared" si="61"/>
        <v/>
      </c>
    </row>
    <row r="465" spans="2:8" x14ac:dyDescent="0.25">
      <c r="B465" s="188" t="str">
        <f t="shared" si="55"/>
        <v/>
      </c>
      <c r="C465" s="195" t="e">
        <f t="shared" si="56"/>
        <v>#VALUE!</v>
      </c>
      <c r="D465" s="195" t="e">
        <f t="shared" si="57"/>
        <v>#VALUE!</v>
      </c>
      <c r="E465" s="195" t="e">
        <f t="shared" si="58"/>
        <v>#VALUE!</v>
      </c>
      <c r="F465" s="195" t="e">
        <f t="shared" si="59"/>
        <v>#VALUE!</v>
      </c>
      <c r="G465" s="195" t="e">
        <f t="shared" si="60"/>
        <v>#VALUE!</v>
      </c>
      <c r="H465" s="195" t="str">
        <f t="shared" si="61"/>
        <v/>
      </c>
    </row>
    <row r="466" spans="2:8" x14ac:dyDescent="0.25">
      <c r="B466" s="188" t="str">
        <f t="shared" si="55"/>
        <v/>
      </c>
      <c r="C466" s="195" t="e">
        <f t="shared" si="56"/>
        <v>#VALUE!</v>
      </c>
      <c r="D466" s="195" t="e">
        <f t="shared" si="57"/>
        <v>#VALUE!</v>
      </c>
      <c r="E466" s="195" t="e">
        <f t="shared" si="58"/>
        <v>#VALUE!</v>
      </c>
      <c r="F466" s="195" t="e">
        <f t="shared" si="59"/>
        <v>#VALUE!</v>
      </c>
      <c r="G466" s="195" t="e">
        <f t="shared" si="60"/>
        <v>#VALUE!</v>
      </c>
      <c r="H466" s="195" t="str">
        <f t="shared" si="61"/>
        <v/>
      </c>
    </row>
    <row r="467" spans="2:8" x14ac:dyDescent="0.25">
      <c r="B467" s="188" t="str">
        <f t="shared" si="55"/>
        <v/>
      </c>
      <c r="C467" s="195" t="e">
        <f t="shared" si="56"/>
        <v>#VALUE!</v>
      </c>
      <c r="D467" s="195" t="e">
        <f t="shared" si="57"/>
        <v>#VALUE!</v>
      </c>
      <c r="E467" s="195" t="e">
        <f t="shared" si="58"/>
        <v>#VALUE!</v>
      </c>
      <c r="F467" s="195" t="e">
        <f t="shared" si="59"/>
        <v>#VALUE!</v>
      </c>
      <c r="G467" s="195" t="e">
        <f t="shared" si="60"/>
        <v>#VALUE!</v>
      </c>
      <c r="H467" s="195" t="str">
        <f t="shared" si="61"/>
        <v/>
      </c>
    </row>
    <row r="468" spans="2:8" x14ac:dyDescent="0.25">
      <c r="B468" s="188" t="str">
        <f t="shared" si="55"/>
        <v/>
      </c>
      <c r="C468" s="195" t="e">
        <f t="shared" si="56"/>
        <v>#VALUE!</v>
      </c>
      <c r="D468" s="195" t="e">
        <f t="shared" si="57"/>
        <v>#VALUE!</v>
      </c>
      <c r="E468" s="195" t="e">
        <f t="shared" si="58"/>
        <v>#VALUE!</v>
      </c>
      <c r="F468" s="195" t="e">
        <f t="shared" si="59"/>
        <v>#VALUE!</v>
      </c>
      <c r="G468" s="195" t="e">
        <f t="shared" si="60"/>
        <v>#VALUE!</v>
      </c>
      <c r="H468" s="195" t="str">
        <f t="shared" si="61"/>
        <v/>
      </c>
    </row>
    <row r="469" spans="2:8" x14ac:dyDescent="0.25">
      <c r="B469" s="188" t="str">
        <f t="shared" si="55"/>
        <v/>
      </c>
      <c r="C469" s="195" t="e">
        <f t="shared" si="56"/>
        <v>#VALUE!</v>
      </c>
      <c r="D469" s="195" t="e">
        <f t="shared" si="57"/>
        <v>#VALUE!</v>
      </c>
      <c r="E469" s="195" t="e">
        <f t="shared" si="58"/>
        <v>#VALUE!</v>
      </c>
      <c r="F469" s="195" t="e">
        <f t="shared" si="59"/>
        <v>#VALUE!</v>
      </c>
      <c r="G469" s="195" t="e">
        <f t="shared" si="60"/>
        <v>#VALUE!</v>
      </c>
      <c r="H469" s="195" t="str">
        <f t="shared" si="61"/>
        <v/>
      </c>
    </row>
    <row r="470" spans="2:8" x14ac:dyDescent="0.25">
      <c r="B470" s="188" t="str">
        <f t="shared" si="55"/>
        <v/>
      </c>
      <c r="C470" s="195" t="e">
        <f t="shared" si="56"/>
        <v>#VALUE!</v>
      </c>
      <c r="D470" s="195" t="e">
        <f t="shared" si="57"/>
        <v>#VALUE!</v>
      </c>
      <c r="E470" s="195" t="e">
        <f t="shared" si="58"/>
        <v>#VALUE!</v>
      </c>
      <c r="F470" s="195" t="e">
        <f t="shared" si="59"/>
        <v>#VALUE!</v>
      </c>
      <c r="G470" s="195" t="e">
        <f t="shared" si="60"/>
        <v>#VALUE!</v>
      </c>
      <c r="H470" s="195" t="str">
        <f t="shared" si="61"/>
        <v/>
      </c>
    </row>
    <row r="471" spans="2:8" x14ac:dyDescent="0.25">
      <c r="B471" s="188" t="str">
        <f t="shared" si="55"/>
        <v/>
      </c>
      <c r="C471" s="195" t="e">
        <f t="shared" si="56"/>
        <v>#VALUE!</v>
      </c>
      <c r="D471" s="195" t="e">
        <f t="shared" si="57"/>
        <v>#VALUE!</v>
      </c>
      <c r="E471" s="195" t="e">
        <f t="shared" si="58"/>
        <v>#VALUE!</v>
      </c>
      <c r="F471" s="195" t="e">
        <f t="shared" si="59"/>
        <v>#VALUE!</v>
      </c>
      <c r="G471" s="195" t="e">
        <f t="shared" si="60"/>
        <v>#VALUE!</v>
      </c>
      <c r="H471" s="195" t="str">
        <f t="shared" si="61"/>
        <v/>
      </c>
    </row>
    <row r="472" spans="2:8" x14ac:dyDescent="0.25">
      <c r="B472" s="188" t="str">
        <f t="shared" si="55"/>
        <v/>
      </c>
      <c r="C472" s="195" t="e">
        <f t="shared" si="56"/>
        <v>#VALUE!</v>
      </c>
      <c r="D472" s="195" t="e">
        <f t="shared" si="57"/>
        <v>#VALUE!</v>
      </c>
      <c r="E472" s="195" t="e">
        <f t="shared" si="58"/>
        <v>#VALUE!</v>
      </c>
      <c r="F472" s="195" t="e">
        <f t="shared" si="59"/>
        <v>#VALUE!</v>
      </c>
      <c r="G472" s="195" t="e">
        <f t="shared" si="60"/>
        <v>#VALUE!</v>
      </c>
      <c r="H472" s="195" t="str">
        <f t="shared" si="61"/>
        <v/>
      </c>
    </row>
    <row r="473" spans="2:8" x14ac:dyDescent="0.25">
      <c r="B473" s="188" t="str">
        <f t="shared" si="55"/>
        <v/>
      </c>
      <c r="C473" s="195" t="e">
        <f t="shared" si="56"/>
        <v>#VALUE!</v>
      </c>
      <c r="D473" s="195" t="e">
        <f t="shared" si="57"/>
        <v>#VALUE!</v>
      </c>
      <c r="E473" s="195" t="e">
        <f t="shared" si="58"/>
        <v>#VALUE!</v>
      </c>
      <c r="F473" s="195" t="e">
        <f t="shared" si="59"/>
        <v>#VALUE!</v>
      </c>
      <c r="G473" s="195" t="e">
        <f t="shared" si="60"/>
        <v>#VALUE!</v>
      </c>
      <c r="H473" s="195" t="str">
        <f t="shared" si="61"/>
        <v/>
      </c>
    </row>
    <row r="474" spans="2:8" x14ac:dyDescent="0.25">
      <c r="B474" s="188" t="str">
        <f t="shared" si="55"/>
        <v/>
      </c>
      <c r="C474" s="195" t="e">
        <f t="shared" si="56"/>
        <v>#VALUE!</v>
      </c>
      <c r="D474" s="195" t="e">
        <f t="shared" si="57"/>
        <v>#VALUE!</v>
      </c>
      <c r="E474" s="195" t="e">
        <f t="shared" si="58"/>
        <v>#VALUE!</v>
      </c>
      <c r="F474" s="195" t="e">
        <f t="shared" si="59"/>
        <v>#VALUE!</v>
      </c>
      <c r="G474" s="195" t="e">
        <f t="shared" si="60"/>
        <v>#VALUE!</v>
      </c>
      <c r="H474" s="195" t="str">
        <f t="shared" si="61"/>
        <v/>
      </c>
    </row>
    <row r="475" spans="2:8" x14ac:dyDescent="0.25">
      <c r="B475" s="188" t="str">
        <f t="shared" si="55"/>
        <v/>
      </c>
      <c r="C475" s="195" t="e">
        <f t="shared" si="56"/>
        <v>#VALUE!</v>
      </c>
      <c r="D475" s="195" t="e">
        <f t="shared" si="57"/>
        <v>#VALUE!</v>
      </c>
      <c r="E475" s="195" t="e">
        <f t="shared" si="58"/>
        <v>#VALUE!</v>
      </c>
      <c r="F475" s="195" t="e">
        <f t="shared" si="59"/>
        <v>#VALUE!</v>
      </c>
      <c r="G475" s="195" t="e">
        <f t="shared" si="60"/>
        <v>#VALUE!</v>
      </c>
      <c r="H475" s="195" t="str">
        <f t="shared" si="61"/>
        <v/>
      </c>
    </row>
    <row r="476" spans="2:8" x14ac:dyDescent="0.25">
      <c r="B476" s="188" t="str">
        <f t="shared" si="55"/>
        <v/>
      </c>
      <c r="C476" s="195" t="e">
        <f t="shared" si="56"/>
        <v>#VALUE!</v>
      </c>
      <c r="D476" s="195" t="e">
        <f t="shared" si="57"/>
        <v>#VALUE!</v>
      </c>
      <c r="E476" s="195" t="e">
        <f t="shared" si="58"/>
        <v>#VALUE!</v>
      </c>
      <c r="F476" s="195" t="e">
        <f t="shared" si="59"/>
        <v>#VALUE!</v>
      </c>
      <c r="G476" s="195" t="e">
        <f t="shared" si="60"/>
        <v>#VALUE!</v>
      </c>
      <c r="H476" s="195" t="str">
        <f t="shared" si="61"/>
        <v/>
      </c>
    </row>
    <row r="477" spans="2:8" x14ac:dyDescent="0.25">
      <c r="B477" s="188" t="str">
        <f t="shared" si="55"/>
        <v/>
      </c>
      <c r="C477" s="195" t="e">
        <f t="shared" si="56"/>
        <v>#VALUE!</v>
      </c>
      <c r="D477" s="195" t="e">
        <f t="shared" si="57"/>
        <v>#VALUE!</v>
      </c>
      <c r="E477" s="195" t="e">
        <f t="shared" si="58"/>
        <v>#VALUE!</v>
      </c>
      <c r="F477" s="195" t="e">
        <f t="shared" si="59"/>
        <v>#VALUE!</v>
      </c>
      <c r="G477" s="195" t="e">
        <f t="shared" si="60"/>
        <v>#VALUE!</v>
      </c>
      <c r="H477" s="195" t="str">
        <f t="shared" si="61"/>
        <v/>
      </c>
    </row>
    <row r="478" spans="2:8" x14ac:dyDescent="0.25">
      <c r="B478" s="188" t="str">
        <f t="shared" si="55"/>
        <v/>
      </c>
      <c r="C478" s="195" t="e">
        <f t="shared" si="56"/>
        <v>#VALUE!</v>
      </c>
      <c r="D478" s="195" t="e">
        <f t="shared" si="57"/>
        <v>#VALUE!</v>
      </c>
      <c r="E478" s="195" t="e">
        <f t="shared" si="58"/>
        <v>#VALUE!</v>
      </c>
      <c r="F478" s="195" t="e">
        <f t="shared" si="59"/>
        <v>#VALUE!</v>
      </c>
      <c r="G478" s="195" t="e">
        <f t="shared" si="60"/>
        <v>#VALUE!</v>
      </c>
      <c r="H478" s="195" t="str">
        <f t="shared" si="61"/>
        <v/>
      </c>
    </row>
    <row r="479" spans="2:8" x14ac:dyDescent="0.25">
      <c r="B479" s="188" t="str">
        <f t="shared" si="55"/>
        <v/>
      </c>
      <c r="C479" s="195" t="e">
        <f t="shared" si="56"/>
        <v>#VALUE!</v>
      </c>
      <c r="D479" s="195" t="e">
        <f t="shared" si="57"/>
        <v>#VALUE!</v>
      </c>
      <c r="E479" s="195" t="e">
        <f t="shared" si="58"/>
        <v>#VALUE!</v>
      </c>
      <c r="F479" s="195" t="e">
        <f t="shared" si="59"/>
        <v>#VALUE!</v>
      </c>
      <c r="G479" s="195" t="e">
        <f t="shared" si="60"/>
        <v>#VALUE!</v>
      </c>
      <c r="H479" s="195" t="str">
        <f t="shared" si="61"/>
        <v/>
      </c>
    </row>
    <row r="480" spans="2:8" x14ac:dyDescent="0.25">
      <c r="B480" s="188" t="str">
        <f t="shared" si="55"/>
        <v/>
      </c>
      <c r="C480" s="195" t="e">
        <f t="shared" si="56"/>
        <v>#VALUE!</v>
      </c>
      <c r="D480" s="195" t="e">
        <f t="shared" si="57"/>
        <v>#VALUE!</v>
      </c>
      <c r="E480" s="195" t="e">
        <f t="shared" si="58"/>
        <v>#VALUE!</v>
      </c>
      <c r="F480" s="195" t="e">
        <f t="shared" si="59"/>
        <v>#VALUE!</v>
      </c>
      <c r="G480" s="195" t="e">
        <f t="shared" si="60"/>
        <v>#VALUE!</v>
      </c>
      <c r="H480" s="195" t="str">
        <f t="shared" si="61"/>
        <v/>
      </c>
    </row>
    <row r="481" spans="2:8" x14ac:dyDescent="0.25">
      <c r="B481" s="188" t="str">
        <f t="shared" si="55"/>
        <v/>
      </c>
      <c r="C481" s="195" t="e">
        <f t="shared" si="56"/>
        <v>#VALUE!</v>
      </c>
      <c r="D481" s="195" t="e">
        <f t="shared" si="57"/>
        <v>#VALUE!</v>
      </c>
      <c r="E481" s="195" t="e">
        <f t="shared" si="58"/>
        <v>#VALUE!</v>
      </c>
      <c r="F481" s="195" t="e">
        <f t="shared" si="59"/>
        <v>#VALUE!</v>
      </c>
      <c r="G481" s="195" t="e">
        <f t="shared" si="60"/>
        <v>#VALUE!</v>
      </c>
      <c r="H481" s="195" t="str">
        <f t="shared" si="61"/>
        <v/>
      </c>
    </row>
    <row r="482" spans="2:8" x14ac:dyDescent="0.25">
      <c r="B482" s="188" t="str">
        <f t="shared" si="55"/>
        <v/>
      </c>
      <c r="C482" s="195" t="e">
        <f t="shared" si="56"/>
        <v>#VALUE!</v>
      </c>
      <c r="D482" s="195" t="e">
        <f t="shared" si="57"/>
        <v>#VALUE!</v>
      </c>
      <c r="E482" s="195" t="e">
        <f t="shared" si="58"/>
        <v>#VALUE!</v>
      </c>
      <c r="F482" s="195" t="e">
        <f t="shared" si="59"/>
        <v>#VALUE!</v>
      </c>
      <c r="G482" s="195" t="e">
        <f t="shared" si="60"/>
        <v>#VALUE!</v>
      </c>
      <c r="H482" s="195" t="str">
        <f t="shared" si="61"/>
        <v/>
      </c>
    </row>
    <row r="483" spans="2:8" x14ac:dyDescent="0.25">
      <c r="B483" s="188" t="str">
        <f t="shared" si="55"/>
        <v/>
      </c>
      <c r="C483" s="195" t="e">
        <f t="shared" si="56"/>
        <v>#VALUE!</v>
      </c>
      <c r="D483" s="195" t="e">
        <f t="shared" si="57"/>
        <v>#VALUE!</v>
      </c>
      <c r="E483" s="195" t="e">
        <f t="shared" si="58"/>
        <v>#VALUE!</v>
      </c>
      <c r="F483" s="195" t="e">
        <f t="shared" si="59"/>
        <v>#VALUE!</v>
      </c>
      <c r="G483" s="195" t="e">
        <f t="shared" si="60"/>
        <v>#VALUE!</v>
      </c>
      <c r="H483" s="195" t="str">
        <f t="shared" si="61"/>
        <v/>
      </c>
    </row>
    <row r="484" spans="2:8" x14ac:dyDescent="0.25">
      <c r="B484" s="188" t="str">
        <f t="shared" si="55"/>
        <v/>
      </c>
      <c r="C484" s="195" t="e">
        <f t="shared" si="56"/>
        <v>#VALUE!</v>
      </c>
      <c r="D484" s="195" t="e">
        <f t="shared" si="57"/>
        <v>#VALUE!</v>
      </c>
      <c r="E484" s="195" t="e">
        <f t="shared" si="58"/>
        <v>#VALUE!</v>
      </c>
      <c r="F484" s="195" t="e">
        <f t="shared" si="59"/>
        <v>#VALUE!</v>
      </c>
      <c r="G484" s="195" t="e">
        <f t="shared" si="60"/>
        <v>#VALUE!</v>
      </c>
      <c r="H484" s="195" t="str">
        <f t="shared" si="61"/>
        <v/>
      </c>
    </row>
    <row r="485" spans="2:8" x14ac:dyDescent="0.25">
      <c r="B485" s="188" t="str">
        <f t="shared" si="55"/>
        <v/>
      </c>
      <c r="C485" s="195" t="e">
        <f t="shared" si="56"/>
        <v>#VALUE!</v>
      </c>
      <c r="D485" s="195" t="e">
        <f t="shared" si="57"/>
        <v>#VALUE!</v>
      </c>
      <c r="E485" s="195" t="e">
        <f t="shared" si="58"/>
        <v>#VALUE!</v>
      </c>
      <c r="F485" s="195" t="e">
        <f t="shared" si="59"/>
        <v>#VALUE!</v>
      </c>
      <c r="G485" s="195" t="e">
        <f t="shared" si="60"/>
        <v>#VALUE!</v>
      </c>
      <c r="H485" s="195" t="str">
        <f t="shared" si="61"/>
        <v/>
      </c>
    </row>
    <row r="486" spans="2:8" x14ac:dyDescent="0.25">
      <c r="B486" s="188" t="str">
        <f t="shared" si="55"/>
        <v/>
      </c>
      <c r="C486" s="195" t="e">
        <f t="shared" si="56"/>
        <v>#VALUE!</v>
      </c>
      <c r="D486" s="195" t="e">
        <f t="shared" si="57"/>
        <v>#VALUE!</v>
      </c>
      <c r="E486" s="195" t="e">
        <f t="shared" si="58"/>
        <v>#VALUE!</v>
      </c>
      <c r="F486" s="195" t="e">
        <f t="shared" si="59"/>
        <v>#VALUE!</v>
      </c>
      <c r="G486" s="195" t="e">
        <f t="shared" si="60"/>
        <v>#VALUE!</v>
      </c>
      <c r="H486" s="195" t="str">
        <f t="shared" si="61"/>
        <v/>
      </c>
    </row>
    <row r="487" spans="2:8" x14ac:dyDescent="0.25">
      <c r="B487" s="188" t="str">
        <f t="shared" si="55"/>
        <v/>
      </c>
      <c r="C487" s="195" t="e">
        <f t="shared" si="56"/>
        <v>#VALUE!</v>
      </c>
      <c r="D487" s="195" t="e">
        <f t="shared" si="57"/>
        <v>#VALUE!</v>
      </c>
      <c r="E487" s="195" t="e">
        <f t="shared" si="58"/>
        <v>#VALUE!</v>
      </c>
      <c r="F487" s="195" t="e">
        <f t="shared" si="59"/>
        <v>#VALUE!</v>
      </c>
      <c r="G487" s="195" t="e">
        <f t="shared" si="60"/>
        <v>#VALUE!</v>
      </c>
      <c r="H487" s="195" t="str">
        <f t="shared" si="61"/>
        <v/>
      </c>
    </row>
    <row r="488" spans="2:8" x14ac:dyDescent="0.25">
      <c r="B488" s="188" t="str">
        <f t="shared" si="55"/>
        <v/>
      </c>
      <c r="C488" s="195" t="e">
        <f t="shared" si="56"/>
        <v>#VALUE!</v>
      </c>
      <c r="D488" s="195" t="e">
        <f t="shared" si="57"/>
        <v>#VALUE!</v>
      </c>
      <c r="E488" s="195" t="e">
        <f t="shared" si="58"/>
        <v>#VALUE!</v>
      </c>
      <c r="F488" s="195" t="e">
        <f t="shared" si="59"/>
        <v>#VALUE!</v>
      </c>
      <c r="G488" s="195" t="e">
        <f t="shared" si="60"/>
        <v>#VALUE!</v>
      </c>
      <c r="H488" s="195" t="str">
        <f t="shared" si="61"/>
        <v/>
      </c>
    </row>
    <row r="489" spans="2:8" x14ac:dyDescent="0.25">
      <c r="B489" s="188" t="str">
        <f t="shared" si="55"/>
        <v/>
      </c>
      <c r="C489" s="195" t="e">
        <f t="shared" si="56"/>
        <v>#VALUE!</v>
      </c>
      <c r="D489" s="195" t="e">
        <f t="shared" si="57"/>
        <v>#VALUE!</v>
      </c>
      <c r="E489" s="195" t="e">
        <f t="shared" si="58"/>
        <v>#VALUE!</v>
      </c>
      <c r="F489" s="195" t="e">
        <f t="shared" si="59"/>
        <v>#VALUE!</v>
      </c>
      <c r="G489" s="195" t="e">
        <f t="shared" si="60"/>
        <v>#VALUE!</v>
      </c>
      <c r="H489" s="195" t="str">
        <f t="shared" si="61"/>
        <v/>
      </c>
    </row>
    <row r="490" spans="2:8" x14ac:dyDescent="0.25">
      <c r="B490" s="188" t="str">
        <f t="shared" si="55"/>
        <v/>
      </c>
      <c r="C490" s="195" t="e">
        <f t="shared" si="56"/>
        <v>#VALUE!</v>
      </c>
      <c r="D490" s="195" t="e">
        <f t="shared" si="57"/>
        <v>#VALUE!</v>
      </c>
      <c r="E490" s="195" t="e">
        <f t="shared" si="58"/>
        <v>#VALUE!</v>
      </c>
      <c r="F490" s="195" t="e">
        <f t="shared" si="59"/>
        <v>#VALUE!</v>
      </c>
      <c r="G490" s="195" t="e">
        <f t="shared" si="60"/>
        <v>#VALUE!</v>
      </c>
      <c r="H490" s="195" t="str">
        <f t="shared" si="61"/>
        <v/>
      </c>
    </row>
    <row r="491" spans="2:8" x14ac:dyDescent="0.25">
      <c r="B491" s="188" t="str">
        <f t="shared" si="55"/>
        <v/>
      </c>
      <c r="C491" s="195" t="e">
        <f t="shared" si="56"/>
        <v>#VALUE!</v>
      </c>
      <c r="D491" s="195" t="e">
        <f t="shared" si="57"/>
        <v>#VALUE!</v>
      </c>
      <c r="E491" s="195" t="e">
        <f t="shared" si="58"/>
        <v>#VALUE!</v>
      </c>
      <c r="F491" s="195" t="e">
        <f t="shared" si="59"/>
        <v>#VALUE!</v>
      </c>
      <c r="G491" s="195" t="e">
        <f t="shared" si="60"/>
        <v>#VALUE!</v>
      </c>
      <c r="H491" s="195" t="str">
        <f t="shared" si="61"/>
        <v/>
      </c>
    </row>
    <row r="492" spans="2:8" x14ac:dyDescent="0.25">
      <c r="B492" s="188" t="str">
        <f t="shared" si="55"/>
        <v/>
      </c>
      <c r="C492" s="195" t="e">
        <f t="shared" si="56"/>
        <v>#VALUE!</v>
      </c>
      <c r="D492" s="195" t="e">
        <f t="shared" si="57"/>
        <v>#VALUE!</v>
      </c>
      <c r="E492" s="195" t="e">
        <f t="shared" si="58"/>
        <v>#VALUE!</v>
      </c>
      <c r="F492" s="195" t="e">
        <f t="shared" si="59"/>
        <v>#VALUE!</v>
      </c>
      <c r="G492" s="195" t="e">
        <f t="shared" si="60"/>
        <v>#VALUE!</v>
      </c>
      <c r="H492" s="195" t="str">
        <f t="shared" si="61"/>
        <v/>
      </c>
    </row>
    <row r="493" spans="2:8" x14ac:dyDescent="0.25">
      <c r="B493" s="188" t="str">
        <f t="shared" si="55"/>
        <v/>
      </c>
      <c r="C493" s="195" t="e">
        <f t="shared" si="56"/>
        <v>#VALUE!</v>
      </c>
      <c r="D493" s="195" t="e">
        <f t="shared" si="57"/>
        <v>#VALUE!</v>
      </c>
      <c r="E493" s="195" t="e">
        <f t="shared" si="58"/>
        <v>#VALUE!</v>
      </c>
      <c r="F493" s="195" t="e">
        <f t="shared" si="59"/>
        <v>#VALUE!</v>
      </c>
      <c r="G493" s="195" t="e">
        <f t="shared" si="60"/>
        <v>#VALUE!</v>
      </c>
      <c r="H493" s="195" t="str">
        <f t="shared" si="61"/>
        <v/>
      </c>
    </row>
    <row r="494" spans="2:8" x14ac:dyDescent="0.25">
      <c r="B494" s="188" t="str">
        <f t="shared" si="55"/>
        <v/>
      </c>
      <c r="C494" s="195" t="e">
        <f t="shared" si="56"/>
        <v>#VALUE!</v>
      </c>
      <c r="D494" s="195" t="e">
        <f t="shared" si="57"/>
        <v>#VALUE!</v>
      </c>
      <c r="E494" s="195" t="e">
        <f t="shared" si="58"/>
        <v>#VALUE!</v>
      </c>
      <c r="F494" s="195" t="e">
        <f t="shared" si="59"/>
        <v>#VALUE!</v>
      </c>
      <c r="G494" s="195" t="e">
        <f t="shared" si="60"/>
        <v>#VALUE!</v>
      </c>
      <c r="H494" s="195" t="str">
        <f t="shared" si="61"/>
        <v/>
      </c>
    </row>
    <row r="495" spans="2:8" x14ac:dyDescent="0.25">
      <c r="B495" s="188" t="str">
        <f t="shared" si="55"/>
        <v/>
      </c>
      <c r="C495" s="195" t="e">
        <f t="shared" si="56"/>
        <v>#VALUE!</v>
      </c>
      <c r="D495" s="195" t="e">
        <f t="shared" si="57"/>
        <v>#VALUE!</v>
      </c>
      <c r="E495" s="195" t="e">
        <f t="shared" si="58"/>
        <v>#VALUE!</v>
      </c>
      <c r="F495" s="195" t="e">
        <f t="shared" si="59"/>
        <v>#VALUE!</v>
      </c>
      <c r="G495" s="195" t="e">
        <f t="shared" si="60"/>
        <v>#VALUE!</v>
      </c>
      <c r="H495" s="195" t="str">
        <f t="shared" si="61"/>
        <v/>
      </c>
    </row>
    <row r="496" spans="2:8" x14ac:dyDescent="0.25">
      <c r="B496" s="188" t="str">
        <f t="shared" si="55"/>
        <v/>
      </c>
      <c r="C496" s="195" t="e">
        <f t="shared" si="56"/>
        <v>#VALUE!</v>
      </c>
      <c r="D496" s="195" t="e">
        <f t="shared" si="57"/>
        <v>#VALUE!</v>
      </c>
      <c r="E496" s="195" t="e">
        <f t="shared" si="58"/>
        <v>#VALUE!</v>
      </c>
      <c r="F496" s="195" t="e">
        <f t="shared" si="59"/>
        <v>#VALUE!</v>
      </c>
      <c r="G496" s="195" t="e">
        <f t="shared" si="60"/>
        <v>#VALUE!</v>
      </c>
      <c r="H496" s="195" t="str">
        <f t="shared" si="61"/>
        <v/>
      </c>
    </row>
    <row r="497" spans="2:8" x14ac:dyDescent="0.25">
      <c r="B497" s="188" t="str">
        <f t="shared" si="55"/>
        <v/>
      </c>
      <c r="C497" s="195" t="e">
        <f t="shared" si="56"/>
        <v>#VALUE!</v>
      </c>
      <c r="D497" s="195" t="e">
        <f t="shared" si="57"/>
        <v>#VALUE!</v>
      </c>
      <c r="E497" s="195" t="e">
        <f t="shared" si="58"/>
        <v>#VALUE!</v>
      </c>
      <c r="F497" s="195" t="e">
        <f t="shared" si="59"/>
        <v>#VALUE!</v>
      </c>
      <c r="G497" s="195" t="e">
        <f t="shared" si="60"/>
        <v>#VALUE!</v>
      </c>
      <c r="H497" s="195" t="str">
        <f t="shared" si="61"/>
        <v/>
      </c>
    </row>
    <row r="498" spans="2:8" x14ac:dyDescent="0.25">
      <c r="B498" s="188" t="str">
        <f t="shared" si="55"/>
        <v/>
      </c>
      <c r="C498" s="195" t="e">
        <f t="shared" si="56"/>
        <v>#VALUE!</v>
      </c>
      <c r="D498" s="195" t="e">
        <f t="shared" si="57"/>
        <v>#VALUE!</v>
      </c>
      <c r="E498" s="195" t="e">
        <f t="shared" si="58"/>
        <v>#VALUE!</v>
      </c>
      <c r="F498" s="195" t="e">
        <f t="shared" si="59"/>
        <v>#VALUE!</v>
      </c>
      <c r="G498" s="195" t="e">
        <f t="shared" si="60"/>
        <v>#VALUE!</v>
      </c>
      <c r="H498" s="195" t="str">
        <f t="shared" si="61"/>
        <v/>
      </c>
    </row>
    <row r="499" spans="2:8" x14ac:dyDescent="0.25">
      <c r="B499" s="188" t="str">
        <f t="shared" si="55"/>
        <v/>
      </c>
      <c r="C499" s="195" t="e">
        <f t="shared" si="56"/>
        <v>#VALUE!</v>
      </c>
      <c r="D499" s="195" t="e">
        <f t="shared" si="57"/>
        <v>#VALUE!</v>
      </c>
      <c r="E499" s="195" t="e">
        <f t="shared" si="58"/>
        <v>#VALUE!</v>
      </c>
      <c r="F499" s="195" t="e">
        <f t="shared" si="59"/>
        <v>#VALUE!</v>
      </c>
      <c r="G499" s="195" t="e">
        <f t="shared" si="60"/>
        <v>#VALUE!</v>
      </c>
      <c r="H499" s="195" t="str">
        <f t="shared" si="61"/>
        <v/>
      </c>
    </row>
    <row r="500" spans="2:8" x14ac:dyDescent="0.25">
      <c r="B500" s="188" t="str">
        <f t="shared" si="55"/>
        <v/>
      </c>
      <c r="C500" s="195" t="e">
        <f t="shared" si="56"/>
        <v>#VALUE!</v>
      </c>
      <c r="D500" s="195" t="e">
        <f t="shared" si="57"/>
        <v>#VALUE!</v>
      </c>
      <c r="E500" s="195" t="e">
        <f t="shared" si="58"/>
        <v>#VALUE!</v>
      </c>
      <c r="F500" s="195" t="e">
        <f t="shared" si="59"/>
        <v>#VALUE!</v>
      </c>
      <c r="G500" s="195" t="e">
        <f t="shared" si="60"/>
        <v>#VALUE!</v>
      </c>
      <c r="H500" s="195" t="str">
        <f t="shared" si="61"/>
        <v/>
      </c>
    </row>
    <row r="501" spans="2:8" x14ac:dyDescent="0.25">
      <c r="B501" s="188" t="str">
        <f t="shared" si="55"/>
        <v/>
      </c>
      <c r="C501" s="195" t="e">
        <f t="shared" si="56"/>
        <v>#VALUE!</v>
      </c>
      <c r="D501" s="195" t="e">
        <f t="shared" si="57"/>
        <v>#VALUE!</v>
      </c>
      <c r="E501" s="195" t="e">
        <f t="shared" si="58"/>
        <v>#VALUE!</v>
      </c>
      <c r="F501" s="195" t="e">
        <f t="shared" si="59"/>
        <v>#VALUE!</v>
      </c>
      <c r="G501" s="195" t="e">
        <f t="shared" si="60"/>
        <v>#VALUE!</v>
      </c>
      <c r="H501" s="195" t="str">
        <f t="shared" si="61"/>
        <v/>
      </c>
    </row>
    <row r="502" spans="2:8" x14ac:dyDescent="0.25">
      <c r="B502" s="188" t="str">
        <f t="shared" si="55"/>
        <v/>
      </c>
      <c r="C502" s="195" t="e">
        <f t="shared" si="56"/>
        <v>#VALUE!</v>
      </c>
      <c r="D502" s="195" t="e">
        <f t="shared" si="57"/>
        <v>#VALUE!</v>
      </c>
      <c r="E502" s="195" t="e">
        <f t="shared" si="58"/>
        <v>#VALUE!</v>
      </c>
      <c r="F502" s="195" t="e">
        <f t="shared" si="59"/>
        <v>#VALUE!</v>
      </c>
      <c r="G502" s="195" t="e">
        <f t="shared" si="60"/>
        <v>#VALUE!</v>
      </c>
      <c r="H502" s="195" t="str">
        <f t="shared" si="61"/>
        <v/>
      </c>
    </row>
    <row r="503" spans="2:8" x14ac:dyDescent="0.25">
      <c r="B503" s="188" t="str">
        <f t="shared" si="55"/>
        <v/>
      </c>
      <c r="C503" s="195" t="e">
        <f t="shared" si="56"/>
        <v>#VALUE!</v>
      </c>
      <c r="D503" s="195" t="e">
        <f t="shared" si="57"/>
        <v>#VALUE!</v>
      </c>
      <c r="E503" s="195" t="e">
        <f t="shared" si="58"/>
        <v>#VALUE!</v>
      </c>
      <c r="F503" s="195" t="e">
        <f t="shared" si="59"/>
        <v>#VALUE!</v>
      </c>
      <c r="G503" s="195" t="e">
        <f t="shared" si="60"/>
        <v>#VALUE!</v>
      </c>
      <c r="H503" s="195" t="str">
        <f t="shared" si="61"/>
        <v/>
      </c>
    </row>
    <row r="504" spans="2:8" x14ac:dyDescent="0.25">
      <c r="B504" s="188" t="str">
        <f t="shared" si="55"/>
        <v/>
      </c>
      <c r="C504" s="195" t="e">
        <f t="shared" si="56"/>
        <v>#VALUE!</v>
      </c>
      <c r="D504" s="195" t="e">
        <f t="shared" si="57"/>
        <v>#VALUE!</v>
      </c>
      <c r="E504" s="195" t="e">
        <f t="shared" si="58"/>
        <v>#VALUE!</v>
      </c>
      <c r="F504" s="195" t="e">
        <f t="shared" si="59"/>
        <v>#VALUE!</v>
      </c>
      <c r="G504" s="195" t="e">
        <f t="shared" si="60"/>
        <v>#VALUE!</v>
      </c>
      <c r="H504" s="195" t="str">
        <f t="shared" si="61"/>
        <v/>
      </c>
    </row>
    <row r="505" spans="2:8" x14ac:dyDescent="0.25">
      <c r="B505" s="188" t="str">
        <f t="shared" si="55"/>
        <v/>
      </c>
      <c r="C505" s="195" t="e">
        <f t="shared" si="56"/>
        <v>#VALUE!</v>
      </c>
      <c r="D505" s="195" t="e">
        <f t="shared" si="57"/>
        <v>#VALUE!</v>
      </c>
      <c r="E505" s="195" t="e">
        <f t="shared" si="58"/>
        <v>#VALUE!</v>
      </c>
      <c r="F505" s="195" t="e">
        <f t="shared" si="59"/>
        <v>#VALUE!</v>
      </c>
      <c r="G505" s="195" t="e">
        <f t="shared" si="60"/>
        <v>#VALUE!</v>
      </c>
      <c r="H505" s="195" t="str">
        <f t="shared" si="61"/>
        <v/>
      </c>
    </row>
    <row r="506" spans="2:8" x14ac:dyDescent="0.25">
      <c r="B506" s="188" t="str">
        <f t="shared" si="55"/>
        <v/>
      </c>
      <c r="C506" s="195" t="e">
        <f t="shared" si="56"/>
        <v>#VALUE!</v>
      </c>
      <c r="D506" s="195" t="e">
        <f t="shared" si="57"/>
        <v>#VALUE!</v>
      </c>
      <c r="E506" s="195" t="e">
        <f t="shared" si="58"/>
        <v>#VALUE!</v>
      </c>
      <c r="F506" s="195" t="e">
        <f t="shared" si="59"/>
        <v>#VALUE!</v>
      </c>
      <c r="G506" s="195" t="e">
        <f t="shared" si="60"/>
        <v>#VALUE!</v>
      </c>
      <c r="H506" s="195" t="str">
        <f t="shared" si="61"/>
        <v/>
      </c>
    </row>
    <row r="507" spans="2:8" x14ac:dyDescent="0.25">
      <c r="B507" s="188" t="str">
        <f t="shared" si="55"/>
        <v/>
      </c>
      <c r="C507" s="195" t="e">
        <f t="shared" si="56"/>
        <v>#VALUE!</v>
      </c>
      <c r="D507" s="195" t="e">
        <f t="shared" si="57"/>
        <v>#VALUE!</v>
      </c>
      <c r="E507" s="195" t="e">
        <f t="shared" si="58"/>
        <v>#VALUE!</v>
      </c>
      <c r="F507" s="195" t="e">
        <f t="shared" si="59"/>
        <v>#VALUE!</v>
      </c>
      <c r="G507" s="195" t="e">
        <f t="shared" si="60"/>
        <v>#VALUE!</v>
      </c>
      <c r="H507" s="195" t="str">
        <f t="shared" si="61"/>
        <v/>
      </c>
    </row>
    <row r="508" spans="2:8" x14ac:dyDescent="0.25">
      <c r="B508" s="188" t="str">
        <f t="shared" si="55"/>
        <v/>
      </c>
      <c r="C508" s="195" t="e">
        <f t="shared" si="56"/>
        <v>#VALUE!</v>
      </c>
      <c r="D508" s="195" t="e">
        <f t="shared" si="57"/>
        <v>#VALUE!</v>
      </c>
      <c r="E508" s="195" t="e">
        <f t="shared" si="58"/>
        <v>#VALUE!</v>
      </c>
      <c r="F508" s="195" t="e">
        <f t="shared" si="59"/>
        <v>#VALUE!</v>
      </c>
      <c r="G508" s="195" t="e">
        <f t="shared" si="60"/>
        <v>#VALUE!</v>
      </c>
      <c r="H508" s="195" t="str">
        <f t="shared" si="61"/>
        <v/>
      </c>
    </row>
    <row r="509" spans="2:8" x14ac:dyDescent="0.25">
      <c r="B509" s="188" t="str">
        <f t="shared" si="55"/>
        <v/>
      </c>
      <c r="C509" s="195" t="e">
        <f t="shared" si="56"/>
        <v>#VALUE!</v>
      </c>
      <c r="D509" s="195" t="e">
        <f t="shared" si="57"/>
        <v>#VALUE!</v>
      </c>
      <c r="E509" s="195" t="e">
        <f t="shared" si="58"/>
        <v>#VALUE!</v>
      </c>
      <c r="F509" s="195" t="e">
        <f t="shared" si="59"/>
        <v>#VALUE!</v>
      </c>
      <c r="G509" s="195" t="e">
        <f t="shared" si="60"/>
        <v>#VALUE!</v>
      </c>
      <c r="H509" s="195" t="str">
        <f t="shared" si="61"/>
        <v/>
      </c>
    </row>
    <row r="510" spans="2:8" x14ac:dyDescent="0.25">
      <c r="B510" s="188" t="str">
        <f t="shared" si="55"/>
        <v/>
      </c>
      <c r="C510" s="195" t="e">
        <f t="shared" si="56"/>
        <v>#VALUE!</v>
      </c>
      <c r="D510" s="195" t="e">
        <f t="shared" si="57"/>
        <v>#VALUE!</v>
      </c>
      <c r="E510" s="195" t="e">
        <f t="shared" si="58"/>
        <v>#VALUE!</v>
      </c>
      <c r="F510" s="195" t="e">
        <f t="shared" si="59"/>
        <v>#VALUE!</v>
      </c>
      <c r="G510" s="195" t="e">
        <f t="shared" si="60"/>
        <v>#VALUE!</v>
      </c>
      <c r="H510" s="195" t="str">
        <f t="shared" si="61"/>
        <v/>
      </c>
    </row>
    <row r="511" spans="2:8" x14ac:dyDescent="0.25">
      <c r="B511" s="188" t="str">
        <f t="shared" si="55"/>
        <v/>
      </c>
      <c r="C511" s="195" t="e">
        <f t="shared" si="56"/>
        <v>#VALUE!</v>
      </c>
      <c r="D511" s="195" t="e">
        <f t="shared" si="57"/>
        <v>#VALUE!</v>
      </c>
      <c r="E511" s="195" t="e">
        <f t="shared" si="58"/>
        <v>#VALUE!</v>
      </c>
      <c r="F511" s="195" t="e">
        <f t="shared" si="59"/>
        <v>#VALUE!</v>
      </c>
      <c r="G511" s="195" t="e">
        <f t="shared" si="60"/>
        <v>#VALUE!</v>
      </c>
      <c r="H511" s="195" t="str">
        <f t="shared" si="61"/>
        <v/>
      </c>
    </row>
    <row r="512" spans="2:8" x14ac:dyDescent="0.25">
      <c r="B512" s="188" t="str">
        <f t="shared" si="55"/>
        <v/>
      </c>
      <c r="C512" s="195" t="e">
        <f t="shared" si="56"/>
        <v>#VALUE!</v>
      </c>
      <c r="D512" s="195" t="e">
        <f t="shared" si="57"/>
        <v>#VALUE!</v>
      </c>
      <c r="E512" s="195" t="e">
        <f t="shared" si="58"/>
        <v>#VALUE!</v>
      </c>
      <c r="F512" s="195" t="e">
        <f t="shared" si="59"/>
        <v>#VALUE!</v>
      </c>
      <c r="G512" s="195" t="e">
        <f t="shared" si="60"/>
        <v>#VALUE!</v>
      </c>
      <c r="H512" s="195" t="str">
        <f t="shared" si="61"/>
        <v/>
      </c>
    </row>
    <row r="513" spans="2:8" x14ac:dyDescent="0.25">
      <c r="B513" s="188" t="str">
        <f t="shared" si="55"/>
        <v/>
      </c>
      <c r="C513" s="195" t="e">
        <f t="shared" si="56"/>
        <v>#VALUE!</v>
      </c>
      <c r="D513" s="195" t="e">
        <f t="shared" si="57"/>
        <v>#VALUE!</v>
      </c>
      <c r="E513" s="195" t="e">
        <f t="shared" si="58"/>
        <v>#VALUE!</v>
      </c>
      <c r="F513" s="195" t="e">
        <f t="shared" si="59"/>
        <v>#VALUE!</v>
      </c>
      <c r="G513" s="195" t="e">
        <f t="shared" si="60"/>
        <v>#VALUE!</v>
      </c>
      <c r="H513" s="195" t="str">
        <f t="shared" si="61"/>
        <v/>
      </c>
    </row>
    <row r="514" spans="2:8" x14ac:dyDescent="0.25">
      <c r="B514" s="188" t="str">
        <f t="shared" si="55"/>
        <v/>
      </c>
      <c r="C514" s="195" t="e">
        <f t="shared" si="56"/>
        <v>#VALUE!</v>
      </c>
      <c r="D514" s="195" t="e">
        <f t="shared" si="57"/>
        <v>#VALUE!</v>
      </c>
      <c r="E514" s="195" t="e">
        <f t="shared" si="58"/>
        <v>#VALUE!</v>
      </c>
      <c r="F514" s="195" t="e">
        <f t="shared" si="59"/>
        <v>#VALUE!</v>
      </c>
      <c r="G514" s="195" t="e">
        <f t="shared" si="60"/>
        <v>#VALUE!</v>
      </c>
      <c r="H514" s="195" t="str">
        <f t="shared" si="61"/>
        <v/>
      </c>
    </row>
    <row r="515" spans="2:8" x14ac:dyDescent="0.25">
      <c r="B515" s="188" t="str">
        <f t="shared" si="55"/>
        <v/>
      </c>
      <c r="C515" s="195" t="e">
        <f t="shared" si="56"/>
        <v>#VALUE!</v>
      </c>
      <c r="D515" s="195" t="e">
        <f t="shared" si="57"/>
        <v>#VALUE!</v>
      </c>
      <c r="E515" s="195" t="e">
        <f t="shared" si="58"/>
        <v>#VALUE!</v>
      </c>
      <c r="F515" s="195" t="e">
        <f t="shared" si="59"/>
        <v>#VALUE!</v>
      </c>
      <c r="G515" s="195" t="e">
        <f t="shared" si="60"/>
        <v>#VALUE!</v>
      </c>
      <c r="H515" s="195" t="str">
        <f t="shared" si="61"/>
        <v/>
      </c>
    </row>
    <row r="516" spans="2:8" x14ac:dyDescent="0.25">
      <c r="B516" s="188" t="str">
        <f t="shared" si="55"/>
        <v/>
      </c>
      <c r="C516" s="195" t="e">
        <f t="shared" si="56"/>
        <v>#VALUE!</v>
      </c>
      <c r="D516" s="195" t="e">
        <f t="shared" si="57"/>
        <v>#VALUE!</v>
      </c>
      <c r="E516" s="195" t="e">
        <f t="shared" si="58"/>
        <v>#VALUE!</v>
      </c>
      <c r="F516" s="195" t="e">
        <f t="shared" si="59"/>
        <v>#VALUE!</v>
      </c>
      <c r="G516" s="195" t="e">
        <f t="shared" si="60"/>
        <v>#VALUE!</v>
      </c>
      <c r="H516" s="195" t="str">
        <f t="shared" si="61"/>
        <v/>
      </c>
    </row>
    <row r="517" spans="2:8" x14ac:dyDescent="0.25">
      <c r="B517" s="188" t="str">
        <f t="shared" si="55"/>
        <v/>
      </c>
      <c r="C517" s="195" t="e">
        <f t="shared" si="56"/>
        <v>#VALUE!</v>
      </c>
      <c r="D517" s="195" t="e">
        <f t="shared" si="57"/>
        <v>#VALUE!</v>
      </c>
      <c r="E517" s="195" t="e">
        <f t="shared" si="58"/>
        <v>#VALUE!</v>
      </c>
      <c r="F517" s="195" t="e">
        <f t="shared" si="59"/>
        <v>#VALUE!</v>
      </c>
      <c r="G517" s="195" t="e">
        <f t="shared" si="60"/>
        <v>#VALUE!</v>
      </c>
      <c r="H517" s="195" t="str">
        <f t="shared" si="61"/>
        <v/>
      </c>
    </row>
    <row r="518" spans="2:8" x14ac:dyDescent="0.25">
      <c r="B518" s="188" t="str">
        <f t="shared" si="55"/>
        <v/>
      </c>
      <c r="C518" s="195" t="e">
        <f t="shared" si="56"/>
        <v>#VALUE!</v>
      </c>
      <c r="D518" s="195" t="e">
        <f t="shared" si="57"/>
        <v>#VALUE!</v>
      </c>
      <c r="E518" s="195" t="e">
        <f t="shared" si="58"/>
        <v>#VALUE!</v>
      </c>
      <c r="F518" s="195" t="e">
        <f t="shared" si="59"/>
        <v>#VALUE!</v>
      </c>
      <c r="G518" s="195" t="e">
        <f t="shared" si="60"/>
        <v>#VALUE!</v>
      </c>
      <c r="H518" s="195" t="str">
        <f t="shared" si="61"/>
        <v/>
      </c>
    </row>
    <row r="519" spans="2:8" x14ac:dyDescent="0.25">
      <c r="B519" s="188" t="str">
        <f t="shared" si="55"/>
        <v/>
      </c>
      <c r="C519" s="195" t="e">
        <f t="shared" si="56"/>
        <v>#VALUE!</v>
      </c>
      <c r="D519" s="195" t="e">
        <f t="shared" si="57"/>
        <v>#VALUE!</v>
      </c>
      <c r="E519" s="195" t="e">
        <f t="shared" si="58"/>
        <v>#VALUE!</v>
      </c>
      <c r="F519" s="195" t="e">
        <f t="shared" si="59"/>
        <v>#VALUE!</v>
      </c>
      <c r="G519" s="195" t="e">
        <f t="shared" si="60"/>
        <v>#VALUE!</v>
      </c>
      <c r="H519" s="195" t="str">
        <f t="shared" si="61"/>
        <v/>
      </c>
    </row>
    <row r="520" spans="2:8" x14ac:dyDescent="0.25">
      <c r="B520" s="188" t="str">
        <f t="shared" si="55"/>
        <v/>
      </c>
      <c r="C520" s="195" t="e">
        <f t="shared" si="56"/>
        <v>#VALUE!</v>
      </c>
      <c r="D520" s="195" t="e">
        <f t="shared" si="57"/>
        <v>#VALUE!</v>
      </c>
      <c r="E520" s="195" t="e">
        <f t="shared" si="58"/>
        <v>#VALUE!</v>
      </c>
      <c r="F520" s="195" t="e">
        <f t="shared" si="59"/>
        <v>#VALUE!</v>
      </c>
      <c r="G520" s="195" t="e">
        <f t="shared" si="60"/>
        <v>#VALUE!</v>
      </c>
      <c r="H520" s="195" t="str">
        <f t="shared" si="61"/>
        <v/>
      </c>
    </row>
    <row r="521" spans="2:8" x14ac:dyDescent="0.25">
      <c r="B521" s="188" t="str">
        <f t="shared" ref="B521:B584" si="62">IF(B520&lt;lengte,B520+1,"")</f>
        <v/>
      </c>
      <c r="C521" s="195" t="e">
        <f t="shared" si="56"/>
        <v>#VALUE!</v>
      </c>
      <c r="D521" s="195" t="e">
        <f t="shared" si="57"/>
        <v>#VALUE!</v>
      </c>
      <c r="E521" s="195" t="e">
        <f t="shared" si="58"/>
        <v>#VALUE!</v>
      </c>
      <c r="F521" s="195" t="e">
        <f t="shared" si="59"/>
        <v>#VALUE!</v>
      </c>
      <c r="G521" s="195" t="e">
        <f t="shared" si="60"/>
        <v>#VALUE!</v>
      </c>
      <c r="H521" s="195" t="str">
        <f t="shared" si="61"/>
        <v/>
      </c>
    </row>
    <row r="522" spans="2:8" x14ac:dyDescent="0.25">
      <c r="B522" s="188" t="str">
        <f t="shared" si="62"/>
        <v/>
      </c>
      <c r="C522" s="195" t="e">
        <f t="shared" si="56"/>
        <v>#VALUE!</v>
      </c>
      <c r="D522" s="195" t="e">
        <f t="shared" si="57"/>
        <v>#VALUE!</v>
      </c>
      <c r="E522" s="195" t="e">
        <f t="shared" si="58"/>
        <v>#VALUE!</v>
      </c>
      <c r="F522" s="195" t="e">
        <f t="shared" si="59"/>
        <v>#VALUE!</v>
      </c>
      <c r="G522" s="195" t="e">
        <f t="shared" si="60"/>
        <v>#VALUE!</v>
      </c>
      <c r="H522" s="195" t="str">
        <f t="shared" si="61"/>
        <v/>
      </c>
    </row>
    <row r="523" spans="2:8" x14ac:dyDescent="0.25">
      <c r="B523" s="188" t="str">
        <f t="shared" si="62"/>
        <v/>
      </c>
      <c r="C523" s="195" t="e">
        <f t="shared" si="56"/>
        <v>#VALUE!</v>
      </c>
      <c r="D523" s="195" t="e">
        <f t="shared" si="57"/>
        <v>#VALUE!</v>
      </c>
      <c r="E523" s="195" t="e">
        <f t="shared" si="58"/>
        <v>#VALUE!</v>
      </c>
      <c r="F523" s="195" t="e">
        <f t="shared" si="59"/>
        <v>#VALUE!</v>
      </c>
      <c r="G523" s="195" t="e">
        <f t="shared" si="60"/>
        <v>#VALUE!</v>
      </c>
      <c r="H523" s="195" t="str">
        <f t="shared" si="61"/>
        <v/>
      </c>
    </row>
    <row r="524" spans="2:8" x14ac:dyDescent="0.25">
      <c r="B524" s="188" t="str">
        <f t="shared" si="62"/>
        <v/>
      </c>
      <c r="C524" s="195" t="e">
        <f t="shared" si="56"/>
        <v>#VALUE!</v>
      </c>
      <c r="D524" s="195" t="e">
        <f t="shared" si="57"/>
        <v>#VALUE!</v>
      </c>
      <c r="E524" s="195" t="e">
        <f t="shared" si="58"/>
        <v>#VALUE!</v>
      </c>
      <c r="F524" s="195" t="e">
        <f t="shared" si="59"/>
        <v>#VALUE!</v>
      </c>
      <c r="G524" s="195" t="e">
        <f t="shared" si="60"/>
        <v>#VALUE!</v>
      </c>
      <c r="H524" s="195" t="str">
        <f t="shared" si="61"/>
        <v/>
      </c>
    </row>
    <row r="525" spans="2:8" x14ac:dyDescent="0.25">
      <c r="B525" s="188" t="str">
        <f t="shared" si="62"/>
        <v/>
      </c>
      <c r="C525" s="195" t="e">
        <f t="shared" si="56"/>
        <v>#VALUE!</v>
      </c>
      <c r="D525" s="195" t="e">
        <f t="shared" si="57"/>
        <v>#VALUE!</v>
      </c>
      <c r="E525" s="195" t="e">
        <f t="shared" si="58"/>
        <v>#VALUE!</v>
      </c>
      <c r="F525" s="195" t="e">
        <f t="shared" si="59"/>
        <v>#VALUE!</v>
      </c>
      <c r="G525" s="195" t="e">
        <f t="shared" si="60"/>
        <v>#VALUE!</v>
      </c>
      <c r="H525" s="195" t="str">
        <f t="shared" si="61"/>
        <v/>
      </c>
    </row>
    <row r="526" spans="2:8" x14ac:dyDescent="0.25">
      <c r="B526" s="188" t="str">
        <f t="shared" si="62"/>
        <v/>
      </c>
      <c r="C526" s="195" t="e">
        <f t="shared" si="56"/>
        <v>#VALUE!</v>
      </c>
      <c r="D526" s="195" t="e">
        <f t="shared" si="57"/>
        <v>#VALUE!</v>
      </c>
      <c r="E526" s="195" t="e">
        <f t="shared" si="58"/>
        <v>#VALUE!</v>
      </c>
      <c r="F526" s="195" t="e">
        <f t="shared" si="59"/>
        <v>#VALUE!</v>
      </c>
      <c r="G526" s="195" t="e">
        <f t="shared" si="60"/>
        <v>#VALUE!</v>
      </c>
      <c r="H526" s="195" t="str">
        <f t="shared" si="61"/>
        <v/>
      </c>
    </row>
    <row r="527" spans="2:8" x14ac:dyDescent="0.25">
      <c r="B527" s="188" t="str">
        <f t="shared" si="62"/>
        <v/>
      </c>
      <c r="C527" s="195" t="e">
        <f t="shared" ref="C527:C590" si="63">9*(B527/lengte)+Nterm</f>
        <v>#VALUE!</v>
      </c>
      <c r="D527" s="195" t="e">
        <f t="shared" ref="D527:D590" si="64">1+B527*(9/lengte)*2</f>
        <v>#VALUE!</v>
      </c>
      <c r="E527" s="195" t="e">
        <f t="shared" ref="E527:E590" si="65">10-(lengte-B527)*(9/lengte)*0.5</f>
        <v>#VALUE!</v>
      </c>
      <c r="F527" s="195" t="e">
        <f t="shared" ref="F527:F590" si="66">1+B527*(9/lengte)*0.5</f>
        <v>#VALUE!</v>
      </c>
      <c r="G527" s="195" t="e">
        <f t="shared" ref="G527:G590" si="67">10-(lengte-B527)*(9/lengte)*2</f>
        <v>#VALUE!</v>
      </c>
      <c r="H527" s="195" t="str">
        <f t="shared" ref="H527:H590" si="68">IF(B527="","",(IF(Nterm&gt;1,MIN(C527:E527),IF(Nterm&lt;1,MAX(C527,F527,G527),C527))))</f>
        <v/>
      </c>
    </row>
    <row r="528" spans="2:8" x14ac:dyDescent="0.25">
      <c r="B528" s="188" t="str">
        <f t="shared" si="62"/>
        <v/>
      </c>
      <c r="C528" s="195" t="e">
        <f t="shared" si="63"/>
        <v>#VALUE!</v>
      </c>
      <c r="D528" s="195" t="e">
        <f t="shared" si="64"/>
        <v>#VALUE!</v>
      </c>
      <c r="E528" s="195" t="e">
        <f t="shared" si="65"/>
        <v>#VALUE!</v>
      </c>
      <c r="F528" s="195" t="e">
        <f t="shared" si="66"/>
        <v>#VALUE!</v>
      </c>
      <c r="G528" s="195" t="e">
        <f t="shared" si="67"/>
        <v>#VALUE!</v>
      </c>
      <c r="H528" s="195" t="str">
        <f t="shared" si="68"/>
        <v/>
      </c>
    </row>
    <row r="529" spans="2:8" x14ac:dyDescent="0.25">
      <c r="B529" s="188" t="str">
        <f t="shared" si="62"/>
        <v/>
      </c>
      <c r="C529" s="195" t="e">
        <f t="shared" si="63"/>
        <v>#VALUE!</v>
      </c>
      <c r="D529" s="195" t="e">
        <f t="shared" si="64"/>
        <v>#VALUE!</v>
      </c>
      <c r="E529" s="195" t="e">
        <f t="shared" si="65"/>
        <v>#VALUE!</v>
      </c>
      <c r="F529" s="195" t="e">
        <f t="shared" si="66"/>
        <v>#VALUE!</v>
      </c>
      <c r="G529" s="195" t="e">
        <f t="shared" si="67"/>
        <v>#VALUE!</v>
      </c>
      <c r="H529" s="195" t="str">
        <f t="shared" si="68"/>
        <v/>
      </c>
    </row>
    <row r="530" spans="2:8" x14ac:dyDescent="0.25">
      <c r="B530" s="188" t="str">
        <f t="shared" si="62"/>
        <v/>
      </c>
      <c r="C530" s="195" t="e">
        <f t="shared" si="63"/>
        <v>#VALUE!</v>
      </c>
      <c r="D530" s="195" t="e">
        <f t="shared" si="64"/>
        <v>#VALUE!</v>
      </c>
      <c r="E530" s="195" t="e">
        <f t="shared" si="65"/>
        <v>#VALUE!</v>
      </c>
      <c r="F530" s="195" t="e">
        <f t="shared" si="66"/>
        <v>#VALUE!</v>
      </c>
      <c r="G530" s="195" t="e">
        <f t="shared" si="67"/>
        <v>#VALUE!</v>
      </c>
      <c r="H530" s="195" t="str">
        <f t="shared" si="68"/>
        <v/>
      </c>
    </row>
    <row r="531" spans="2:8" x14ac:dyDescent="0.25">
      <c r="B531" s="188" t="str">
        <f t="shared" si="62"/>
        <v/>
      </c>
      <c r="C531" s="195" t="e">
        <f t="shared" si="63"/>
        <v>#VALUE!</v>
      </c>
      <c r="D531" s="195" t="e">
        <f t="shared" si="64"/>
        <v>#VALUE!</v>
      </c>
      <c r="E531" s="195" t="e">
        <f t="shared" si="65"/>
        <v>#VALUE!</v>
      </c>
      <c r="F531" s="195" t="e">
        <f t="shared" si="66"/>
        <v>#VALUE!</v>
      </c>
      <c r="G531" s="195" t="e">
        <f t="shared" si="67"/>
        <v>#VALUE!</v>
      </c>
      <c r="H531" s="195" t="str">
        <f t="shared" si="68"/>
        <v/>
      </c>
    </row>
    <row r="532" spans="2:8" x14ac:dyDescent="0.25">
      <c r="B532" s="188" t="str">
        <f t="shared" si="62"/>
        <v/>
      </c>
      <c r="C532" s="195" t="e">
        <f t="shared" si="63"/>
        <v>#VALUE!</v>
      </c>
      <c r="D532" s="195" t="e">
        <f t="shared" si="64"/>
        <v>#VALUE!</v>
      </c>
      <c r="E532" s="195" t="e">
        <f t="shared" si="65"/>
        <v>#VALUE!</v>
      </c>
      <c r="F532" s="195" t="e">
        <f t="shared" si="66"/>
        <v>#VALUE!</v>
      </c>
      <c r="G532" s="195" t="e">
        <f t="shared" si="67"/>
        <v>#VALUE!</v>
      </c>
      <c r="H532" s="195" t="str">
        <f t="shared" si="68"/>
        <v/>
      </c>
    </row>
    <row r="533" spans="2:8" x14ac:dyDescent="0.25">
      <c r="B533" s="188" t="str">
        <f t="shared" si="62"/>
        <v/>
      </c>
      <c r="C533" s="195" t="e">
        <f t="shared" si="63"/>
        <v>#VALUE!</v>
      </c>
      <c r="D533" s="195" t="e">
        <f t="shared" si="64"/>
        <v>#VALUE!</v>
      </c>
      <c r="E533" s="195" t="e">
        <f t="shared" si="65"/>
        <v>#VALUE!</v>
      </c>
      <c r="F533" s="195" t="e">
        <f t="shared" si="66"/>
        <v>#VALUE!</v>
      </c>
      <c r="G533" s="195" t="e">
        <f t="shared" si="67"/>
        <v>#VALUE!</v>
      </c>
      <c r="H533" s="195" t="str">
        <f t="shared" si="68"/>
        <v/>
      </c>
    </row>
    <row r="534" spans="2:8" x14ac:dyDescent="0.25">
      <c r="B534" s="188" t="str">
        <f t="shared" si="62"/>
        <v/>
      </c>
      <c r="C534" s="195" t="e">
        <f t="shared" si="63"/>
        <v>#VALUE!</v>
      </c>
      <c r="D534" s="195" t="e">
        <f t="shared" si="64"/>
        <v>#VALUE!</v>
      </c>
      <c r="E534" s="195" t="e">
        <f t="shared" si="65"/>
        <v>#VALUE!</v>
      </c>
      <c r="F534" s="195" t="e">
        <f t="shared" si="66"/>
        <v>#VALUE!</v>
      </c>
      <c r="G534" s="195" t="e">
        <f t="shared" si="67"/>
        <v>#VALUE!</v>
      </c>
      <c r="H534" s="195" t="str">
        <f t="shared" si="68"/>
        <v/>
      </c>
    </row>
    <row r="535" spans="2:8" x14ac:dyDescent="0.25">
      <c r="B535" s="188" t="str">
        <f t="shared" si="62"/>
        <v/>
      </c>
      <c r="C535" s="195" t="e">
        <f t="shared" si="63"/>
        <v>#VALUE!</v>
      </c>
      <c r="D535" s="195" t="e">
        <f t="shared" si="64"/>
        <v>#VALUE!</v>
      </c>
      <c r="E535" s="195" t="e">
        <f t="shared" si="65"/>
        <v>#VALUE!</v>
      </c>
      <c r="F535" s="195" t="e">
        <f t="shared" si="66"/>
        <v>#VALUE!</v>
      </c>
      <c r="G535" s="195" t="e">
        <f t="shared" si="67"/>
        <v>#VALUE!</v>
      </c>
      <c r="H535" s="195" t="str">
        <f t="shared" si="68"/>
        <v/>
      </c>
    </row>
    <row r="536" spans="2:8" x14ac:dyDescent="0.25">
      <c r="B536" s="188" t="str">
        <f t="shared" si="62"/>
        <v/>
      </c>
      <c r="C536" s="195" t="e">
        <f t="shared" si="63"/>
        <v>#VALUE!</v>
      </c>
      <c r="D536" s="195" t="e">
        <f t="shared" si="64"/>
        <v>#VALUE!</v>
      </c>
      <c r="E536" s="195" t="e">
        <f t="shared" si="65"/>
        <v>#VALUE!</v>
      </c>
      <c r="F536" s="195" t="e">
        <f t="shared" si="66"/>
        <v>#VALUE!</v>
      </c>
      <c r="G536" s="195" t="e">
        <f t="shared" si="67"/>
        <v>#VALUE!</v>
      </c>
      <c r="H536" s="195" t="str">
        <f t="shared" si="68"/>
        <v/>
      </c>
    </row>
    <row r="537" spans="2:8" x14ac:dyDescent="0.25">
      <c r="B537" s="188" t="str">
        <f t="shared" si="62"/>
        <v/>
      </c>
      <c r="C537" s="195" t="e">
        <f t="shared" si="63"/>
        <v>#VALUE!</v>
      </c>
      <c r="D537" s="195" t="e">
        <f t="shared" si="64"/>
        <v>#VALUE!</v>
      </c>
      <c r="E537" s="195" t="e">
        <f t="shared" si="65"/>
        <v>#VALUE!</v>
      </c>
      <c r="F537" s="195" t="e">
        <f t="shared" si="66"/>
        <v>#VALUE!</v>
      </c>
      <c r="G537" s="195" t="e">
        <f t="shared" si="67"/>
        <v>#VALUE!</v>
      </c>
      <c r="H537" s="195" t="str">
        <f t="shared" si="68"/>
        <v/>
      </c>
    </row>
    <row r="538" spans="2:8" x14ac:dyDescent="0.25">
      <c r="B538" s="188" t="str">
        <f t="shared" si="62"/>
        <v/>
      </c>
      <c r="C538" s="195" t="e">
        <f t="shared" si="63"/>
        <v>#VALUE!</v>
      </c>
      <c r="D538" s="195" t="e">
        <f t="shared" si="64"/>
        <v>#VALUE!</v>
      </c>
      <c r="E538" s="195" t="e">
        <f t="shared" si="65"/>
        <v>#VALUE!</v>
      </c>
      <c r="F538" s="195" t="e">
        <f t="shared" si="66"/>
        <v>#VALUE!</v>
      </c>
      <c r="G538" s="195" t="e">
        <f t="shared" si="67"/>
        <v>#VALUE!</v>
      </c>
      <c r="H538" s="195" t="str">
        <f t="shared" si="68"/>
        <v/>
      </c>
    </row>
    <row r="539" spans="2:8" x14ac:dyDescent="0.25">
      <c r="B539" s="188" t="str">
        <f t="shared" si="62"/>
        <v/>
      </c>
      <c r="C539" s="195" t="e">
        <f t="shared" si="63"/>
        <v>#VALUE!</v>
      </c>
      <c r="D539" s="195" t="e">
        <f t="shared" si="64"/>
        <v>#VALUE!</v>
      </c>
      <c r="E539" s="195" t="e">
        <f t="shared" si="65"/>
        <v>#VALUE!</v>
      </c>
      <c r="F539" s="195" t="e">
        <f t="shared" si="66"/>
        <v>#VALUE!</v>
      </c>
      <c r="G539" s="195" t="e">
        <f t="shared" si="67"/>
        <v>#VALUE!</v>
      </c>
      <c r="H539" s="195" t="str">
        <f t="shared" si="68"/>
        <v/>
      </c>
    </row>
    <row r="540" spans="2:8" x14ac:dyDescent="0.25">
      <c r="B540" s="188" t="str">
        <f t="shared" si="62"/>
        <v/>
      </c>
      <c r="C540" s="195" t="e">
        <f t="shared" si="63"/>
        <v>#VALUE!</v>
      </c>
      <c r="D540" s="195" t="e">
        <f t="shared" si="64"/>
        <v>#VALUE!</v>
      </c>
      <c r="E540" s="195" t="e">
        <f t="shared" si="65"/>
        <v>#VALUE!</v>
      </c>
      <c r="F540" s="195" t="e">
        <f t="shared" si="66"/>
        <v>#VALUE!</v>
      </c>
      <c r="G540" s="195" t="e">
        <f t="shared" si="67"/>
        <v>#VALUE!</v>
      </c>
      <c r="H540" s="195" t="str">
        <f t="shared" si="68"/>
        <v/>
      </c>
    </row>
    <row r="541" spans="2:8" x14ac:dyDescent="0.25">
      <c r="B541" s="188" t="str">
        <f t="shared" si="62"/>
        <v/>
      </c>
      <c r="C541" s="195" t="e">
        <f t="shared" si="63"/>
        <v>#VALUE!</v>
      </c>
      <c r="D541" s="195" t="e">
        <f t="shared" si="64"/>
        <v>#VALUE!</v>
      </c>
      <c r="E541" s="195" t="e">
        <f t="shared" si="65"/>
        <v>#VALUE!</v>
      </c>
      <c r="F541" s="195" t="e">
        <f t="shared" si="66"/>
        <v>#VALUE!</v>
      </c>
      <c r="G541" s="195" t="e">
        <f t="shared" si="67"/>
        <v>#VALUE!</v>
      </c>
      <c r="H541" s="195" t="str">
        <f t="shared" si="68"/>
        <v/>
      </c>
    </row>
    <row r="542" spans="2:8" x14ac:dyDescent="0.25">
      <c r="B542" s="188" t="str">
        <f t="shared" si="62"/>
        <v/>
      </c>
      <c r="C542" s="195" t="e">
        <f t="shared" si="63"/>
        <v>#VALUE!</v>
      </c>
      <c r="D542" s="195" t="e">
        <f t="shared" si="64"/>
        <v>#VALUE!</v>
      </c>
      <c r="E542" s="195" t="e">
        <f t="shared" si="65"/>
        <v>#VALUE!</v>
      </c>
      <c r="F542" s="195" t="e">
        <f t="shared" si="66"/>
        <v>#VALUE!</v>
      </c>
      <c r="G542" s="195" t="e">
        <f t="shared" si="67"/>
        <v>#VALUE!</v>
      </c>
      <c r="H542" s="195" t="str">
        <f t="shared" si="68"/>
        <v/>
      </c>
    </row>
    <row r="543" spans="2:8" x14ac:dyDescent="0.25">
      <c r="B543" s="188" t="str">
        <f t="shared" si="62"/>
        <v/>
      </c>
      <c r="C543" s="195" t="e">
        <f t="shared" si="63"/>
        <v>#VALUE!</v>
      </c>
      <c r="D543" s="195" t="e">
        <f t="shared" si="64"/>
        <v>#VALUE!</v>
      </c>
      <c r="E543" s="195" t="e">
        <f t="shared" si="65"/>
        <v>#VALUE!</v>
      </c>
      <c r="F543" s="195" t="e">
        <f t="shared" si="66"/>
        <v>#VALUE!</v>
      </c>
      <c r="G543" s="195" t="e">
        <f t="shared" si="67"/>
        <v>#VALUE!</v>
      </c>
      <c r="H543" s="195" t="str">
        <f t="shared" si="68"/>
        <v/>
      </c>
    </row>
    <row r="544" spans="2:8" x14ac:dyDescent="0.25">
      <c r="B544" s="188" t="str">
        <f t="shared" si="62"/>
        <v/>
      </c>
      <c r="C544" s="195" t="e">
        <f t="shared" si="63"/>
        <v>#VALUE!</v>
      </c>
      <c r="D544" s="195" t="e">
        <f t="shared" si="64"/>
        <v>#VALUE!</v>
      </c>
      <c r="E544" s="195" t="e">
        <f t="shared" si="65"/>
        <v>#VALUE!</v>
      </c>
      <c r="F544" s="195" t="e">
        <f t="shared" si="66"/>
        <v>#VALUE!</v>
      </c>
      <c r="G544" s="195" t="e">
        <f t="shared" si="67"/>
        <v>#VALUE!</v>
      </c>
      <c r="H544" s="195" t="str">
        <f t="shared" si="68"/>
        <v/>
      </c>
    </row>
    <row r="545" spans="2:8" x14ac:dyDescent="0.25">
      <c r="B545" s="188" t="str">
        <f t="shared" si="62"/>
        <v/>
      </c>
      <c r="C545" s="195" t="e">
        <f t="shared" si="63"/>
        <v>#VALUE!</v>
      </c>
      <c r="D545" s="195" t="e">
        <f t="shared" si="64"/>
        <v>#VALUE!</v>
      </c>
      <c r="E545" s="195" t="e">
        <f t="shared" si="65"/>
        <v>#VALUE!</v>
      </c>
      <c r="F545" s="195" t="e">
        <f t="shared" si="66"/>
        <v>#VALUE!</v>
      </c>
      <c r="G545" s="195" t="e">
        <f t="shared" si="67"/>
        <v>#VALUE!</v>
      </c>
      <c r="H545" s="195" t="str">
        <f t="shared" si="68"/>
        <v/>
      </c>
    </row>
    <row r="546" spans="2:8" x14ac:dyDescent="0.25">
      <c r="B546" s="188" t="str">
        <f t="shared" si="62"/>
        <v/>
      </c>
      <c r="C546" s="195" t="e">
        <f t="shared" si="63"/>
        <v>#VALUE!</v>
      </c>
      <c r="D546" s="195" t="e">
        <f t="shared" si="64"/>
        <v>#VALUE!</v>
      </c>
      <c r="E546" s="195" t="e">
        <f t="shared" si="65"/>
        <v>#VALUE!</v>
      </c>
      <c r="F546" s="195" t="e">
        <f t="shared" si="66"/>
        <v>#VALUE!</v>
      </c>
      <c r="G546" s="195" t="e">
        <f t="shared" si="67"/>
        <v>#VALUE!</v>
      </c>
      <c r="H546" s="195" t="str">
        <f t="shared" si="68"/>
        <v/>
      </c>
    </row>
    <row r="547" spans="2:8" x14ac:dyDescent="0.25">
      <c r="B547" s="188" t="str">
        <f t="shared" si="62"/>
        <v/>
      </c>
      <c r="C547" s="195" t="e">
        <f t="shared" si="63"/>
        <v>#VALUE!</v>
      </c>
      <c r="D547" s="195" t="e">
        <f t="shared" si="64"/>
        <v>#VALUE!</v>
      </c>
      <c r="E547" s="195" t="e">
        <f t="shared" si="65"/>
        <v>#VALUE!</v>
      </c>
      <c r="F547" s="195" t="e">
        <f t="shared" si="66"/>
        <v>#VALUE!</v>
      </c>
      <c r="G547" s="195" t="e">
        <f t="shared" si="67"/>
        <v>#VALUE!</v>
      </c>
      <c r="H547" s="195" t="str">
        <f t="shared" si="68"/>
        <v/>
      </c>
    </row>
    <row r="548" spans="2:8" x14ac:dyDescent="0.25">
      <c r="B548" s="188" t="str">
        <f t="shared" si="62"/>
        <v/>
      </c>
      <c r="C548" s="195" t="e">
        <f t="shared" si="63"/>
        <v>#VALUE!</v>
      </c>
      <c r="D548" s="195" t="e">
        <f t="shared" si="64"/>
        <v>#VALUE!</v>
      </c>
      <c r="E548" s="195" t="e">
        <f t="shared" si="65"/>
        <v>#VALUE!</v>
      </c>
      <c r="F548" s="195" t="e">
        <f t="shared" si="66"/>
        <v>#VALUE!</v>
      </c>
      <c r="G548" s="195" t="e">
        <f t="shared" si="67"/>
        <v>#VALUE!</v>
      </c>
      <c r="H548" s="195" t="str">
        <f t="shared" si="68"/>
        <v/>
      </c>
    </row>
    <row r="549" spans="2:8" x14ac:dyDescent="0.25">
      <c r="B549" s="188" t="str">
        <f t="shared" si="62"/>
        <v/>
      </c>
      <c r="C549" s="195" t="e">
        <f t="shared" si="63"/>
        <v>#VALUE!</v>
      </c>
      <c r="D549" s="195" t="e">
        <f t="shared" si="64"/>
        <v>#VALUE!</v>
      </c>
      <c r="E549" s="195" t="e">
        <f t="shared" si="65"/>
        <v>#VALUE!</v>
      </c>
      <c r="F549" s="195" t="e">
        <f t="shared" si="66"/>
        <v>#VALUE!</v>
      </c>
      <c r="G549" s="195" t="e">
        <f t="shared" si="67"/>
        <v>#VALUE!</v>
      </c>
      <c r="H549" s="195" t="str">
        <f t="shared" si="68"/>
        <v/>
      </c>
    </row>
    <row r="550" spans="2:8" x14ac:dyDescent="0.25">
      <c r="B550" s="188" t="str">
        <f t="shared" si="62"/>
        <v/>
      </c>
      <c r="C550" s="195" t="e">
        <f t="shared" si="63"/>
        <v>#VALUE!</v>
      </c>
      <c r="D550" s="195" t="e">
        <f t="shared" si="64"/>
        <v>#VALUE!</v>
      </c>
      <c r="E550" s="195" t="e">
        <f t="shared" si="65"/>
        <v>#VALUE!</v>
      </c>
      <c r="F550" s="195" t="e">
        <f t="shared" si="66"/>
        <v>#VALUE!</v>
      </c>
      <c r="G550" s="195" t="e">
        <f t="shared" si="67"/>
        <v>#VALUE!</v>
      </c>
      <c r="H550" s="195" t="str">
        <f t="shared" si="68"/>
        <v/>
      </c>
    </row>
    <row r="551" spans="2:8" x14ac:dyDescent="0.25">
      <c r="B551" s="188" t="str">
        <f t="shared" si="62"/>
        <v/>
      </c>
      <c r="C551" s="195" t="e">
        <f t="shared" si="63"/>
        <v>#VALUE!</v>
      </c>
      <c r="D551" s="195" t="e">
        <f t="shared" si="64"/>
        <v>#VALUE!</v>
      </c>
      <c r="E551" s="195" t="e">
        <f t="shared" si="65"/>
        <v>#VALUE!</v>
      </c>
      <c r="F551" s="195" t="e">
        <f t="shared" si="66"/>
        <v>#VALUE!</v>
      </c>
      <c r="G551" s="195" t="e">
        <f t="shared" si="67"/>
        <v>#VALUE!</v>
      </c>
      <c r="H551" s="195" t="str">
        <f t="shared" si="68"/>
        <v/>
      </c>
    </row>
    <row r="552" spans="2:8" x14ac:dyDescent="0.25">
      <c r="B552" s="188" t="str">
        <f t="shared" si="62"/>
        <v/>
      </c>
      <c r="C552" s="195" t="e">
        <f t="shared" si="63"/>
        <v>#VALUE!</v>
      </c>
      <c r="D552" s="195" t="e">
        <f t="shared" si="64"/>
        <v>#VALUE!</v>
      </c>
      <c r="E552" s="195" t="e">
        <f t="shared" si="65"/>
        <v>#VALUE!</v>
      </c>
      <c r="F552" s="195" t="e">
        <f t="shared" si="66"/>
        <v>#VALUE!</v>
      </c>
      <c r="G552" s="195" t="e">
        <f t="shared" si="67"/>
        <v>#VALUE!</v>
      </c>
      <c r="H552" s="195" t="str">
        <f t="shared" si="68"/>
        <v/>
      </c>
    </row>
    <row r="553" spans="2:8" x14ac:dyDescent="0.25">
      <c r="B553" s="188" t="str">
        <f t="shared" si="62"/>
        <v/>
      </c>
      <c r="C553" s="195" t="e">
        <f t="shared" si="63"/>
        <v>#VALUE!</v>
      </c>
      <c r="D553" s="195" t="e">
        <f t="shared" si="64"/>
        <v>#VALUE!</v>
      </c>
      <c r="E553" s="195" t="e">
        <f t="shared" si="65"/>
        <v>#VALUE!</v>
      </c>
      <c r="F553" s="195" t="e">
        <f t="shared" si="66"/>
        <v>#VALUE!</v>
      </c>
      <c r="G553" s="195" t="e">
        <f t="shared" si="67"/>
        <v>#VALUE!</v>
      </c>
      <c r="H553" s="195" t="str">
        <f t="shared" si="68"/>
        <v/>
      </c>
    </row>
    <row r="554" spans="2:8" x14ac:dyDescent="0.25">
      <c r="B554" s="188" t="str">
        <f t="shared" si="62"/>
        <v/>
      </c>
      <c r="C554" s="195" t="e">
        <f t="shared" si="63"/>
        <v>#VALUE!</v>
      </c>
      <c r="D554" s="195" t="e">
        <f t="shared" si="64"/>
        <v>#VALUE!</v>
      </c>
      <c r="E554" s="195" t="e">
        <f t="shared" si="65"/>
        <v>#VALUE!</v>
      </c>
      <c r="F554" s="195" t="e">
        <f t="shared" si="66"/>
        <v>#VALUE!</v>
      </c>
      <c r="G554" s="195" t="e">
        <f t="shared" si="67"/>
        <v>#VALUE!</v>
      </c>
      <c r="H554" s="195" t="str">
        <f t="shared" si="68"/>
        <v/>
      </c>
    </row>
    <row r="555" spans="2:8" x14ac:dyDescent="0.25">
      <c r="B555" s="188" t="str">
        <f t="shared" si="62"/>
        <v/>
      </c>
      <c r="C555" s="195" t="e">
        <f t="shared" si="63"/>
        <v>#VALUE!</v>
      </c>
      <c r="D555" s="195" t="e">
        <f t="shared" si="64"/>
        <v>#VALUE!</v>
      </c>
      <c r="E555" s="195" t="e">
        <f t="shared" si="65"/>
        <v>#VALUE!</v>
      </c>
      <c r="F555" s="195" t="e">
        <f t="shared" si="66"/>
        <v>#VALUE!</v>
      </c>
      <c r="G555" s="195" t="e">
        <f t="shared" si="67"/>
        <v>#VALUE!</v>
      </c>
      <c r="H555" s="195" t="str">
        <f t="shared" si="68"/>
        <v/>
      </c>
    </row>
    <row r="556" spans="2:8" x14ac:dyDescent="0.25">
      <c r="B556" s="188" t="str">
        <f t="shared" si="62"/>
        <v/>
      </c>
      <c r="C556" s="195" t="e">
        <f t="shared" si="63"/>
        <v>#VALUE!</v>
      </c>
      <c r="D556" s="195" t="e">
        <f t="shared" si="64"/>
        <v>#VALUE!</v>
      </c>
      <c r="E556" s="195" t="e">
        <f t="shared" si="65"/>
        <v>#VALUE!</v>
      </c>
      <c r="F556" s="195" t="e">
        <f t="shared" si="66"/>
        <v>#VALUE!</v>
      </c>
      <c r="G556" s="195" t="e">
        <f t="shared" si="67"/>
        <v>#VALUE!</v>
      </c>
      <c r="H556" s="195" t="str">
        <f t="shared" si="68"/>
        <v/>
      </c>
    </row>
    <row r="557" spans="2:8" x14ac:dyDescent="0.25">
      <c r="B557" s="188" t="str">
        <f t="shared" si="62"/>
        <v/>
      </c>
      <c r="C557" s="195" t="e">
        <f t="shared" si="63"/>
        <v>#VALUE!</v>
      </c>
      <c r="D557" s="195" t="e">
        <f t="shared" si="64"/>
        <v>#VALUE!</v>
      </c>
      <c r="E557" s="195" t="e">
        <f t="shared" si="65"/>
        <v>#VALUE!</v>
      </c>
      <c r="F557" s="195" t="e">
        <f t="shared" si="66"/>
        <v>#VALUE!</v>
      </c>
      <c r="G557" s="195" t="e">
        <f t="shared" si="67"/>
        <v>#VALUE!</v>
      </c>
      <c r="H557" s="195" t="str">
        <f t="shared" si="68"/>
        <v/>
      </c>
    </row>
    <row r="558" spans="2:8" x14ac:dyDescent="0.25">
      <c r="B558" s="188" t="str">
        <f t="shared" si="62"/>
        <v/>
      </c>
      <c r="C558" s="195" t="e">
        <f t="shared" si="63"/>
        <v>#VALUE!</v>
      </c>
      <c r="D558" s="195" t="e">
        <f t="shared" si="64"/>
        <v>#VALUE!</v>
      </c>
      <c r="E558" s="195" t="e">
        <f t="shared" si="65"/>
        <v>#VALUE!</v>
      </c>
      <c r="F558" s="195" t="e">
        <f t="shared" si="66"/>
        <v>#VALUE!</v>
      </c>
      <c r="G558" s="195" t="e">
        <f t="shared" si="67"/>
        <v>#VALUE!</v>
      </c>
      <c r="H558" s="195" t="str">
        <f t="shared" si="68"/>
        <v/>
      </c>
    </row>
    <row r="559" spans="2:8" x14ac:dyDescent="0.25">
      <c r="B559" s="188" t="str">
        <f t="shared" si="62"/>
        <v/>
      </c>
      <c r="C559" s="195" t="e">
        <f t="shared" si="63"/>
        <v>#VALUE!</v>
      </c>
      <c r="D559" s="195" t="e">
        <f t="shared" si="64"/>
        <v>#VALUE!</v>
      </c>
      <c r="E559" s="195" t="e">
        <f t="shared" si="65"/>
        <v>#VALUE!</v>
      </c>
      <c r="F559" s="195" t="e">
        <f t="shared" si="66"/>
        <v>#VALUE!</v>
      </c>
      <c r="G559" s="195" t="e">
        <f t="shared" si="67"/>
        <v>#VALUE!</v>
      </c>
      <c r="H559" s="195" t="str">
        <f t="shared" si="68"/>
        <v/>
      </c>
    </row>
    <row r="560" spans="2:8" x14ac:dyDescent="0.25">
      <c r="B560" s="188" t="str">
        <f t="shared" si="62"/>
        <v/>
      </c>
      <c r="C560" s="195" t="e">
        <f t="shared" si="63"/>
        <v>#VALUE!</v>
      </c>
      <c r="D560" s="195" t="e">
        <f t="shared" si="64"/>
        <v>#VALUE!</v>
      </c>
      <c r="E560" s="195" t="e">
        <f t="shared" si="65"/>
        <v>#VALUE!</v>
      </c>
      <c r="F560" s="195" t="e">
        <f t="shared" si="66"/>
        <v>#VALUE!</v>
      </c>
      <c r="G560" s="195" t="e">
        <f t="shared" si="67"/>
        <v>#VALUE!</v>
      </c>
      <c r="H560" s="195" t="str">
        <f t="shared" si="68"/>
        <v/>
      </c>
    </row>
    <row r="561" spans="2:8" x14ac:dyDescent="0.25">
      <c r="B561" s="188" t="str">
        <f t="shared" si="62"/>
        <v/>
      </c>
      <c r="C561" s="195" t="e">
        <f t="shared" si="63"/>
        <v>#VALUE!</v>
      </c>
      <c r="D561" s="195" t="e">
        <f t="shared" si="64"/>
        <v>#VALUE!</v>
      </c>
      <c r="E561" s="195" t="e">
        <f t="shared" si="65"/>
        <v>#VALUE!</v>
      </c>
      <c r="F561" s="195" t="e">
        <f t="shared" si="66"/>
        <v>#VALUE!</v>
      </c>
      <c r="G561" s="195" t="e">
        <f t="shared" si="67"/>
        <v>#VALUE!</v>
      </c>
      <c r="H561" s="195" t="str">
        <f t="shared" si="68"/>
        <v/>
      </c>
    </row>
    <row r="562" spans="2:8" x14ac:dyDescent="0.25">
      <c r="B562" s="188" t="str">
        <f t="shared" si="62"/>
        <v/>
      </c>
      <c r="C562" s="195" t="e">
        <f t="shared" si="63"/>
        <v>#VALUE!</v>
      </c>
      <c r="D562" s="195" t="e">
        <f t="shared" si="64"/>
        <v>#VALUE!</v>
      </c>
      <c r="E562" s="195" t="e">
        <f t="shared" si="65"/>
        <v>#VALUE!</v>
      </c>
      <c r="F562" s="195" t="e">
        <f t="shared" si="66"/>
        <v>#VALUE!</v>
      </c>
      <c r="G562" s="195" t="e">
        <f t="shared" si="67"/>
        <v>#VALUE!</v>
      </c>
      <c r="H562" s="195" t="str">
        <f t="shared" si="68"/>
        <v/>
      </c>
    </row>
    <row r="563" spans="2:8" x14ac:dyDescent="0.25">
      <c r="B563" s="188" t="str">
        <f t="shared" si="62"/>
        <v/>
      </c>
      <c r="C563" s="195" t="e">
        <f t="shared" si="63"/>
        <v>#VALUE!</v>
      </c>
      <c r="D563" s="195" t="e">
        <f t="shared" si="64"/>
        <v>#VALUE!</v>
      </c>
      <c r="E563" s="195" t="e">
        <f t="shared" si="65"/>
        <v>#VALUE!</v>
      </c>
      <c r="F563" s="195" t="e">
        <f t="shared" si="66"/>
        <v>#VALUE!</v>
      </c>
      <c r="G563" s="195" t="e">
        <f t="shared" si="67"/>
        <v>#VALUE!</v>
      </c>
      <c r="H563" s="195" t="str">
        <f t="shared" si="68"/>
        <v/>
      </c>
    </row>
    <row r="564" spans="2:8" x14ac:dyDescent="0.25">
      <c r="B564" s="188" t="str">
        <f t="shared" si="62"/>
        <v/>
      </c>
      <c r="C564" s="195" t="e">
        <f t="shared" si="63"/>
        <v>#VALUE!</v>
      </c>
      <c r="D564" s="195" t="e">
        <f t="shared" si="64"/>
        <v>#VALUE!</v>
      </c>
      <c r="E564" s="195" t="e">
        <f t="shared" si="65"/>
        <v>#VALUE!</v>
      </c>
      <c r="F564" s="195" t="e">
        <f t="shared" si="66"/>
        <v>#VALUE!</v>
      </c>
      <c r="G564" s="195" t="e">
        <f t="shared" si="67"/>
        <v>#VALUE!</v>
      </c>
      <c r="H564" s="195" t="str">
        <f t="shared" si="68"/>
        <v/>
      </c>
    </row>
    <row r="565" spans="2:8" x14ac:dyDescent="0.25">
      <c r="B565" s="188" t="str">
        <f t="shared" si="62"/>
        <v/>
      </c>
      <c r="C565" s="195" t="e">
        <f t="shared" si="63"/>
        <v>#VALUE!</v>
      </c>
      <c r="D565" s="195" t="e">
        <f t="shared" si="64"/>
        <v>#VALUE!</v>
      </c>
      <c r="E565" s="195" t="e">
        <f t="shared" si="65"/>
        <v>#VALUE!</v>
      </c>
      <c r="F565" s="195" t="e">
        <f t="shared" si="66"/>
        <v>#VALUE!</v>
      </c>
      <c r="G565" s="195" t="e">
        <f t="shared" si="67"/>
        <v>#VALUE!</v>
      </c>
      <c r="H565" s="195" t="str">
        <f t="shared" si="68"/>
        <v/>
      </c>
    </row>
    <row r="566" spans="2:8" x14ac:dyDescent="0.25">
      <c r="B566" s="188" t="str">
        <f t="shared" si="62"/>
        <v/>
      </c>
      <c r="C566" s="195" t="e">
        <f t="shared" si="63"/>
        <v>#VALUE!</v>
      </c>
      <c r="D566" s="195" t="e">
        <f t="shared" si="64"/>
        <v>#VALUE!</v>
      </c>
      <c r="E566" s="195" t="e">
        <f t="shared" si="65"/>
        <v>#VALUE!</v>
      </c>
      <c r="F566" s="195" t="e">
        <f t="shared" si="66"/>
        <v>#VALUE!</v>
      </c>
      <c r="G566" s="195" t="e">
        <f t="shared" si="67"/>
        <v>#VALUE!</v>
      </c>
      <c r="H566" s="195" t="str">
        <f t="shared" si="68"/>
        <v/>
      </c>
    </row>
    <row r="567" spans="2:8" x14ac:dyDescent="0.25">
      <c r="B567" s="188" t="str">
        <f t="shared" si="62"/>
        <v/>
      </c>
      <c r="C567" s="195" t="e">
        <f t="shared" si="63"/>
        <v>#VALUE!</v>
      </c>
      <c r="D567" s="195" t="e">
        <f t="shared" si="64"/>
        <v>#VALUE!</v>
      </c>
      <c r="E567" s="195" t="e">
        <f t="shared" si="65"/>
        <v>#VALUE!</v>
      </c>
      <c r="F567" s="195" t="e">
        <f t="shared" si="66"/>
        <v>#VALUE!</v>
      </c>
      <c r="G567" s="195" t="e">
        <f t="shared" si="67"/>
        <v>#VALUE!</v>
      </c>
      <c r="H567" s="195" t="str">
        <f t="shared" si="68"/>
        <v/>
      </c>
    </row>
    <row r="568" spans="2:8" x14ac:dyDescent="0.25">
      <c r="B568" s="188" t="str">
        <f t="shared" si="62"/>
        <v/>
      </c>
      <c r="C568" s="195" t="e">
        <f t="shared" si="63"/>
        <v>#VALUE!</v>
      </c>
      <c r="D568" s="195" t="e">
        <f t="shared" si="64"/>
        <v>#VALUE!</v>
      </c>
      <c r="E568" s="195" t="e">
        <f t="shared" si="65"/>
        <v>#VALUE!</v>
      </c>
      <c r="F568" s="195" t="e">
        <f t="shared" si="66"/>
        <v>#VALUE!</v>
      </c>
      <c r="G568" s="195" t="e">
        <f t="shared" si="67"/>
        <v>#VALUE!</v>
      </c>
      <c r="H568" s="195" t="str">
        <f t="shared" si="68"/>
        <v/>
      </c>
    </row>
    <row r="569" spans="2:8" x14ac:dyDescent="0.25">
      <c r="B569" s="188" t="str">
        <f t="shared" si="62"/>
        <v/>
      </c>
      <c r="C569" s="195" t="e">
        <f t="shared" si="63"/>
        <v>#VALUE!</v>
      </c>
      <c r="D569" s="195" t="e">
        <f t="shared" si="64"/>
        <v>#VALUE!</v>
      </c>
      <c r="E569" s="195" t="e">
        <f t="shared" si="65"/>
        <v>#VALUE!</v>
      </c>
      <c r="F569" s="195" t="e">
        <f t="shared" si="66"/>
        <v>#VALUE!</v>
      </c>
      <c r="G569" s="195" t="e">
        <f t="shared" si="67"/>
        <v>#VALUE!</v>
      </c>
      <c r="H569" s="195" t="str">
        <f t="shared" si="68"/>
        <v/>
      </c>
    </row>
    <row r="570" spans="2:8" x14ac:dyDescent="0.25">
      <c r="B570" s="188" t="str">
        <f t="shared" si="62"/>
        <v/>
      </c>
      <c r="C570" s="195" t="e">
        <f t="shared" si="63"/>
        <v>#VALUE!</v>
      </c>
      <c r="D570" s="195" t="e">
        <f t="shared" si="64"/>
        <v>#VALUE!</v>
      </c>
      <c r="E570" s="195" t="e">
        <f t="shared" si="65"/>
        <v>#VALUE!</v>
      </c>
      <c r="F570" s="195" t="e">
        <f t="shared" si="66"/>
        <v>#VALUE!</v>
      </c>
      <c r="G570" s="195" t="e">
        <f t="shared" si="67"/>
        <v>#VALUE!</v>
      </c>
      <c r="H570" s="195" t="str">
        <f t="shared" si="68"/>
        <v/>
      </c>
    </row>
    <row r="571" spans="2:8" x14ac:dyDescent="0.25">
      <c r="B571" s="188" t="str">
        <f t="shared" si="62"/>
        <v/>
      </c>
      <c r="C571" s="195" t="e">
        <f t="shared" si="63"/>
        <v>#VALUE!</v>
      </c>
      <c r="D571" s="195" t="e">
        <f t="shared" si="64"/>
        <v>#VALUE!</v>
      </c>
      <c r="E571" s="195" t="e">
        <f t="shared" si="65"/>
        <v>#VALUE!</v>
      </c>
      <c r="F571" s="195" t="e">
        <f t="shared" si="66"/>
        <v>#VALUE!</v>
      </c>
      <c r="G571" s="195" t="e">
        <f t="shared" si="67"/>
        <v>#VALUE!</v>
      </c>
      <c r="H571" s="195" t="str">
        <f t="shared" si="68"/>
        <v/>
      </c>
    </row>
    <row r="572" spans="2:8" x14ac:dyDescent="0.25">
      <c r="B572" s="188" t="str">
        <f t="shared" si="62"/>
        <v/>
      </c>
      <c r="C572" s="195" t="e">
        <f t="shared" si="63"/>
        <v>#VALUE!</v>
      </c>
      <c r="D572" s="195" t="e">
        <f t="shared" si="64"/>
        <v>#VALUE!</v>
      </c>
      <c r="E572" s="195" t="e">
        <f t="shared" si="65"/>
        <v>#VALUE!</v>
      </c>
      <c r="F572" s="195" t="e">
        <f t="shared" si="66"/>
        <v>#VALUE!</v>
      </c>
      <c r="G572" s="195" t="e">
        <f t="shared" si="67"/>
        <v>#VALUE!</v>
      </c>
      <c r="H572" s="195" t="str">
        <f t="shared" si="68"/>
        <v/>
      </c>
    </row>
    <row r="573" spans="2:8" x14ac:dyDescent="0.25">
      <c r="B573" s="188" t="str">
        <f t="shared" si="62"/>
        <v/>
      </c>
      <c r="C573" s="195" t="e">
        <f t="shared" si="63"/>
        <v>#VALUE!</v>
      </c>
      <c r="D573" s="195" t="e">
        <f t="shared" si="64"/>
        <v>#VALUE!</v>
      </c>
      <c r="E573" s="195" t="e">
        <f t="shared" si="65"/>
        <v>#VALUE!</v>
      </c>
      <c r="F573" s="195" t="e">
        <f t="shared" si="66"/>
        <v>#VALUE!</v>
      </c>
      <c r="G573" s="195" t="e">
        <f t="shared" si="67"/>
        <v>#VALUE!</v>
      </c>
      <c r="H573" s="195" t="str">
        <f t="shared" si="68"/>
        <v/>
      </c>
    </row>
    <row r="574" spans="2:8" x14ac:dyDescent="0.25">
      <c r="B574" s="188" t="str">
        <f t="shared" si="62"/>
        <v/>
      </c>
      <c r="C574" s="195" t="e">
        <f t="shared" si="63"/>
        <v>#VALUE!</v>
      </c>
      <c r="D574" s="195" t="e">
        <f t="shared" si="64"/>
        <v>#VALUE!</v>
      </c>
      <c r="E574" s="195" t="e">
        <f t="shared" si="65"/>
        <v>#VALUE!</v>
      </c>
      <c r="F574" s="195" t="e">
        <f t="shared" si="66"/>
        <v>#VALUE!</v>
      </c>
      <c r="G574" s="195" t="e">
        <f t="shared" si="67"/>
        <v>#VALUE!</v>
      </c>
      <c r="H574" s="195" t="str">
        <f t="shared" si="68"/>
        <v/>
      </c>
    </row>
    <row r="575" spans="2:8" x14ac:dyDescent="0.25">
      <c r="B575" s="188" t="str">
        <f t="shared" si="62"/>
        <v/>
      </c>
      <c r="C575" s="195" t="e">
        <f t="shared" si="63"/>
        <v>#VALUE!</v>
      </c>
      <c r="D575" s="195" t="e">
        <f t="shared" si="64"/>
        <v>#VALUE!</v>
      </c>
      <c r="E575" s="195" t="e">
        <f t="shared" si="65"/>
        <v>#VALUE!</v>
      </c>
      <c r="F575" s="195" t="e">
        <f t="shared" si="66"/>
        <v>#VALUE!</v>
      </c>
      <c r="G575" s="195" t="e">
        <f t="shared" si="67"/>
        <v>#VALUE!</v>
      </c>
      <c r="H575" s="195" t="str">
        <f t="shared" si="68"/>
        <v/>
      </c>
    </row>
    <row r="576" spans="2:8" x14ac:dyDescent="0.25">
      <c r="B576" s="188" t="str">
        <f t="shared" si="62"/>
        <v/>
      </c>
      <c r="C576" s="195" t="e">
        <f t="shared" si="63"/>
        <v>#VALUE!</v>
      </c>
      <c r="D576" s="195" t="e">
        <f t="shared" si="64"/>
        <v>#VALUE!</v>
      </c>
      <c r="E576" s="195" t="e">
        <f t="shared" si="65"/>
        <v>#VALUE!</v>
      </c>
      <c r="F576" s="195" t="e">
        <f t="shared" si="66"/>
        <v>#VALUE!</v>
      </c>
      <c r="G576" s="195" t="e">
        <f t="shared" si="67"/>
        <v>#VALUE!</v>
      </c>
      <c r="H576" s="195" t="str">
        <f t="shared" si="68"/>
        <v/>
      </c>
    </row>
    <row r="577" spans="2:8" x14ac:dyDescent="0.25">
      <c r="B577" s="188" t="str">
        <f t="shared" si="62"/>
        <v/>
      </c>
      <c r="C577" s="195" t="e">
        <f t="shared" si="63"/>
        <v>#VALUE!</v>
      </c>
      <c r="D577" s="195" t="e">
        <f t="shared" si="64"/>
        <v>#VALUE!</v>
      </c>
      <c r="E577" s="195" t="e">
        <f t="shared" si="65"/>
        <v>#VALUE!</v>
      </c>
      <c r="F577" s="195" t="e">
        <f t="shared" si="66"/>
        <v>#VALUE!</v>
      </c>
      <c r="G577" s="195" t="e">
        <f t="shared" si="67"/>
        <v>#VALUE!</v>
      </c>
      <c r="H577" s="195" t="str">
        <f t="shared" si="68"/>
        <v/>
      </c>
    </row>
    <row r="578" spans="2:8" x14ac:dyDescent="0.25">
      <c r="B578" s="188" t="str">
        <f t="shared" si="62"/>
        <v/>
      </c>
      <c r="C578" s="195" t="e">
        <f t="shared" si="63"/>
        <v>#VALUE!</v>
      </c>
      <c r="D578" s="195" t="e">
        <f t="shared" si="64"/>
        <v>#VALUE!</v>
      </c>
      <c r="E578" s="195" t="e">
        <f t="shared" si="65"/>
        <v>#VALUE!</v>
      </c>
      <c r="F578" s="195" t="e">
        <f t="shared" si="66"/>
        <v>#VALUE!</v>
      </c>
      <c r="G578" s="195" t="e">
        <f t="shared" si="67"/>
        <v>#VALUE!</v>
      </c>
      <c r="H578" s="195" t="str">
        <f t="shared" si="68"/>
        <v/>
      </c>
    </row>
    <row r="579" spans="2:8" x14ac:dyDescent="0.25">
      <c r="B579" s="188" t="str">
        <f t="shared" si="62"/>
        <v/>
      </c>
      <c r="C579" s="195" t="e">
        <f t="shared" si="63"/>
        <v>#VALUE!</v>
      </c>
      <c r="D579" s="195" t="e">
        <f t="shared" si="64"/>
        <v>#VALUE!</v>
      </c>
      <c r="E579" s="195" t="e">
        <f t="shared" si="65"/>
        <v>#VALUE!</v>
      </c>
      <c r="F579" s="195" t="e">
        <f t="shared" si="66"/>
        <v>#VALUE!</v>
      </c>
      <c r="G579" s="195" t="e">
        <f t="shared" si="67"/>
        <v>#VALUE!</v>
      </c>
      <c r="H579" s="195" t="str">
        <f t="shared" si="68"/>
        <v/>
      </c>
    </row>
    <row r="580" spans="2:8" x14ac:dyDescent="0.25">
      <c r="B580" s="188" t="str">
        <f t="shared" si="62"/>
        <v/>
      </c>
      <c r="C580" s="195" t="e">
        <f t="shared" si="63"/>
        <v>#VALUE!</v>
      </c>
      <c r="D580" s="195" t="e">
        <f t="shared" si="64"/>
        <v>#VALUE!</v>
      </c>
      <c r="E580" s="195" t="e">
        <f t="shared" si="65"/>
        <v>#VALUE!</v>
      </c>
      <c r="F580" s="195" t="e">
        <f t="shared" si="66"/>
        <v>#VALUE!</v>
      </c>
      <c r="G580" s="195" t="e">
        <f t="shared" si="67"/>
        <v>#VALUE!</v>
      </c>
      <c r="H580" s="195" t="str">
        <f t="shared" si="68"/>
        <v/>
      </c>
    </row>
    <row r="581" spans="2:8" x14ac:dyDescent="0.25">
      <c r="B581" s="188" t="str">
        <f t="shared" si="62"/>
        <v/>
      </c>
      <c r="C581" s="195" t="e">
        <f t="shared" si="63"/>
        <v>#VALUE!</v>
      </c>
      <c r="D581" s="195" t="e">
        <f t="shared" si="64"/>
        <v>#VALUE!</v>
      </c>
      <c r="E581" s="195" t="e">
        <f t="shared" si="65"/>
        <v>#VALUE!</v>
      </c>
      <c r="F581" s="195" t="e">
        <f t="shared" si="66"/>
        <v>#VALUE!</v>
      </c>
      <c r="G581" s="195" t="e">
        <f t="shared" si="67"/>
        <v>#VALUE!</v>
      </c>
      <c r="H581" s="195" t="str">
        <f t="shared" si="68"/>
        <v/>
      </c>
    </row>
    <row r="582" spans="2:8" x14ac:dyDescent="0.25">
      <c r="B582" s="188" t="str">
        <f t="shared" si="62"/>
        <v/>
      </c>
      <c r="C582" s="195" t="e">
        <f t="shared" si="63"/>
        <v>#VALUE!</v>
      </c>
      <c r="D582" s="195" t="e">
        <f t="shared" si="64"/>
        <v>#VALUE!</v>
      </c>
      <c r="E582" s="195" t="e">
        <f t="shared" si="65"/>
        <v>#VALUE!</v>
      </c>
      <c r="F582" s="195" t="e">
        <f t="shared" si="66"/>
        <v>#VALUE!</v>
      </c>
      <c r="G582" s="195" t="e">
        <f t="shared" si="67"/>
        <v>#VALUE!</v>
      </c>
      <c r="H582" s="195" t="str">
        <f t="shared" si="68"/>
        <v/>
      </c>
    </row>
    <row r="583" spans="2:8" x14ac:dyDescent="0.25">
      <c r="B583" s="188" t="str">
        <f t="shared" si="62"/>
        <v/>
      </c>
      <c r="C583" s="195" t="e">
        <f t="shared" si="63"/>
        <v>#VALUE!</v>
      </c>
      <c r="D583" s="195" t="e">
        <f t="shared" si="64"/>
        <v>#VALUE!</v>
      </c>
      <c r="E583" s="195" t="e">
        <f t="shared" si="65"/>
        <v>#VALUE!</v>
      </c>
      <c r="F583" s="195" t="e">
        <f t="shared" si="66"/>
        <v>#VALUE!</v>
      </c>
      <c r="G583" s="195" t="e">
        <f t="shared" si="67"/>
        <v>#VALUE!</v>
      </c>
      <c r="H583" s="195" t="str">
        <f t="shared" si="68"/>
        <v/>
      </c>
    </row>
    <row r="584" spans="2:8" x14ac:dyDescent="0.25">
      <c r="B584" s="188" t="str">
        <f t="shared" si="62"/>
        <v/>
      </c>
      <c r="C584" s="195" t="e">
        <f t="shared" si="63"/>
        <v>#VALUE!</v>
      </c>
      <c r="D584" s="195" t="e">
        <f t="shared" si="64"/>
        <v>#VALUE!</v>
      </c>
      <c r="E584" s="195" t="e">
        <f t="shared" si="65"/>
        <v>#VALUE!</v>
      </c>
      <c r="F584" s="195" t="e">
        <f t="shared" si="66"/>
        <v>#VALUE!</v>
      </c>
      <c r="G584" s="195" t="e">
        <f t="shared" si="67"/>
        <v>#VALUE!</v>
      </c>
      <c r="H584" s="195" t="str">
        <f t="shared" si="68"/>
        <v/>
      </c>
    </row>
    <row r="585" spans="2:8" x14ac:dyDescent="0.25">
      <c r="B585" s="188" t="str">
        <f t="shared" ref="B585:B648" si="69">IF(B584&lt;lengte,B584+1,"")</f>
        <v/>
      </c>
      <c r="C585" s="195" t="e">
        <f t="shared" si="63"/>
        <v>#VALUE!</v>
      </c>
      <c r="D585" s="195" t="e">
        <f t="shared" si="64"/>
        <v>#VALUE!</v>
      </c>
      <c r="E585" s="195" t="e">
        <f t="shared" si="65"/>
        <v>#VALUE!</v>
      </c>
      <c r="F585" s="195" t="e">
        <f t="shared" si="66"/>
        <v>#VALUE!</v>
      </c>
      <c r="G585" s="195" t="e">
        <f t="shared" si="67"/>
        <v>#VALUE!</v>
      </c>
      <c r="H585" s="195" t="str">
        <f t="shared" si="68"/>
        <v/>
      </c>
    </row>
    <row r="586" spans="2:8" x14ac:dyDescent="0.25">
      <c r="B586" s="188" t="str">
        <f t="shared" si="69"/>
        <v/>
      </c>
      <c r="C586" s="195" t="e">
        <f t="shared" si="63"/>
        <v>#VALUE!</v>
      </c>
      <c r="D586" s="195" t="e">
        <f t="shared" si="64"/>
        <v>#VALUE!</v>
      </c>
      <c r="E586" s="195" t="e">
        <f t="shared" si="65"/>
        <v>#VALUE!</v>
      </c>
      <c r="F586" s="195" t="e">
        <f t="shared" si="66"/>
        <v>#VALUE!</v>
      </c>
      <c r="G586" s="195" t="e">
        <f t="shared" si="67"/>
        <v>#VALUE!</v>
      </c>
      <c r="H586" s="195" t="str">
        <f t="shared" si="68"/>
        <v/>
      </c>
    </row>
    <row r="587" spans="2:8" x14ac:dyDescent="0.25">
      <c r="B587" s="188" t="str">
        <f t="shared" si="69"/>
        <v/>
      </c>
      <c r="C587" s="195" t="e">
        <f t="shared" si="63"/>
        <v>#VALUE!</v>
      </c>
      <c r="D587" s="195" t="e">
        <f t="shared" si="64"/>
        <v>#VALUE!</v>
      </c>
      <c r="E587" s="195" t="e">
        <f t="shared" si="65"/>
        <v>#VALUE!</v>
      </c>
      <c r="F587" s="195" t="e">
        <f t="shared" si="66"/>
        <v>#VALUE!</v>
      </c>
      <c r="G587" s="195" t="e">
        <f t="shared" si="67"/>
        <v>#VALUE!</v>
      </c>
      <c r="H587" s="195" t="str">
        <f t="shared" si="68"/>
        <v/>
      </c>
    </row>
    <row r="588" spans="2:8" x14ac:dyDescent="0.25">
      <c r="B588" s="188" t="str">
        <f t="shared" si="69"/>
        <v/>
      </c>
      <c r="C588" s="195" t="e">
        <f t="shared" si="63"/>
        <v>#VALUE!</v>
      </c>
      <c r="D588" s="195" t="e">
        <f t="shared" si="64"/>
        <v>#VALUE!</v>
      </c>
      <c r="E588" s="195" t="e">
        <f t="shared" si="65"/>
        <v>#VALUE!</v>
      </c>
      <c r="F588" s="195" t="e">
        <f t="shared" si="66"/>
        <v>#VALUE!</v>
      </c>
      <c r="G588" s="195" t="e">
        <f t="shared" si="67"/>
        <v>#VALUE!</v>
      </c>
      <c r="H588" s="195" t="str">
        <f t="shared" si="68"/>
        <v/>
      </c>
    </row>
    <row r="589" spans="2:8" x14ac:dyDescent="0.25">
      <c r="B589" s="188" t="str">
        <f t="shared" si="69"/>
        <v/>
      </c>
      <c r="C589" s="195" t="e">
        <f t="shared" si="63"/>
        <v>#VALUE!</v>
      </c>
      <c r="D589" s="195" t="e">
        <f t="shared" si="64"/>
        <v>#VALUE!</v>
      </c>
      <c r="E589" s="195" t="e">
        <f t="shared" si="65"/>
        <v>#VALUE!</v>
      </c>
      <c r="F589" s="195" t="e">
        <f t="shared" si="66"/>
        <v>#VALUE!</v>
      </c>
      <c r="G589" s="195" t="e">
        <f t="shared" si="67"/>
        <v>#VALUE!</v>
      </c>
      <c r="H589" s="195" t="str">
        <f t="shared" si="68"/>
        <v/>
      </c>
    </row>
    <row r="590" spans="2:8" x14ac:dyDescent="0.25">
      <c r="B590" s="188" t="str">
        <f t="shared" si="69"/>
        <v/>
      </c>
      <c r="C590" s="195" t="e">
        <f t="shared" si="63"/>
        <v>#VALUE!</v>
      </c>
      <c r="D590" s="195" t="e">
        <f t="shared" si="64"/>
        <v>#VALUE!</v>
      </c>
      <c r="E590" s="195" t="e">
        <f t="shared" si="65"/>
        <v>#VALUE!</v>
      </c>
      <c r="F590" s="195" t="e">
        <f t="shared" si="66"/>
        <v>#VALUE!</v>
      </c>
      <c r="G590" s="195" t="e">
        <f t="shared" si="67"/>
        <v>#VALUE!</v>
      </c>
      <c r="H590" s="195" t="str">
        <f t="shared" si="68"/>
        <v/>
      </c>
    </row>
    <row r="591" spans="2:8" x14ac:dyDescent="0.25">
      <c r="B591" s="188" t="str">
        <f t="shared" si="69"/>
        <v/>
      </c>
      <c r="C591" s="195" t="e">
        <f t="shared" ref="C591:C654" si="70">9*(B591/lengte)+Nterm</f>
        <v>#VALUE!</v>
      </c>
      <c r="D591" s="195" t="e">
        <f t="shared" ref="D591:D654" si="71">1+B591*(9/lengte)*2</f>
        <v>#VALUE!</v>
      </c>
      <c r="E591" s="195" t="e">
        <f t="shared" ref="E591:E654" si="72">10-(lengte-B591)*(9/lengte)*0.5</f>
        <v>#VALUE!</v>
      </c>
      <c r="F591" s="195" t="e">
        <f t="shared" ref="F591:F654" si="73">1+B591*(9/lengte)*0.5</f>
        <v>#VALUE!</v>
      </c>
      <c r="G591" s="195" t="e">
        <f t="shared" ref="G591:G654" si="74">10-(lengte-B591)*(9/lengte)*2</f>
        <v>#VALUE!</v>
      </c>
      <c r="H591" s="195" t="str">
        <f t="shared" ref="H591:H654" si="75">IF(B591="","",(IF(Nterm&gt;1,MIN(C591:E591),IF(Nterm&lt;1,MAX(C591,F591,G591),C591))))</f>
        <v/>
      </c>
    </row>
    <row r="592" spans="2:8" x14ac:dyDescent="0.25">
      <c r="B592" s="188" t="str">
        <f t="shared" si="69"/>
        <v/>
      </c>
      <c r="C592" s="195" t="e">
        <f t="shared" si="70"/>
        <v>#VALUE!</v>
      </c>
      <c r="D592" s="195" t="e">
        <f t="shared" si="71"/>
        <v>#VALUE!</v>
      </c>
      <c r="E592" s="195" t="e">
        <f t="shared" si="72"/>
        <v>#VALUE!</v>
      </c>
      <c r="F592" s="195" t="e">
        <f t="shared" si="73"/>
        <v>#VALUE!</v>
      </c>
      <c r="G592" s="195" t="e">
        <f t="shared" si="74"/>
        <v>#VALUE!</v>
      </c>
      <c r="H592" s="195" t="str">
        <f t="shared" si="75"/>
        <v/>
      </c>
    </row>
    <row r="593" spans="2:8" x14ac:dyDescent="0.25">
      <c r="B593" s="188" t="str">
        <f t="shared" si="69"/>
        <v/>
      </c>
      <c r="C593" s="195" t="e">
        <f t="shared" si="70"/>
        <v>#VALUE!</v>
      </c>
      <c r="D593" s="195" t="e">
        <f t="shared" si="71"/>
        <v>#VALUE!</v>
      </c>
      <c r="E593" s="195" t="e">
        <f t="shared" si="72"/>
        <v>#VALUE!</v>
      </c>
      <c r="F593" s="195" t="e">
        <f t="shared" si="73"/>
        <v>#VALUE!</v>
      </c>
      <c r="G593" s="195" t="e">
        <f t="shared" si="74"/>
        <v>#VALUE!</v>
      </c>
      <c r="H593" s="195" t="str">
        <f t="shared" si="75"/>
        <v/>
      </c>
    </row>
    <row r="594" spans="2:8" x14ac:dyDescent="0.25">
      <c r="B594" s="188" t="str">
        <f t="shared" si="69"/>
        <v/>
      </c>
      <c r="C594" s="195" t="e">
        <f t="shared" si="70"/>
        <v>#VALUE!</v>
      </c>
      <c r="D594" s="195" t="e">
        <f t="shared" si="71"/>
        <v>#VALUE!</v>
      </c>
      <c r="E594" s="195" t="e">
        <f t="shared" si="72"/>
        <v>#VALUE!</v>
      </c>
      <c r="F594" s="195" t="e">
        <f t="shared" si="73"/>
        <v>#VALUE!</v>
      </c>
      <c r="G594" s="195" t="e">
        <f t="shared" si="74"/>
        <v>#VALUE!</v>
      </c>
      <c r="H594" s="195" t="str">
        <f t="shared" si="75"/>
        <v/>
      </c>
    </row>
    <row r="595" spans="2:8" x14ac:dyDescent="0.25">
      <c r="B595" s="188" t="str">
        <f t="shared" si="69"/>
        <v/>
      </c>
      <c r="C595" s="195" t="e">
        <f t="shared" si="70"/>
        <v>#VALUE!</v>
      </c>
      <c r="D595" s="195" t="e">
        <f t="shared" si="71"/>
        <v>#VALUE!</v>
      </c>
      <c r="E595" s="195" t="e">
        <f t="shared" si="72"/>
        <v>#VALUE!</v>
      </c>
      <c r="F595" s="195" t="e">
        <f t="shared" si="73"/>
        <v>#VALUE!</v>
      </c>
      <c r="G595" s="195" t="e">
        <f t="shared" si="74"/>
        <v>#VALUE!</v>
      </c>
      <c r="H595" s="195" t="str">
        <f t="shared" si="75"/>
        <v/>
      </c>
    </row>
    <row r="596" spans="2:8" x14ac:dyDescent="0.25">
      <c r="B596" s="188" t="str">
        <f t="shared" si="69"/>
        <v/>
      </c>
      <c r="C596" s="195" t="e">
        <f t="shared" si="70"/>
        <v>#VALUE!</v>
      </c>
      <c r="D596" s="195" t="e">
        <f t="shared" si="71"/>
        <v>#VALUE!</v>
      </c>
      <c r="E596" s="195" t="e">
        <f t="shared" si="72"/>
        <v>#VALUE!</v>
      </c>
      <c r="F596" s="195" t="e">
        <f t="shared" si="73"/>
        <v>#VALUE!</v>
      </c>
      <c r="G596" s="195" t="e">
        <f t="shared" si="74"/>
        <v>#VALUE!</v>
      </c>
      <c r="H596" s="195" t="str">
        <f t="shared" si="75"/>
        <v/>
      </c>
    </row>
    <row r="597" spans="2:8" x14ac:dyDescent="0.25">
      <c r="B597" s="188" t="str">
        <f t="shared" si="69"/>
        <v/>
      </c>
      <c r="C597" s="195" t="e">
        <f t="shared" si="70"/>
        <v>#VALUE!</v>
      </c>
      <c r="D597" s="195" t="e">
        <f t="shared" si="71"/>
        <v>#VALUE!</v>
      </c>
      <c r="E597" s="195" t="e">
        <f t="shared" si="72"/>
        <v>#VALUE!</v>
      </c>
      <c r="F597" s="195" t="e">
        <f t="shared" si="73"/>
        <v>#VALUE!</v>
      </c>
      <c r="G597" s="195" t="e">
        <f t="shared" si="74"/>
        <v>#VALUE!</v>
      </c>
      <c r="H597" s="195" t="str">
        <f t="shared" si="75"/>
        <v/>
      </c>
    </row>
    <row r="598" spans="2:8" x14ac:dyDescent="0.25">
      <c r="B598" s="188" t="str">
        <f t="shared" si="69"/>
        <v/>
      </c>
      <c r="C598" s="195" t="e">
        <f t="shared" si="70"/>
        <v>#VALUE!</v>
      </c>
      <c r="D598" s="195" t="e">
        <f t="shared" si="71"/>
        <v>#VALUE!</v>
      </c>
      <c r="E598" s="195" t="e">
        <f t="shared" si="72"/>
        <v>#VALUE!</v>
      </c>
      <c r="F598" s="195" t="e">
        <f t="shared" si="73"/>
        <v>#VALUE!</v>
      </c>
      <c r="G598" s="195" t="e">
        <f t="shared" si="74"/>
        <v>#VALUE!</v>
      </c>
      <c r="H598" s="195" t="str">
        <f t="shared" si="75"/>
        <v/>
      </c>
    </row>
    <row r="599" spans="2:8" x14ac:dyDescent="0.25">
      <c r="B599" s="188" t="str">
        <f t="shared" si="69"/>
        <v/>
      </c>
      <c r="C599" s="195" t="e">
        <f t="shared" si="70"/>
        <v>#VALUE!</v>
      </c>
      <c r="D599" s="195" t="e">
        <f t="shared" si="71"/>
        <v>#VALUE!</v>
      </c>
      <c r="E599" s="195" t="e">
        <f t="shared" si="72"/>
        <v>#VALUE!</v>
      </c>
      <c r="F599" s="195" t="e">
        <f t="shared" si="73"/>
        <v>#VALUE!</v>
      </c>
      <c r="G599" s="195" t="e">
        <f t="shared" si="74"/>
        <v>#VALUE!</v>
      </c>
      <c r="H599" s="195" t="str">
        <f t="shared" si="75"/>
        <v/>
      </c>
    </row>
    <row r="600" spans="2:8" x14ac:dyDescent="0.25">
      <c r="B600" s="188" t="str">
        <f t="shared" si="69"/>
        <v/>
      </c>
      <c r="C600" s="195" t="e">
        <f t="shared" si="70"/>
        <v>#VALUE!</v>
      </c>
      <c r="D600" s="195" t="e">
        <f t="shared" si="71"/>
        <v>#VALUE!</v>
      </c>
      <c r="E600" s="195" t="e">
        <f t="shared" si="72"/>
        <v>#VALUE!</v>
      </c>
      <c r="F600" s="195" t="e">
        <f t="shared" si="73"/>
        <v>#VALUE!</v>
      </c>
      <c r="G600" s="195" t="e">
        <f t="shared" si="74"/>
        <v>#VALUE!</v>
      </c>
      <c r="H600" s="195" t="str">
        <f t="shared" si="75"/>
        <v/>
      </c>
    </row>
    <row r="601" spans="2:8" x14ac:dyDescent="0.25">
      <c r="B601" s="188" t="str">
        <f t="shared" si="69"/>
        <v/>
      </c>
      <c r="C601" s="195" t="e">
        <f t="shared" si="70"/>
        <v>#VALUE!</v>
      </c>
      <c r="D601" s="195" t="e">
        <f t="shared" si="71"/>
        <v>#VALUE!</v>
      </c>
      <c r="E601" s="195" t="e">
        <f t="shared" si="72"/>
        <v>#VALUE!</v>
      </c>
      <c r="F601" s="195" t="e">
        <f t="shared" si="73"/>
        <v>#VALUE!</v>
      </c>
      <c r="G601" s="195" t="e">
        <f t="shared" si="74"/>
        <v>#VALUE!</v>
      </c>
      <c r="H601" s="195" t="str">
        <f t="shared" si="75"/>
        <v/>
      </c>
    </row>
    <row r="602" spans="2:8" x14ac:dyDescent="0.25">
      <c r="B602" s="188" t="str">
        <f t="shared" si="69"/>
        <v/>
      </c>
      <c r="C602" s="195" t="e">
        <f t="shared" si="70"/>
        <v>#VALUE!</v>
      </c>
      <c r="D602" s="195" t="e">
        <f t="shared" si="71"/>
        <v>#VALUE!</v>
      </c>
      <c r="E602" s="195" t="e">
        <f t="shared" si="72"/>
        <v>#VALUE!</v>
      </c>
      <c r="F602" s="195" t="e">
        <f t="shared" si="73"/>
        <v>#VALUE!</v>
      </c>
      <c r="G602" s="195" t="e">
        <f t="shared" si="74"/>
        <v>#VALUE!</v>
      </c>
      <c r="H602" s="195" t="str">
        <f t="shared" si="75"/>
        <v/>
      </c>
    </row>
    <row r="603" spans="2:8" x14ac:dyDescent="0.25">
      <c r="B603" s="188" t="str">
        <f t="shared" si="69"/>
        <v/>
      </c>
      <c r="C603" s="195" t="e">
        <f t="shared" si="70"/>
        <v>#VALUE!</v>
      </c>
      <c r="D603" s="195" t="e">
        <f t="shared" si="71"/>
        <v>#VALUE!</v>
      </c>
      <c r="E603" s="195" t="e">
        <f t="shared" si="72"/>
        <v>#VALUE!</v>
      </c>
      <c r="F603" s="195" t="e">
        <f t="shared" si="73"/>
        <v>#VALUE!</v>
      </c>
      <c r="G603" s="195" t="e">
        <f t="shared" si="74"/>
        <v>#VALUE!</v>
      </c>
      <c r="H603" s="195" t="str">
        <f t="shared" si="75"/>
        <v/>
      </c>
    </row>
    <row r="604" spans="2:8" x14ac:dyDescent="0.25">
      <c r="B604" s="188" t="str">
        <f t="shared" si="69"/>
        <v/>
      </c>
      <c r="C604" s="195" t="e">
        <f t="shared" si="70"/>
        <v>#VALUE!</v>
      </c>
      <c r="D604" s="195" t="e">
        <f t="shared" si="71"/>
        <v>#VALUE!</v>
      </c>
      <c r="E604" s="195" t="e">
        <f t="shared" si="72"/>
        <v>#VALUE!</v>
      </c>
      <c r="F604" s="195" t="e">
        <f t="shared" si="73"/>
        <v>#VALUE!</v>
      </c>
      <c r="G604" s="195" t="e">
        <f t="shared" si="74"/>
        <v>#VALUE!</v>
      </c>
      <c r="H604" s="195" t="str">
        <f t="shared" si="75"/>
        <v/>
      </c>
    </row>
    <row r="605" spans="2:8" x14ac:dyDescent="0.25">
      <c r="B605" s="188" t="str">
        <f t="shared" si="69"/>
        <v/>
      </c>
      <c r="C605" s="195" t="e">
        <f t="shared" si="70"/>
        <v>#VALUE!</v>
      </c>
      <c r="D605" s="195" t="e">
        <f t="shared" si="71"/>
        <v>#VALUE!</v>
      </c>
      <c r="E605" s="195" t="e">
        <f t="shared" si="72"/>
        <v>#VALUE!</v>
      </c>
      <c r="F605" s="195" t="e">
        <f t="shared" si="73"/>
        <v>#VALUE!</v>
      </c>
      <c r="G605" s="195" t="e">
        <f t="shared" si="74"/>
        <v>#VALUE!</v>
      </c>
      <c r="H605" s="195" t="str">
        <f t="shared" si="75"/>
        <v/>
      </c>
    </row>
    <row r="606" spans="2:8" x14ac:dyDescent="0.25">
      <c r="B606" s="188" t="str">
        <f t="shared" si="69"/>
        <v/>
      </c>
      <c r="C606" s="195" t="e">
        <f t="shared" si="70"/>
        <v>#VALUE!</v>
      </c>
      <c r="D606" s="195" t="e">
        <f t="shared" si="71"/>
        <v>#VALUE!</v>
      </c>
      <c r="E606" s="195" t="e">
        <f t="shared" si="72"/>
        <v>#VALUE!</v>
      </c>
      <c r="F606" s="195" t="e">
        <f t="shared" si="73"/>
        <v>#VALUE!</v>
      </c>
      <c r="G606" s="195" t="e">
        <f t="shared" si="74"/>
        <v>#VALUE!</v>
      </c>
      <c r="H606" s="195" t="str">
        <f t="shared" si="75"/>
        <v/>
      </c>
    </row>
    <row r="607" spans="2:8" x14ac:dyDescent="0.25">
      <c r="B607" s="188" t="str">
        <f t="shared" si="69"/>
        <v/>
      </c>
      <c r="C607" s="195" t="e">
        <f t="shared" si="70"/>
        <v>#VALUE!</v>
      </c>
      <c r="D607" s="195" t="e">
        <f t="shared" si="71"/>
        <v>#VALUE!</v>
      </c>
      <c r="E607" s="195" t="e">
        <f t="shared" si="72"/>
        <v>#VALUE!</v>
      </c>
      <c r="F607" s="195" t="e">
        <f t="shared" si="73"/>
        <v>#VALUE!</v>
      </c>
      <c r="G607" s="195" t="e">
        <f t="shared" si="74"/>
        <v>#VALUE!</v>
      </c>
      <c r="H607" s="195" t="str">
        <f t="shared" si="75"/>
        <v/>
      </c>
    </row>
    <row r="608" spans="2:8" x14ac:dyDescent="0.25">
      <c r="B608" s="188" t="str">
        <f t="shared" si="69"/>
        <v/>
      </c>
      <c r="C608" s="195" t="e">
        <f t="shared" si="70"/>
        <v>#VALUE!</v>
      </c>
      <c r="D608" s="195" t="e">
        <f t="shared" si="71"/>
        <v>#VALUE!</v>
      </c>
      <c r="E608" s="195" t="e">
        <f t="shared" si="72"/>
        <v>#VALUE!</v>
      </c>
      <c r="F608" s="195" t="e">
        <f t="shared" si="73"/>
        <v>#VALUE!</v>
      </c>
      <c r="G608" s="195" t="e">
        <f t="shared" si="74"/>
        <v>#VALUE!</v>
      </c>
      <c r="H608" s="195" t="str">
        <f t="shared" si="75"/>
        <v/>
      </c>
    </row>
    <row r="609" spans="2:8" x14ac:dyDescent="0.25">
      <c r="B609" s="188" t="str">
        <f t="shared" si="69"/>
        <v/>
      </c>
      <c r="C609" s="195" t="e">
        <f t="shared" si="70"/>
        <v>#VALUE!</v>
      </c>
      <c r="D609" s="195" t="e">
        <f t="shared" si="71"/>
        <v>#VALUE!</v>
      </c>
      <c r="E609" s="195" t="e">
        <f t="shared" si="72"/>
        <v>#VALUE!</v>
      </c>
      <c r="F609" s="195" t="e">
        <f t="shared" si="73"/>
        <v>#VALUE!</v>
      </c>
      <c r="G609" s="195" t="e">
        <f t="shared" si="74"/>
        <v>#VALUE!</v>
      </c>
      <c r="H609" s="195" t="str">
        <f t="shared" si="75"/>
        <v/>
      </c>
    </row>
    <row r="610" spans="2:8" x14ac:dyDescent="0.25">
      <c r="B610" s="188" t="str">
        <f t="shared" si="69"/>
        <v/>
      </c>
      <c r="C610" s="195" t="e">
        <f t="shared" si="70"/>
        <v>#VALUE!</v>
      </c>
      <c r="D610" s="195" t="e">
        <f t="shared" si="71"/>
        <v>#VALUE!</v>
      </c>
      <c r="E610" s="195" t="e">
        <f t="shared" si="72"/>
        <v>#VALUE!</v>
      </c>
      <c r="F610" s="195" t="e">
        <f t="shared" si="73"/>
        <v>#VALUE!</v>
      </c>
      <c r="G610" s="195" t="e">
        <f t="shared" si="74"/>
        <v>#VALUE!</v>
      </c>
      <c r="H610" s="195" t="str">
        <f t="shared" si="75"/>
        <v/>
      </c>
    </row>
    <row r="611" spans="2:8" x14ac:dyDescent="0.25">
      <c r="B611" s="188" t="str">
        <f t="shared" si="69"/>
        <v/>
      </c>
      <c r="C611" s="195" t="e">
        <f t="shared" si="70"/>
        <v>#VALUE!</v>
      </c>
      <c r="D611" s="195" t="e">
        <f t="shared" si="71"/>
        <v>#VALUE!</v>
      </c>
      <c r="E611" s="195" t="e">
        <f t="shared" si="72"/>
        <v>#VALUE!</v>
      </c>
      <c r="F611" s="195" t="e">
        <f t="shared" si="73"/>
        <v>#VALUE!</v>
      </c>
      <c r="G611" s="195" t="e">
        <f t="shared" si="74"/>
        <v>#VALUE!</v>
      </c>
      <c r="H611" s="195" t="str">
        <f t="shared" si="75"/>
        <v/>
      </c>
    </row>
    <row r="612" spans="2:8" x14ac:dyDescent="0.25">
      <c r="B612" s="188" t="str">
        <f t="shared" si="69"/>
        <v/>
      </c>
      <c r="C612" s="195" t="e">
        <f t="shared" si="70"/>
        <v>#VALUE!</v>
      </c>
      <c r="D612" s="195" t="e">
        <f t="shared" si="71"/>
        <v>#VALUE!</v>
      </c>
      <c r="E612" s="195" t="e">
        <f t="shared" si="72"/>
        <v>#VALUE!</v>
      </c>
      <c r="F612" s="195" t="e">
        <f t="shared" si="73"/>
        <v>#VALUE!</v>
      </c>
      <c r="G612" s="195" t="e">
        <f t="shared" si="74"/>
        <v>#VALUE!</v>
      </c>
      <c r="H612" s="195" t="str">
        <f t="shared" si="75"/>
        <v/>
      </c>
    </row>
    <row r="613" spans="2:8" x14ac:dyDescent="0.25">
      <c r="B613" s="188" t="str">
        <f t="shared" si="69"/>
        <v/>
      </c>
      <c r="C613" s="195" t="e">
        <f t="shared" si="70"/>
        <v>#VALUE!</v>
      </c>
      <c r="D613" s="195" t="e">
        <f t="shared" si="71"/>
        <v>#VALUE!</v>
      </c>
      <c r="E613" s="195" t="e">
        <f t="shared" si="72"/>
        <v>#VALUE!</v>
      </c>
      <c r="F613" s="195" t="e">
        <f t="shared" si="73"/>
        <v>#VALUE!</v>
      </c>
      <c r="G613" s="195" t="e">
        <f t="shared" si="74"/>
        <v>#VALUE!</v>
      </c>
      <c r="H613" s="195" t="str">
        <f t="shared" si="75"/>
        <v/>
      </c>
    </row>
    <row r="614" spans="2:8" x14ac:dyDescent="0.25">
      <c r="B614" s="188" t="str">
        <f t="shared" si="69"/>
        <v/>
      </c>
      <c r="C614" s="195" t="e">
        <f t="shared" si="70"/>
        <v>#VALUE!</v>
      </c>
      <c r="D614" s="195" t="e">
        <f t="shared" si="71"/>
        <v>#VALUE!</v>
      </c>
      <c r="E614" s="195" t="e">
        <f t="shared" si="72"/>
        <v>#VALUE!</v>
      </c>
      <c r="F614" s="195" t="e">
        <f t="shared" si="73"/>
        <v>#VALUE!</v>
      </c>
      <c r="G614" s="195" t="e">
        <f t="shared" si="74"/>
        <v>#VALUE!</v>
      </c>
      <c r="H614" s="195" t="str">
        <f t="shared" si="75"/>
        <v/>
      </c>
    </row>
    <row r="615" spans="2:8" x14ac:dyDescent="0.25">
      <c r="B615" s="188" t="str">
        <f t="shared" si="69"/>
        <v/>
      </c>
      <c r="C615" s="195" t="e">
        <f t="shared" si="70"/>
        <v>#VALUE!</v>
      </c>
      <c r="D615" s="195" t="e">
        <f t="shared" si="71"/>
        <v>#VALUE!</v>
      </c>
      <c r="E615" s="195" t="e">
        <f t="shared" si="72"/>
        <v>#VALUE!</v>
      </c>
      <c r="F615" s="195" t="e">
        <f t="shared" si="73"/>
        <v>#VALUE!</v>
      </c>
      <c r="G615" s="195" t="e">
        <f t="shared" si="74"/>
        <v>#VALUE!</v>
      </c>
      <c r="H615" s="195" t="str">
        <f t="shared" si="75"/>
        <v/>
      </c>
    </row>
    <row r="616" spans="2:8" x14ac:dyDescent="0.25">
      <c r="B616" s="188" t="str">
        <f t="shared" si="69"/>
        <v/>
      </c>
      <c r="C616" s="195" t="e">
        <f t="shared" si="70"/>
        <v>#VALUE!</v>
      </c>
      <c r="D616" s="195" t="e">
        <f t="shared" si="71"/>
        <v>#VALUE!</v>
      </c>
      <c r="E616" s="195" t="e">
        <f t="shared" si="72"/>
        <v>#VALUE!</v>
      </c>
      <c r="F616" s="195" t="e">
        <f t="shared" si="73"/>
        <v>#VALUE!</v>
      </c>
      <c r="G616" s="195" t="e">
        <f t="shared" si="74"/>
        <v>#VALUE!</v>
      </c>
      <c r="H616" s="195" t="str">
        <f t="shared" si="75"/>
        <v/>
      </c>
    </row>
    <row r="617" spans="2:8" x14ac:dyDescent="0.25">
      <c r="B617" s="188" t="str">
        <f t="shared" si="69"/>
        <v/>
      </c>
      <c r="C617" s="195" t="e">
        <f t="shared" si="70"/>
        <v>#VALUE!</v>
      </c>
      <c r="D617" s="195" t="e">
        <f t="shared" si="71"/>
        <v>#VALUE!</v>
      </c>
      <c r="E617" s="195" t="e">
        <f t="shared" si="72"/>
        <v>#VALUE!</v>
      </c>
      <c r="F617" s="195" t="e">
        <f t="shared" si="73"/>
        <v>#VALUE!</v>
      </c>
      <c r="G617" s="195" t="e">
        <f t="shared" si="74"/>
        <v>#VALUE!</v>
      </c>
      <c r="H617" s="195" t="str">
        <f t="shared" si="75"/>
        <v/>
      </c>
    </row>
    <row r="618" spans="2:8" x14ac:dyDescent="0.25">
      <c r="B618" s="188" t="str">
        <f t="shared" si="69"/>
        <v/>
      </c>
      <c r="C618" s="195" t="e">
        <f t="shared" si="70"/>
        <v>#VALUE!</v>
      </c>
      <c r="D618" s="195" t="e">
        <f t="shared" si="71"/>
        <v>#VALUE!</v>
      </c>
      <c r="E618" s="195" t="e">
        <f t="shared" si="72"/>
        <v>#VALUE!</v>
      </c>
      <c r="F618" s="195" t="e">
        <f t="shared" si="73"/>
        <v>#VALUE!</v>
      </c>
      <c r="G618" s="195" t="e">
        <f t="shared" si="74"/>
        <v>#VALUE!</v>
      </c>
      <c r="H618" s="195" t="str">
        <f t="shared" si="75"/>
        <v/>
      </c>
    </row>
    <row r="619" spans="2:8" x14ac:dyDescent="0.25">
      <c r="B619" s="188" t="str">
        <f t="shared" si="69"/>
        <v/>
      </c>
      <c r="C619" s="195" t="e">
        <f t="shared" si="70"/>
        <v>#VALUE!</v>
      </c>
      <c r="D619" s="195" t="e">
        <f t="shared" si="71"/>
        <v>#VALUE!</v>
      </c>
      <c r="E619" s="195" t="e">
        <f t="shared" si="72"/>
        <v>#VALUE!</v>
      </c>
      <c r="F619" s="195" t="e">
        <f t="shared" si="73"/>
        <v>#VALUE!</v>
      </c>
      <c r="G619" s="195" t="e">
        <f t="shared" si="74"/>
        <v>#VALUE!</v>
      </c>
      <c r="H619" s="195" t="str">
        <f t="shared" si="75"/>
        <v/>
      </c>
    </row>
    <row r="620" spans="2:8" x14ac:dyDescent="0.25">
      <c r="B620" s="188" t="str">
        <f t="shared" si="69"/>
        <v/>
      </c>
      <c r="C620" s="195" t="e">
        <f t="shared" si="70"/>
        <v>#VALUE!</v>
      </c>
      <c r="D620" s="195" t="e">
        <f t="shared" si="71"/>
        <v>#VALUE!</v>
      </c>
      <c r="E620" s="195" t="e">
        <f t="shared" si="72"/>
        <v>#VALUE!</v>
      </c>
      <c r="F620" s="195" t="e">
        <f t="shared" si="73"/>
        <v>#VALUE!</v>
      </c>
      <c r="G620" s="195" t="e">
        <f t="shared" si="74"/>
        <v>#VALUE!</v>
      </c>
      <c r="H620" s="195" t="str">
        <f t="shared" si="75"/>
        <v/>
      </c>
    </row>
    <row r="621" spans="2:8" x14ac:dyDescent="0.25">
      <c r="B621" s="188" t="str">
        <f t="shared" si="69"/>
        <v/>
      </c>
      <c r="C621" s="195" t="e">
        <f t="shared" si="70"/>
        <v>#VALUE!</v>
      </c>
      <c r="D621" s="195" t="e">
        <f t="shared" si="71"/>
        <v>#VALUE!</v>
      </c>
      <c r="E621" s="195" t="e">
        <f t="shared" si="72"/>
        <v>#VALUE!</v>
      </c>
      <c r="F621" s="195" t="e">
        <f t="shared" si="73"/>
        <v>#VALUE!</v>
      </c>
      <c r="G621" s="195" t="e">
        <f t="shared" si="74"/>
        <v>#VALUE!</v>
      </c>
      <c r="H621" s="195" t="str">
        <f t="shared" si="75"/>
        <v/>
      </c>
    </row>
    <row r="622" spans="2:8" x14ac:dyDescent="0.25">
      <c r="B622" s="188" t="str">
        <f t="shared" si="69"/>
        <v/>
      </c>
      <c r="C622" s="195" t="e">
        <f t="shared" si="70"/>
        <v>#VALUE!</v>
      </c>
      <c r="D622" s="195" t="e">
        <f t="shared" si="71"/>
        <v>#VALUE!</v>
      </c>
      <c r="E622" s="195" t="e">
        <f t="shared" si="72"/>
        <v>#VALUE!</v>
      </c>
      <c r="F622" s="195" t="e">
        <f t="shared" si="73"/>
        <v>#VALUE!</v>
      </c>
      <c r="G622" s="195" t="e">
        <f t="shared" si="74"/>
        <v>#VALUE!</v>
      </c>
      <c r="H622" s="195" t="str">
        <f t="shared" si="75"/>
        <v/>
      </c>
    </row>
    <row r="623" spans="2:8" x14ac:dyDescent="0.25">
      <c r="B623" s="188" t="str">
        <f t="shared" si="69"/>
        <v/>
      </c>
      <c r="C623" s="195" t="e">
        <f t="shared" si="70"/>
        <v>#VALUE!</v>
      </c>
      <c r="D623" s="195" t="e">
        <f t="shared" si="71"/>
        <v>#VALUE!</v>
      </c>
      <c r="E623" s="195" t="e">
        <f t="shared" si="72"/>
        <v>#VALUE!</v>
      </c>
      <c r="F623" s="195" t="e">
        <f t="shared" si="73"/>
        <v>#VALUE!</v>
      </c>
      <c r="G623" s="195" t="e">
        <f t="shared" si="74"/>
        <v>#VALUE!</v>
      </c>
      <c r="H623" s="195" t="str">
        <f t="shared" si="75"/>
        <v/>
      </c>
    </row>
    <row r="624" spans="2:8" x14ac:dyDescent="0.25">
      <c r="B624" s="188" t="str">
        <f t="shared" si="69"/>
        <v/>
      </c>
      <c r="C624" s="195" t="e">
        <f t="shared" si="70"/>
        <v>#VALUE!</v>
      </c>
      <c r="D624" s="195" t="e">
        <f t="shared" si="71"/>
        <v>#VALUE!</v>
      </c>
      <c r="E624" s="195" t="e">
        <f t="shared" si="72"/>
        <v>#VALUE!</v>
      </c>
      <c r="F624" s="195" t="e">
        <f t="shared" si="73"/>
        <v>#VALUE!</v>
      </c>
      <c r="G624" s="195" t="e">
        <f t="shared" si="74"/>
        <v>#VALUE!</v>
      </c>
      <c r="H624" s="195" t="str">
        <f t="shared" si="75"/>
        <v/>
      </c>
    </row>
    <row r="625" spans="2:8" x14ac:dyDescent="0.25">
      <c r="B625" s="188" t="str">
        <f t="shared" si="69"/>
        <v/>
      </c>
      <c r="C625" s="195" t="e">
        <f t="shared" si="70"/>
        <v>#VALUE!</v>
      </c>
      <c r="D625" s="195" t="e">
        <f t="shared" si="71"/>
        <v>#VALUE!</v>
      </c>
      <c r="E625" s="195" t="e">
        <f t="shared" si="72"/>
        <v>#VALUE!</v>
      </c>
      <c r="F625" s="195" t="e">
        <f t="shared" si="73"/>
        <v>#VALUE!</v>
      </c>
      <c r="G625" s="195" t="e">
        <f t="shared" si="74"/>
        <v>#VALUE!</v>
      </c>
      <c r="H625" s="195" t="str">
        <f t="shared" si="75"/>
        <v/>
      </c>
    </row>
    <row r="626" spans="2:8" x14ac:dyDescent="0.25">
      <c r="B626" s="188" t="str">
        <f t="shared" si="69"/>
        <v/>
      </c>
      <c r="C626" s="195" t="e">
        <f t="shared" si="70"/>
        <v>#VALUE!</v>
      </c>
      <c r="D626" s="195" t="e">
        <f t="shared" si="71"/>
        <v>#VALUE!</v>
      </c>
      <c r="E626" s="195" t="e">
        <f t="shared" si="72"/>
        <v>#VALUE!</v>
      </c>
      <c r="F626" s="195" t="e">
        <f t="shared" si="73"/>
        <v>#VALUE!</v>
      </c>
      <c r="G626" s="195" t="e">
        <f t="shared" si="74"/>
        <v>#VALUE!</v>
      </c>
      <c r="H626" s="195" t="str">
        <f t="shared" si="75"/>
        <v/>
      </c>
    </row>
    <row r="627" spans="2:8" x14ac:dyDescent="0.25">
      <c r="B627" s="188" t="str">
        <f t="shared" si="69"/>
        <v/>
      </c>
      <c r="C627" s="195" t="e">
        <f t="shared" si="70"/>
        <v>#VALUE!</v>
      </c>
      <c r="D627" s="195" t="e">
        <f t="shared" si="71"/>
        <v>#VALUE!</v>
      </c>
      <c r="E627" s="195" t="e">
        <f t="shared" si="72"/>
        <v>#VALUE!</v>
      </c>
      <c r="F627" s="195" t="e">
        <f t="shared" si="73"/>
        <v>#VALUE!</v>
      </c>
      <c r="G627" s="195" t="e">
        <f t="shared" si="74"/>
        <v>#VALUE!</v>
      </c>
      <c r="H627" s="195" t="str">
        <f t="shared" si="75"/>
        <v/>
      </c>
    </row>
    <row r="628" spans="2:8" x14ac:dyDescent="0.25">
      <c r="B628" s="188" t="str">
        <f t="shared" si="69"/>
        <v/>
      </c>
      <c r="C628" s="195" t="e">
        <f t="shared" si="70"/>
        <v>#VALUE!</v>
      </c>
      <c r="D628" s="195" t="e">
        <f t="shared" si="71"/>
        <v>#VALUE!</v>
      </c>
      <c r="E628" s="195" t="e">
        <f t="shared" si="72"/>
        <v>#VALUE!</v>
      </c>
      <c r="F628" s="195" t="e">
        <f t="shared" si="73"/>
        <v>#VALUE!</v>
      </c>
      <c r="G628" s="195" t="e">
        <f t="shared" si="74"/>
        <v>#VALUE!</v>
      </c>
      <c r="H628" s="195" t="str">
        <f t="shared" si="75"/>
        <v/>
      </c>
    </row>
    <row r="629" spans="2:8" x14ac:dyDescent="0.25">
      <c r="B629" s="188" t="str">
        <f t="shared" si="69"/>
        <v/>
      </c>
      <c r="C629" s="195" t="e">
        <f t="shared" si="70"/>
        <v>#VALUE!</v>
      </c>
      <c r="D629" s="195" t="e">
        <f t="shared" si="71"/>
        <v>#VALUE!</v>
      </c>
      <c r="E629" s="195" t="e">
        <f t="shared" si="72"/>
        <v>#VALUE!</v>
      </c>
      <c r="F629" s="195" t="e">
        <f t="shared" si="73"/>
        <v>#VALUE!</v>
      </c>
      <c r="G629" s="195" t="e">
        <f t="shared" si="74"/>
        <v>#VALUE!</v>
      </c>
      <c r="H629" s="195" t="str">
        <f t="shared" si="75"/>
        <v/>
      </c>
    </row>
    <row r="630" spans="2:8" x14ac:dyDescent="0.25">
      <c r="B630" s="188" t="str">
        <f t="shared" si="69"/>
        <v/>
      </c>
      <c r="C630" s="195" t="e">
        <f t="shared" si="70"/>
        <v>#VALUE!</v>
      </c>
      <c r="D630" s="195" t="e">
        <f t="shared" si="71"/>
        <v>#VALUE!</v>
      </c>
      <c r="E630" s="195" t="e">
        <f t="shared" si="72"/>
        <v>#VALUE!</v>
      </c>
      <c r="F630" s="195" t="e">
        <f t="shared" si="73"/>
        <v>#VALUE!</v>
      </c>
      <c r="G630" s="195" t="e">
        <f t="shared" si="74"/>
        <v>#VALUE!</v>
      </c>
      <c r="H630" s="195" t="str">
        <f t="shared" si="75"/>
        <v/>
      </c>
    </row>
    <row r="631" spans="2:8" x14ac:dyDescent="0.25">
      <c r="B631" s="188" t="str">
        <f t="shared" si="69"/>
        <v/>
      </c>
      <c r="C631" s="195" t="e">
        <f t="shared" si="70"/>
        <v>#VALUE!</v>
      </c>
      <c r="D631" s="195" t="e">
        <f t="shared" si="71"/>
        <v>#VALUE!</v>
      </c>
      <c r="E631" s="195" t="e">
        <f t="shared" si="72"/>
        <v>#VALUE!</v>
      </c>
      <c r="F631" s="195" t="e">
        <f t="shared" si="73"/>
        <v>#VALUE!</v>
      </c>
      <c r="G631" s="195" t="e">
        <f t="shared" si="74"/>
        <v>#VALUE!</v>
      </c>
      <c r="H631" s="195" t="str">
        <f t="shared" si="75"/>
        <v/>
      </c>
    </row>
    <row r="632" spans="2:8" x14ac:dyDescent="0.25">
      <c r="B632" s="188" t="str">
        <f t="shared" si="69"/>
        <v/>
      </c>
      <c r="C632" s="195" t="e">
        <f t="shared" si="70"/>
        <v>#VALUE!</v>
      </c>
      <c r="D632" s="195" t="e">
        <f t="shared" si="71"/>
        <v>#VALUE!</v>
      </c>
      <c r="E632" s="195" t="e">
        <f t="shared" si="72"/>
        <v>#VALUE!</v>
      </c>
      <c r="F632" s="195" t="e">
        <f t="shared" si="73"/>
        <v>#VALUE!</v>
      </c>
      <c r="G632" s="195" t="e">
        <f t="shared" si="74"/>
        <v>#VALUE!</v>
      </c>
      <c r="H632" s="195" t="str">
        <f t="shared" si="75"/>
        <v/>
      </c>
    </row>
    <row r="633" spans="2:8" x14ac:dyDescent="0.25">
      <c r="B633" s="188" t="str">
        <f t="shared" si="69"/>
        <v/>
      </c>
      <c r="C633" s="195" t="e">
        <f t="shared" si="70"/>
        <v>#VALUE!</v>
      </c>
      <c r="D633" s="195" t="e">
        <f t="shared" si="71"/>
        <v>#VALUE!</v>
      </c>
      <c r="E633" s="195" t="e">
        <f t="shared" si="72"/>
        <v>#VALUE!</v>
      </c>
      <c r="F633" s="195" t="e">
        <f t="shared" si="73"/>
        <v>#VALUE!</v>
      </c>
      <c r="G633" s="195" t="e">
        <f t="shared" si="74"/>
        <v>#VALUE!</v>
      </c>
      <c r="H633" s="195" t="str">
        <f t="shared" si="75"/>
        <v/>
      </c>
    </row>
    <row r="634" spans="2:8" x14ac:dyDescent="0.25">
      <c r="B634" s="188" t="str">
        <f t="shared" si="69"/>
        <v/>
      </c>
      <c r="C634" s="195" t="e">
        <f t="shared" si="70"/>
        <v>#VALUE!</v>
      </c>
      <c r="D634" s="195" t="e">
        <f t="shared" si="71"/>
        <v>#VALUE!</v>
      </c>
      <c r="E634" s="195" t="e">
        <f t="shared" si="72"/>
        <v>#VALUE!</v>
      </c>
      <c r="F634" s="195" t="e">
        <f t="shared" si="73"/>
        <v>#VALUE!</v>
      </c>
      <c r="G634" s="195" t="e">
        <f t="shared" si="74"/>
        <v>#VALUE!</v>
      </c>
      <c r="H634" s="195" t="str">
        <f t="shared" si="75"/>
        <v/>
      </c>
    </row>
    <row r="635" spans="2:8" x14ac:dyDescent="0.25">
      <c r="B635" s="188" t="str">
        <f t="shared" si="69"/>
        <v/>
      </c>
      <c r="C635" s="195" t="e">
        <f t="shared" si="70"/>
        <v>#VALUE!</v>
      </c>
      <c r="D635" s="195" t="e">
        <f t="shared" si="71"/>
        <v>#VALUE!</v>
      </c>
      <c r="E635" s="195" t="e">
        <f t="shared" si="72"/>
        <v>#VALUE!</v>
      </c>
      <c r="F635" s="195" t="e">
        <f t="shared" si="73"/>
        <v>#VALUE!</v>
      </c>
      <c r="G635" s="195" t="e">
        <f t="shared" si="74"/>
        <v>#VALUE!</v>
      </c>
      <c r="H635" s="195" t="str">
        <f t="shared" si="75"/>
        <v/>
      </c>
    </row>
    <row r="636" spans="2:8" x14ac:dyDescent="0.25">
      <c r="B636" s="188" t="str">
        <f t="shared" si="69"/>
        <v/>
      </c>
      <c r="C636" s="195" t="e">
        <f t="shared" si="70"/>
        <v>#VALUE!</v>
      </c>
      <c r="D636" s="195" t="e">
        <f t="shared" si="71"/>
        <v>#VALUE!</v>
      </c>
      <c r="E636" s="195" t="e">
        <f t="shared" si="72"/>
        <v>#VALUE!</v>
      </c>
      <c r="F636" s="195" t="e">
        <f t="shared" si="73"/>
        <v>#VALUE!</v>
      </c>
      <c r="G636" s="195" t="e">
        <f t="shared" si="74"/>
        <v>#VALUE!</v>
      </c>
      <c r="H636" s="195" t="str">
        <f t="shared" si="75"/>
        <v/>
      </c>
    </row>
    <row r="637" spans="2:8" x14ac:dyDescent="0.25">
      <c r="B637" s="188" t="str">
        <f t="shared" si="69"/>
        <v/>
      </c>
      <c r="C637" s="195" t="e">
        <f t="shared" si="70"/>
        <v>#VALUE!</v>
      </c>
      <c r="D637" s="195" t="e">
        <f t="shared" si="71"/>
        <v>#VALUE!</v>
      </c>
      <c r="E637" s="195" t="e">
        <f t="shared" si="72"/>
        <v>#VALUE!</v>
      </c>
      <c r="F637" s="195" t="e">
        <f t="shared" si="73"/>
        <v>#VALUE!</v>
      </c>
      <c r="G637" s="195" t="e">
        <f t="shared" si="74"/>
        <v>#VALUE!</v>
      </c>
      <c r="H637" s="195" t="str">
        <f t="shared" si="75"/>
        <v/>
      </c>
    </row>
    <row r="638" spans="2:8" x14ac:dyDescent="0.25">
      <c r="B638" s="188" t="str">
        <f t="shared" si="69"/>
        <v/>
      </c>
      <c r="C638" s="195" t="e">
        <f t="shared" si="70"/>
        <v>#VALUE!</v>
      </c>
      <c r="D638" s="195" t="e">
        <f t="shared" si="71"/>
        <v>#VALUE!</v>
      </c>
      <c r="E638" s="195" t="e">
        <f t="shared" si="72"/>
        <v>#VALUE!</v>
      </c>
      <c r="F638" s="195" t="e">
        <f t="shared" si="73"/>
        <v>#VALUE!</v>
      </c>
      <c r="G638" s="195" t="e">
        <f t="shared" si="74"/>
        <v>#VALUE!</v>
      </c>
      <c r="H638" s="195" t="str">
        <f t="shared" si="75"/>
        <v/>
      </c>
    </row>
    <row r="639" spans="2:8" x14ac:dyDescent="0.25">
      <c r="B639" s="188" t="str">
        <f t="shared" si="69"/>
        <v/>
      </c>
      <c r="C639" s="195" t="e">
        <f t="shared" si="70"/>
        <v>#VALUE!</v>
      </c>
      <c r="D639" s="195" t="e">
        <f t="shared" si="71"/>
        <v>#VALUE!</v>
      </c>
      <c r="E639" s="195" t="e">
        <f t="shared" si="72"/>
        <v>#VALUE!</v>
      </c>
      <c r="F639" s="195" t="e">
        <f t="shared" si="73"/>
        <v>#VALUE!</v>
      </c>
      <c r="G639" s="195" t="e">
        <f t="shared" si="74"/>
        <v>#VALUE!</v>
      </c>
      <c r="H639" s="195" t="str">
        <f t="shared" si="75"/>
        <v/>
      </c>
    </row>
    <row r="640" spans="2:8" x14ac:dyDescent="0.25">
      <c r="B640" s="188" t="str">
        <f t="shared" si="69"/>
        <v/>
      </c>
      <c r="C640" s="195" t="e">
        <f t="shared" si="70"/>
        <v>#VALUE!</v>
      </c>
      <c r="D640" s="195" t="e">
        <f t="shared" si="71"/>
        <v>#VALUE!</v>
      </c>
      <c r="E640" s="195" t="e">
        <f t="shared" si="72"/>
        <v>#VALUE!</v>
      </c>
      <c r="F640" s="195" t="e">
        <f t="shared" si="73"/>
        <v>#VALUE!</v>
      </c>
      <c r="G640" s="195" t="e">
        <f t="shared" si="74"/>
        <v>#VALUE!</v>
      </c>
      <c r="H640" s="195" t="str">
        <f t="shared" si="75"/>
        <v/>
      </c>
    </row>
    <row r="641" spans="2:8" x14ac:dyDescent="0.25">
      <c r="B641" s="188" t="str">
        <f t="shared" si="69"/>
        <v/>
      </c>
      <c r="C641" s="195" t="e">
        <f t="shared" si="70"/>
        <v>#VALUE!</v>
      </c>
      <c r="D641" s="195" t="e">
        <f t="shared" si="71"/>
        <v>#VALUE!</v>
      </c>
      <c r="E641" s="195" t="e">
        <f t="shared" si="72"/>
        <v>#VALUE!</v>
      </c>
      <c r="F641" s="195" t="e">
        <f t="shared" si="73"/>
        <v>#VALUE!</v>
      </c>
      <c r="G641" s="195" t="e">
        <f t="shared" si="74"/>
        <v>#VALUE!</v>
      </c>
      <c r="H641" s="195" t="str">
        <f t="shared" si="75"/>
        <v/>
      </c>
    </row>
    <row r="642" spans="2:8" x14ac:dyDescent="0.25">
      <c r="B642" s="188" t="str">
        <f t="shared" si="69"/>
        <v/>
      </c>
      <c r="C642" s="195" t="e">
        <f t="shared" si="70"/>
        <v>#VALUE!</v>
      </c>
      <c r="D642" s="195" t="e">
        <f t="shared" si="71"/>
        <v>#VALUE!</v>
      </c>
      <c r="E642" s="195" t="e">
        <f t="shared" si="72"/>
        <v>#VALUE!</v>
      </c>
      <c r="F642" s="195" t="e">
        <f t="shared" si="73"/>
        <v>#VALUE!</v>
      </c>
      <c r="G642" s="195" t="e">
        <f t="shared" si="74"/>
        <v>#VALUE!</v>
      </c>
      <c r="H642" s="195" t="str">
        <f t="shared" si="75"/>
        <v/>
      </c>
    </row>
    <row r="643" spans="2:8" x14ac:dyDescent="0.25">
      <c r="B643" s="188" t="str">
        <f t="shared" si="69"/>
        <v/>
      </c>
      <c r="C643" s="195" t="e">
        <f t="shared" si="70"/>
        <v>#VALUE!</v>
      </c>
      <c r="D643" s="195" t="e">
        <f t="shared" si="71"/>
        <v>#VALUE!</v>
      </c>
      <c r="E643" s="195" t="e">
        <f t="shared" si="72"/>
        <v>#VALUE!</v>
      </c>
      <c r="F643" s="195" t="e">
        <f t="shared" si="73"/>
        <v>#VALUE!</v>
      </c>
      <c r="G643" s="195" t="e">
        <f t="shared" si="74"/>
        <v>#VALUE!</v>
      </c>
      <c r="H643" s="195" t="str">
        <f t="shared" si="75"/>
        <v/>
      </c>
    </row>
    <row r="644" spans="2:8" x14ac:dyDescent="0.25">
      <c r="B644" s="188" t="str">
        <f t="shared" si="69"/>
        <v/>
      </c>
      <c r="C644" s="195" t="e">
        <f t="shared" si="70"/>
        <v>#VALUE!</v>
      </c>
      <c r="D644" s="195" t="e">
        <f t="shared" si="71"/>
        <v>#VALUE!</v>
      </c>
      <c r="E644" s="195" t="e">
        <f t="shared" si="72"/>
        <v>#VALUE!</v>
      </c>
      <c r="F644" s="195" t="e">
        <f t="shared" si="73"/>
        <v>#VALUE!</v>
      </c>
      <c r="G644" s="195" t="e">
        <f t="shared" si="74"/>
        <v>#VALUE!</v>
      </c>
      <c r="H644" s="195" t="str">
        <f t="shared" si="75"/>
        <v/>
      </c>
    </row>
    <row r="645" spans="2:8" x14ac:dyDescent="0.25">
      <c r="B645" s="188" t="str">
        <f t="shared" si="69"/>
        <v/>
      </c>
      <c r="C645" s="195" t="e">
        <f t="shared" si="70"/>
        <v>#VALUE!</v>
      </c>
      <c r="D645" s="195" t="e">
        <f t="shared" si="71"/>
        <v>#VALUE!</v>
      </c>
      <c r="E645" s="195" t="e">
        <f t="shared" si="72"/>
        <v>#VALUE!</v>
      </c>
      <c r="F645" s="195" t="e">
        <f t="shared" si="73"/>
        <v>#VALUE!</v>
      </c>
      <c r="G645" s="195" t="e">
        <f t="shared" si="74"/>
        <v>#VALUE!</v>
      </c>
      <c r="H645" s="195" t="str">
        <f t="shared" si="75"/>
        <v/>
      </c>
    </row>
    <row r="646" spans="2:8" x14ac:dyDescent="0.25">
      <c r="B646" s="188" t="str">
        <f t="shared" si="69"/>
        <v/>
      </c>
      <c r="C646" s="195" t="e">
        <f t="shared" si="70"/>
        <v>#VALUE!</v>
      </c>
      <c r="D646" s="195" t="e">
        <f t="shared" si="71"/>
        <v>#VALUE!</v>
      </c>
      <c r="E646" s="195" t="e">
        <f t="shared" si="72"/>
        <v>#VALUE!</v>
      </c>
      <c r="F646" s="195" t="e">
        <f t="shared" si="73"/>
        <v>#VALUE!</v>
      </c>
      <c r="G646" s="195" t="e">
        <f t="shared" si="74"/>
        <v>#VALUE!</v>
      </c>
      <c r="H646" s="195" t="str">
        <f t="shared" si="75"/>
        <v/>
      </c>
    </row>
    <row r="647" spans="2:8" x14ac:dyDescent="0.25">
      <c r="B647" s="188" t="str">
        <f t="shared" si="69"/>
        <v/>
      </c>
      <c r="C647" s="195" t="e">
        <f t="shared" si="70"/>
        <v>#VALUE!</v>
      </c>
      <c r="D647" s="195" t="e">
        <f t="shared" si="71"/>
        <v>#VALUE!</v>
      </c>
      <c r="E647" s="195" t="e">
        <f t="shared" si="72"/>
        <v>#VALUE!</v>
      </c>
      <c r="F647" s="195" t="e">
        <f t="shared" si="73"/>
        <v>#VALUE!</v>
      </c>
      <c r="G647" s="195" t="e">
        <f t="shared" si="74"/>
        <v>#VALUE!</v>
      </c>
      <c r="H647" s="195" t="str">
        <f t="shared" si="75"/>
        <v/>
      </c>
    </row>
    <row r="648" spans="2:8" x14ac:dyDescent="0.25">
      <c r="B648" s="188" t="str">
        <f t="shared" si="69"/>
        <v/>
      </c>
      <c r="C648" s="195" t="e">
        <f t="shared" si="70"/>
        <v>#VALUE!</v>
      </c>
      <c r="D648" s="195" t="e">
        <f t="shared" si="71"/>
        <v>#VALUE!</v>
      </c>
      <c r="E648" s="195" t="e">
        <f t="shared" si="72"/>
        <v>#VALUE!</v>
      </c>
      <c r="F648" s="195" t="e">
        <f t="shared" si="73"/>
        <v>#VALUE!</v>
      </c>
      <c r="G648" s="195" t="e">
        <f t="shared" si="74"/>
        <v>#VALUE!</v>
      </c>
      <c r="H648" s="195" t="str">
        <f t="shared" si="75"/>
        <v/>
      </c>
    </row>
    <row r="649" spans="2:8" x14ac:dyDescent="0.25">
      <c r="B649" s="188" t="str">
        <f t="shared" ref="B649:B712" si="76">IF(B648&lt;lengte,B648+1,"")</f>
        <v/>
      </c>
      <c r="C649" s="195" t="e">
        <f t="shared" si="70"/>
        <v>#VALUE!</v>
      </c>
      <c r="D649" s="195" t="e">
        <f t="shared" si="71"/>
        <v>#VALUE!</v>
      </c>
      <c r="E649" s="195" t="e">
        <f t="shared" si="72"/>
        <v>#VALUE!</v>
      </c>
      <c r="F649" s="195" t="e">
        <f t="shared" si="73"/>
        <v>#VALUE!</v>
      </c>
      <c r="G649" s="195" t="e">
        <f t="shared" si="74"/>
        <v>#VALUE!</v>
      </c>
      <c r="H649" s="195" t="str">
        <f t="shared" si="75"/>
        <v/>
      </c>
    </row>
    <row r="650" spans="2:8" x14ac:dyDescent="0.25">
      <c r="B650" s="188" t="str">
        <f t="shared" si="76"/>
        <v/>
      </c>
      <c r="C650" s="195" t="e">
        <f t="shared" si="70"/>
        <v>#VALUE!</v>
      </c>
      <c r="D650" s="195" t="e">
        <f t="shared" si="71"/>
        <v>#VALUE!</v>
      </c>
      <c r="E650" s="195" t="e">
        <f t="shared" si="72"/>
        <v>#VALUE!</v>
      </c>
      <c r="F650" s="195" t="e">
        <f t="shared" si="73"/>
        <v>#VALUE!</v>
      </c>
      <c r="G650" s="195" t="e">
        <f t="shared" si="74"/>
        <v>#VALUE!</v>
      </c>
      <c r="H650" s="195" t="str">
        <f t="shared" si="75"/>
        <v/>
      </c>
    </row>
    <row r="651" spans="2:8" x14ac:dyDescent="0.25">
      <c r="B651" s="188" t="str">
        <f t="shared" si="76"/>
        <v/>
      </c>
      <c r="C651" s="195" t="e">
        <f t="shared" si="70"/>
        <v>#VALUE!</v>
      </c>
      <c r="D651" s="195" t="e">
        <f t="shared" si="71"/>
        <v>#VALUE!</v>
      </c>
      <c r="E651" s="195" t="e">
        <f t="shared" si="72"/>
        <v>#VALUE!</v>
      </c>
      <c r="F651" s="195" t="e">
        <f t="shared" si="73"/>
        <v>#VALUE!</v>
      </c>
      <c r="G651" s="195" t="e">
        <f t="shared" si="74"/>
        <v>#VALUE!</v>
      </c>
      <c r="H651" s="195" t="str">
        <f t="shared" si="75"/>
        <v/>
      </c>
    </row>
    <row r="652" spans="2:8" x14ac:dyDescent="0.25">
      <c r="B652" s="188" t="str">
        <f t="shared" si="76"/>
        <v/>
      </c>
      <c r="C652" s="195" t="e">
        <f t="shared" si="70"/>
        <v>#VALUE!</v>
      </c>
      <c r="D652" s="195" t="e">
        <f t="shared" si="71"/>
        <v>#VALUE!</v>
      </c>
      <c r="E652" s="195" t="e">
        <f t="shared" si="72"/>
        <v>#VALUE!</v>
      </c>
      <c r="F652" s="195" t="e">
        <f t="shared" si="73"/>
        <v>#VALUE!</v>
      </c>
      <c r="G652" s="195" t="e">
        <f t="shared" si="74"/>
        <v>#VALUE!</v>
      </c>
      <c r="H652" s="195" t="str">
        <f t="shared" si="75"/>
        <v/>
      </c>
    </row>
    <row r="653" spans="2:8" x14ac:dyDescent="0.25">
      <c r="B653" s="188" t="str">
        <f t="shared" si="76"/>
        <v/>
      </c>
      <c r="C653" s="195" t="e">
        <f t="shared" si="70"/>
        <v>#VALUE!</v>
      </c>
      <c r="D653" s="195" t="e">
        <f t="shared" si="71"/>
        <v>#VALUE!</v>
      </c>
      <c r="E653" s="195" t="e">
        <f t="shared" si="72"/>
        <v>#VALUE!</v>
      </c>
      <c r="F653" s="195" t="e">
        <f t="shared" si="73"/>
        <v>#VALUE!</v>
      </c>
      <c r="G653" s="195" t="e">
        <f t="shared" si="74"/>
        <v>#VALUE!</v>
      </c>
      <c r="H653" s="195" t="str">
        <f t="shared" si="75"/>
        <v/>
      </c>
    </row>
    <row r="654" spans="2:8" x14ac:dyDescent="0.25">
      <c r="B654" s="188" t="str">
        <f t="shared" si="76"/>
        <v/>
      </c>
      <c r="C654" s="195" t="e">
        <f t="shared" si="70"/>
        <v>#VALUE!</v>
      </c>
      <c r="D654" s="195" t="e">
        <f t="shared" si="71"/>
        <v>#VALUE!</v>
      </c>
      <c r="E654" s="195" t="e">
        <f t="shared" si="72"/>
        <v>#VALUE!</v>
      </c>
      <c r="F654" s="195" t="e">
        <f t="shared" si="73"/>
        <v>#VALUE!</v>
      </c>
      <c r="G654" s="195" t="e">
        <f t="shared" si="74"/>
        <v>#VALUE!</v>
      </c>
      <c r="H654" s="195" t="str">
        <f t="shared" si="75"/>
        <v/>
      </c>
    </row>
    <row r="655" spans="2:8" x14ac:dyDescent="0.25">
      <c r="B655" s="188" t="str">
        <f t="shared" si="76"/>
        <v/>
      </c>
      <c r="C655" s="195" t="e">
        <f t="shared" ref="C655:C718" si="77">9*(B655/lengte)+Nterm</f>
        <v>#VALUE!</v>
      </c>
      <c r="D655" s="195" t="e">
        <f t="shared" ref="D655:D718" si="78">1+B655*(9/lengte)*2</f>
        <v>#VALUE!</v>
      </c>
      <c r="E655" s="195" t="e">
        <f t="shared" ref="E655:E718" si="79">10-(lengte-B655)*(9/lengte)*0.5</f>
        <v>#VALUE!</v>
      </c>
      <c r="F655" s="195" t="e">
        <f t="shared" ref="F655:F718" si="80">1+B655*(9/lengte)*0.5</f>
        <v>#VALUE!</v>
      </c>
      <c r="G655" s="195" t="e">
        <f t="shared" ref="G655:G718" si="81">10-(lengte-B655)*(9/lengte)*2</f>
        <v>#VALUE!</v>
      </c>
      <c r="H655" s="195" t="str">
        <f t="shared" ref="H655:H718" si="82">IF(B655="","",(IF(Nterm&gt;1,MIN(C655:E655),IF(Nterm&lt;1,MAX(C655,F655,G655),C655))))</f>
        <v/>
      </c>
    </row>
    <row r="656" spans="2:8" x14ac:dyDescent="0.25">
      <c r="B656" s="188" t="str">
        <f t="shared" si="76"/>
        <v/>
      </c>
      <c r="C656" s="195" t="e">
        <f t="shared" si="77"/>
        <v>#VALUE!</v>
      </c>
      <c r="D656" s="195" t="e">
        <f t="shared" si="78"/>
        <v>#VALUE!</v>
      </c>
      <c r="E656" s="195" t="e">
        <f t="shared" si="79"/>
        <v>#VALUE!</v>
      </c>
      <c r="F656" s="195" t="e">
        <f t="shared" si="80"/>
        <v>#VALUE!</v>
      </c>
      <c r="G656" s="195" t="e">
        <f t="shared" si="81"/>
        <v>#VALUE!</v>
      </c>
      <c r="H656" s="195" t="str">
        <f t="shared" si="82"/>
        <v/>
      </c>
    </row>
    <row r="657" spans="2:8" x14ac:dyDescent="0.25">
      <c r="B657" s="188" t="str">
        <f t="shared" si="76"/>
        <v/>
      </c>
      <c r="C657" s="195" t="e">
        <f t="shared" si="77"/>
        <v>#VALUE!</v>
      </c>
      <c r="D657" s="195" t="e">
        <f t="shared" si="78"/>
        <v>#VALUE!</v>
      </c>
      <c r="E657" s="195" t="e">
        <f t="shared" si="79"/>
        <v>#VALUE!</v>
      </c>
      <c r="F657" s="195" t="e">
        <f t="shared" si="80"/>
        <v>#VALUE!</v>
      </c>
      <c r="G657" s="195" t="e">
        <f t="shared" si="81"/>
        <v>#VALUE!</v>
      </c>
      <c r="H657" s="195" t="str">
        <f t="shared" si="82"/>
        <v/>
      </c>
    </row>
    <row r="658" spans="2:8" x14ac:dyDescent="0.25">
      <c r="B658" s="188" t="str">
        <f t="shared" si="76"/>
        <v/>
      </c>
      <c r="C658" s="195" t="e">
        <f t="shared" si="77"/>
        <v>#VALUE!</v>
      </c>
      <c r="D658" s="195" t="e">
        <f t="shared" si="78"/>
        <v>#VALUE!</v>
      </c>
      <c r="E658" s="195" t="e">
        <f t="shared" si="79"/>
        <v>#VALUE!</v>
      </c>
      <c r="F658" s="195" t="e">
        <f t="shared" si="80"/>
        <v>#VALUE!</v>
      </c>
      <c r="G658" s="195" t="e">
        <f t="shared" si="81"/>
        <v>#VALUE!</v>
      </c>
      <c r="H658" s="195" t="str">
        <f t="shared" si="82"/>
        <v/>
      </c>
    </row>
    <row r="659" spans="2:8" x14ac:dyDescent="0.25">
      <c r="B659" s="188" t="str">
        <f t="shared" si="76"/>
        <v/>
      </c>
      <c r="C659" s="195" t="e">
        <f t="shared" si="77"/>
        <v>#VALUE!</v>
      </c>
      <c r="D659" s="195" t="e">
        <f t="shared" si="78"/>
        <v>#VALUE!</v>
      </c>
      <c r="E659" s="195" t="e">
        <f t="shared" si="79"/>
        <v>#VALUE!</v>
      </c>
      <c r="F659" s="195" t="e">
        <f t="shared" si="80"/>
        <v>#VALUE!</v>
      </c>
      <c r="G659" s="195" t="e">
        <f t="shared" si="81"/>
        <v>#VALUE!</v>
      </c>
      <c r="H659" s="195" t="str">
        <f t="shared" si="82"/>
        <v/>
      </c>
    </row>
    <row r="660" spans="2:8" x14ac:dyDescent="0.25">
      <c r="B660" s="188" t="str">
        <f t="shared" si="76"/>
        <v/>
      </c>
      <c r="C660" s="195" t="e">
        <f t="shared" si="77"/>
        <v>#VALUE!</v>
      </c>
      <c r="D660" s="195" t="e">
        <f t="shared" si="78"/>
        <v>#VALUE!</v>
      </c>
      <c r="E660" s="195" t="e">
        <f t="shared" si="79"/>
        <v>#VALUE!</v>
      </c>
      <c r="F660" s="195" t="e">
        <f t="shared" si="80"/>
        <v>#VALUE!</v>
      </c>
      <c r="G660" s="195" t="e">
        <f t="shared" si="81"/>
        <v>#VALUE!</v>
      </c>
      <c r="H660" s="195" t="str">
        <f t="shared" si="82"/>
        <v/>
      </c>
    </row>
    <row r="661" spans="2:8" x14ac:dyDescent="0.25">
      <c r="B661" s="188" t="str">
        <f t="shared" si="76"/>
        <v/>
      </c>
      <c r="C661" s="195" t="e">
        <f t="shared" si="77"/>
        <v>#VALUE!</v>
      </c>
      <c r="D661" s="195" t="e">
        <f t="shared" si="78"/>
        <v>#VALUE!</v>
      </c>
      <c r="E661" s="195" t="e">
        <f t="shared" si="79"/>
        <v>#VALUE!</v>
      </c>
      <c r="F661" s="195" t="e">
        <f t="shared" si="80"/>
        <v>#VALUE!</v>
      </c>
      <c r="G661" s="195" t="e">
        <f t="shared" si="81"/>
        <v>#VALUE!</v>
      </c>
      <c r="H661" s="195" t="str">
        <f t="shared" si="82"/>
        <v/>
      </c>
    </row>
    <row r="662" spans="2:8" x14ac:dyDescent="0.25">
      <c r="B662" s="188" t="str">
        <f t="shared" si="76"/>
        <v/>
      </c>
      <c r="C662" s="195" t="e">
        <f t="shared" si="77"/>
        <v>#VALUE!</v>
      </c>
      <c r="D662" s="195" t="e">
        <f t="shared" si="78"/>
        <v>#VALUE!</v>
      </c>
      <c r="E662" s="195" t="e">
        <f t="shared" si="79"/>
        <v>#VALUE!</v>
      </c>
      <c r="F662" s="195" t="e">
        <f t="shared" si="80"/>
        <v>#VALUE!</v>
      </c>
      <c r="G662" s="195" t="e">
        <f t="shared" si="81"/>
        <v>#VALUE!</v>
      </c>
      <c r="H662" s="195" t="str">
        <f t="shared" si="82"/>
        <v/>
      </c>
    </row>
    <row r="663" spans="2:8" x14ac:dyDescent="0.25">
      <c r="B663" s="188" t="str">
        <f t="shared" si="76"/>
        <v/>
      </c>
      <c r="C663" s="195" t="e">
        <f t="shared" si="77"/>
        <v>#VALUE!</v>
      </c>
      <c r="D663" s="195" t="e">
        <f t="shared" si="78"/>
        <v>#VALUE!</v>
      </c>
      <c r="E663" s="195" t="e">
        <f t="shared" si="79"/>
        <v>#VALUE!</v>
      </c>
      <c r="F663" s="195" t="e">
        <f t="shared" si="80"/>
        <v>#VALUE!</v>
      </c>
      <c r="G663" s="195" t="e">
        <f t="shared" si="81"/>
        <v>#VALUE!</v>
      </c>
      <c r="H663" s="195" t="str">
        <f t="shared" si="82"/>
        <v/>
      </c>
    </row>
    <row r="664" spans="2:8" x14ac:dyDescent="0.25">
      <c r="B664" s="188" t="str">
        <f t="shared" si="76"/>
        <v/>
      </c>
      <c r="C664" s="195" t="e">
        <f t="shared" si="77"/>
        <v>#VALUE!</v>
      </c>
      <c r="D664" s="195" t="e">
        <f t="shared" si="78"/>
        <v>#VALUE!</v>
      </c>
      <c r="E664" s="195" t="e">
        <f t="shared" si="79"/>
        <v>#VALUE!</v>
      </c>
      <c r="F664" s="195" t="e">
        <f t="shared" si="80"/>
        <v>#VALUE!</v>
      </c>
      <c r="G664" s="195" t="e">
        <f t="shared" si="81"/>
        <v>#VALUE!</v>
      </c>
      <c r="H664" s="195" t="str">
        <f t="shared" si="82"/>
        <v/>
      </c>
    </row>
    <row r="665" spans="2:8" x14ac:dyDescent="0.25">
      <c r="B665" s="188" t="str">
        <f t="shared" si="76"/>
        <v/>
      </c>
      <c r="C665" s="195" t="e">
        <f t="shared" si="77"/>
        <v>#VALUE!</v>
      </c>
      <c r="D665" s="195" t="e">
        <f t="shared" si="78"/>
        <v>#VALUE!</v>
      </c>
      <c r="E665" s="195" t="e">
        <f t="shared" si="79"/>
        <v>#VALUE!</v>
      </c>
      <c r="F665" s="195" t="e">
        <f t="shared" si="80"/>
        <v>#VALUE!</v>
      </c>
      <c r="G665" s="195" t="e">
        <f t="shared" si="81"/>
        <v>#VALUE!</v>
      </c>
      <c r="H665" s="195" t="str">
        <f t="shared" si="82"/>
        <v/>
      </c>
    </row>
    <row r="666" spans="2:8" x14ac:dyDescent="0.25">
      <c r="B666" s="188" t="str">
        <f t="shared" si="76"/>
        <v/>
      </c>
      <c r="C666" s="195" t="e">
        <f t="shared" si="77"/>
        <v>#VALUE!</v>
      </c>
      <c r="D666" s="195" t="e">
        <f t="shared" si="78"/>
        <v>#VALUE!</v>
      </c>
      <c r="E666" s="195" t="e">
        <f t="shared" si="79"/>
        <v>#VALUE!</v>
      </c>
      <c r="F666" s="195" t="e">
        <f t="shared" si="80"/>
        <v>#VALUE!</v>
      </c>
      <c r="G666" s="195" t="e">
        <f t="shared" si="81"/>
        <v>#VALUE!</v>
      </c>
      <c r="H666" s="195" t="str">
        <f t="shared" si="82"/>
        <v/>
      </c>
    </row>
    <row r="667" spans="2:8" x14ac:dyDescent="0.25">
      <c r="B667" s="188" t="str">
        <f t="shared" si="76"/>
        <v/>
      </c>
      <c r="C667" s="195" t="e">
        <f t="shared" si="77"/>
        <v>#VALUE!</v>
      </c>
      <c r="D667" s="195" t="e">
        <f t="shared" si="78"/>
        <v>#VALUE!</v>
      </c>
      <c r="E667" s="195" t="e">
        <f t="shared" si="79"/>
        <v>#VALUE!</v>
      </c>
      <c r="F667" s="195" t="e">
        <f t="shared" si="80"/>
        <v>#VALUE!</v>
      </c>
      <c r="G667" s="195" t="e">
        <f t="shared" si="81"/>
        <v>#VALUE!</v>
      </c>
      <c r="H667" s="195" t="str">
        <f t="shared" si="82"/>
        <v/>
      </c>
    </row>
    <row r="668" spans="2:8" x14ac:dyDescent="0.25">
      <c r="B668" s="188" t="str">
        <f t="shared" si="76"/>
        <v/>
      </c>
      <c r="C668" s="195" t="e">
        <f t="shared" si="77"/>
        <v>#VALUE!</v>
      </c>
      <c r="D668" s="195" t="e">
        <f t="shared" si="78"/>
        <v>#VALUE!</v>
      </c>
      <c r="E668" s="195" t="e">
        <f t="shared" si="79"/>
        <v>#VALUE!</v>
      </c>
      <c r="F668" s="195" t="e">
        <f t="shared" si="80"/>
        <v>#VALUE!</v>
      </c>
      <c r="G668" s="195" t="e">
        <f t="shared" si="81"/>
        <v>#VALUE!</v>
      </c>
      <c r="H668" s="195" t="str">
        <f t="shared" si="82"/>
        <v/>
      </c>
    </row>
    <row r="669" spans="2:8" x14ac:dyDescent="0.25">
      <c r="B669" s="188" t="str">
        <f t="shared" si="76"/>
        <v/>
      </c>
      <c r="C669" s="195" t="e">
        <f t="shared" si="77"/>
        <v>#VALUE!</v>
      </c>
      <c r="D669" s="195" t="e">
        <f t="shared" si="78"/>
        <v>#VALUE!</v>
      </c>
      <c r="E669" s="195" t="e">
        <f t="shared" si="79"/>
        <v>#VALUE!</v>
      </c>
      <c r="F669" s="195" t="e">
        <f t="shared" si="80"/>
        <v>#VALUE!</v>
      </c>
      <c r="G669" s="195" t="e">
        <f t="shared" si="81"/>
        <v>#VALUE!</v>
      </c>
      <c r="H669" s="195" t="str">
        <f t="shared" si="82"/>
        <v/>
      </c>
    </row>
    <row r="670" spans="2:8" x14ac:dyDescent="0.25">
      <c r="B670" s="188" t="str">
        <f t="shared" si="76"/>
        <v/>
      </c>
      <c r="C670" s="195" t="e">
        <f t="shared" si="77"/>
        <v>#VALUE!</v>
      </c>
      <c r="D670" s="195" t="e">
        <f t="shared" si="78"/>
        <v>#VALUE!</v>
      </c>
      <c r="E670" s="195" t="e">
        <f t="shared" si="79"/>
        <v>#VALUE!</v>
      </c>
      <c r="F670" s="195" t="e">
        <f t="shared" si="80"/>
        <v>#VALUE!</v>
      </c>
      <c r="G670" s="195" t="e">
        <f t="shared" si="81"/>
        <v>#VALUE!</v>
      </c>
      <c r="H670" s="195" t="str">
        <f t="shared" si="82"/>
        <v/>
      </c>
    </row>
    <row r="671" spans="2:8" x14ac:dyDescent="0.25">
      <c r="B671" s="188" t="str">
        <f t="shared" si="76"/>
        <v/>
      </c>
      <c r="C671" s="195" t="e">
        <f t="shared" si="77"/>
        <v>#VALUE!</v>
      </c>
      <c r="D671" s="195" t="e">
        <f t="shared" si="78"/>
        <v>#VALUE!</v>
      </c>
      <c r="E671" s="195" t="e">
        <f t="shared" si="79"/>
        <v>#VALUE!</v>
      </c>
      <c r="F671" s="195" t="e">
        <f t="shared" si="80"/>
        <v>#VALUE!</v>
      </c>
      <c r="G671" s="195" t="e">
        <f t="shared" si="81"/>
        <v>#VALUE!</v>
      </c>
      <c r="H671" s="195" t="str">
        <f t="shared" si="82"/>
        <v/>
      </c>
    </row>
    <row r="672" spans="2:8" x14ac:dyDescent="0.25">
      <c r="B672" s="188" t="str">
        <f t="shared" si="76"/>
        <v/>
      </c>
      <c r="C672" s="195" t="e">
        <f t="shared" si="77"/>
        <v>#VALUE!</v>
      </c>
      <c r="D672" s="195" t="e">
        <f t="shared" si="78"/>
        <v>#VALUE!</v>
      </c>
      <c r="E672" s="195" t="e">
        <f t="shared" si="79"/>
        <v>#VALUE!</v>
      </c>
      <c r="F672" s="195" t="e">
        <f t="shared" si="80"/>
        <v>#VALUE!</v>
      </c>
      <c r="G672" s="195" t="e">
        <f t="shared" si="81"/>
        <v>#VALUE!</v>
      </c>
      <c r="H672" s="195" t="str">
        <f t="shared" si="82"/>
        <v/>
      </c>
    </row>
    <row r="673" spans="2:8" x14ac:dyDescent="0.25">
      <c r="B673" s="188" t="str">
        <f t="shared" si="76"/>
        <v/>
      </c>
      <c r="C673" s="195" t="e">
        <f t="shared" si="77"/>
        <v>#VALUE!</v>
      </c>
      <c r="D673" s="195" t="e">
        <f t="shared" si="78"/>
        <v>#VALUE!</v>
      </c>
      <c r="E673" s="195" t="e">
        <f t="shared" si="79"/>
        <v>#VALUE!</v>
      </c>
      <c r="F673" s="195" t="e">
        <f t="shared" si="80"/>
        <v>#VALUE!</v>
      </c>
      <c r="G673" s="195" t="e">
        <f t="shared" si="81"/>
        <v>#VALUE!</v>
      </c>
      <c r="H673" s="195" t="str">
        <f t="shared" si="82"/>
        <v/>
      </c>
    </row>
    <row r="674" spans="2:8" x14ac:dyDescent="0.25">
      <c r="B674" s="188" t="str">
        <f t="shared" si="76"/>
        <v/>
      </c>
      <c r="C674" s="195" t="e">
        <f t="shared" si="77"/>
        <v>#VALUE!</v>
      </c>
      <c r="D674" s="195" t="e">
        <f t="shared" si="78"/>
        <v>#VALUE!</v>
      </c>
      <c r="E674" s="195" t="e">
        <f t="shared" si="79"/>
        <v>#VALUE!</v>
      </c>
      <c r="F674" s="195" t="e">
        <f t="shared" si="80"/>
        <v>#VALUE!</v>
      </c>
      <c r="G674" s="195" t="e">
        <f t="shared" si="81"/>
        <v>#VALUE!</v>
      </c>
      <c r="H674" s="195" t="str">
        <f t="shared" si="82"/>
        <v/>
      </c>
    </row>
    <row r="675" spans="2:8" x14ac:dyDescent="0.25">
      <c r="B675" s="188" t="str">
        <f t="shared" si="76"/>
        <v/>
      </c>
      <c r="C675" s="195" t="e">
        <f t="shared" si="77"/>
        <v>#VALUE!</v>
      </c>
      <c r="D675" s="195" t="e">
        <f t="shared" si="78"/>
        <v>#VALUE!</v>
      </c>
      <c r="E675" s="195" t="e">
        <f t="shared" si="79"/>
        <v>#VALUE!</v>
      </c>
      <c r="F675" s="195" t="e">
        <f t="shared" si="80"/>
        <v>#VALUE!</v>
      </c>
      <c r="G675" s="195" t="e">
        <f t="shared" si="81"/>
        <v>#VALUE!</v>
      </c>
      <c r="H675" s="195" t="str">
        <f t="shared" si="82"/>
        <v/>
      </c>
    </row>
    <row r="676" spans="2:8" x14ac:dyDescent="0.25">
      <c r="B676" s="188" t="str">
        <f t="shared" si="76"/>
        <v/>
      </c>
      <c r="C676" s="195" t="e">
        <f t="shared" si="77"/>
        <v>#VALUE!</v>
      </c>
      <c r="D676" s="195" t="e">
        <f t="shared" si="78"/>
        <v>#VALUE!</v>
      </c>
      <c r="E676" s="195" t="e">
        <f t="shared" si="79"/>
        <v>#VALUE!</v>
      </c>
      <c r="F676" s="195" t="e">
        <f t="shared" si="80"/>
        <v>#VALUE!</v>
      </c>
      <c r="G676" s="195" t="e">
        <f t="shared" si="81"/>
        <v>#VALUE!</v>
      </c>
      <c r="H676" s="195" t="str">
        <f t="shared" si="82"/>
        <v/>
      </c>
    </row>
    <row r="677" spans="2:8" x14ac:dyDescent="0.25">
      <c r="B677" s="188" t="str">
        <f t="shared" si="76"/>
        <v/>
      </c>
      <c r="C677" s="195" t="e">
        <f t="shared" si="77"/>
        <v>#VALUE!</v>
      </c>
      <c r="D677" s="195" t="e">
        <f t="shared" si="78"/>
        <v>#VALUE!</v>
      </c>
      <c r="E677" s="195" t="e">
        <f t="shared" si="79"/>
        <v>#VALUE!</v>
      </c>
      <c r="F677" s="195" t="e">
        <f t="shared" si="80"/>
        <v>#VALUE!</v>
      </c>
      <c r="G677" s="195" t="e">
        <f t="shared" si="81"/>
        <v>#VALUE!</v>
      </c>
      <c r="H677" s="195" t="str">
        <f t="shared" si="82"/>
        <v/>
      </c>
    </row>
    <row r="678" spans="2:8" x14ac:dyDescent="0.25">
      <c r="B678" s="188" t="str">
        <f t="shared" si="76"/>
        <v/>
      </c>
      <c r="C678" s="195" t="e">
        <f t="shared" si="77"/>
        <v>#VALUE!</v>
      </c>
      <c r="D678" s="195" t="e">
        <f t="shared" si="78"/>
        <v>#VALUE!</v>
      </c>
      <c r="E678" s="195" t="e">
        <f t="shared" si="79"/>
        <v>#VALUE!</v>
      </c>
      <c r="F678" s="195" t="e">
        <f t="shared" si="80"/>
        <v>#VALUE!</v>
      </c>
      <c r="G678" s="195" t="e">
        <f t="shared" si="81"/>
        <v>#VALUE!</v>
      </c>
      <c r="H678" s="195" t="str">
        <f t="shared" si="82"/>
        <v/>
      </c>
    </row>
    <row r="679" spans="2:8" x14ac:dyDescent="0.25">
      <c r="B679" s="188" t="str">
        <f t="shared" si="76"/>
        <v/>
      </c>
      <c r="C679" s="195" t="e">
        <f t="shared" si="77"/>
        <v>#VALUE!</v>
      </c>
      <c r="D679" s="195" t="e">
        <f t="shared" si="78"/>
        <v>#VALUE!</v>
      </c>
      <c r="E679" s="195" t="e">
        <f t="shared" si="79"/>
        <v>#VALUE!</v>
      </c>
      <c r="F679" s="195" t="e">
        <f t="shared" si="80"/>
        <v>#VALUE!</v>
      </c>
      <c r="G679" s="195" t="e">
        <f t="shared" si="81"/>
        <v>#VALUE!</v>
      </c>
      <c r="H679" s="195" t="str">
        <f t="shared" si="82"/>
        <v/>
      </c>
    </row>
    <row r="680" spans="2:8" x14ac:dyDescent="0.25">
      <c r="B680" s="188" t="str">
        <f t="shared" si="76"/>
        <v/>
      </c>
      <c r="C680" s="195" t="e">
        <f t="shared" si="77"/>
        <v>#VALUE!</v>
      </c>
      <c r="D680" s="195" t="e">
        <f t="shared" si="78"/>
        <v>#VALUE!</v>
      </c>
      <c r="E680" s="195" t="e">
        <f t="shared" si="79"/>
        <v>#VALUE!</v>
      </c>
      <c r="F680" s="195" t="e">
        <f t="shared" si="80"/>
        <v>#VALUE!</v>
      </c>
      <c r="G680" s="195" t="e">
        <f t="shared" si="81"/>
        <v>#VALUE!</v>
      </c>
      <c r="H680" s="195" t="str">
        <f t="shared" si="82"/>
        <v/>
      </c>
    </row>
    <row r="681" spans="2:8" x14ac:dyDescent="0.25">
      <c r="B681" s="188" t="str">
        <f t="shared" si="76"/>
        <v/>
      </c>
      <c r="C681" s="195" t="e">
        <f t="shared" si="77"/>
        <v>#VALUE!</v>
      </c>
      <c r="D681" s="195" t="e">
        <f t="shared" si="78"/>
        <v>#VALUE!</v>
      </c>
      <c r="E681" s="195" t="e">
        <f t="shared" si="79"/>
        <v>#VALUE!</v>
      </c>
      <c r="F681" s="195" t="e">
        <f t="shared" si="80"/>
        <v>#VALUE!</v>
      </c>
      <c r="G681" s="195" t="e">
        <f t="shared" si="81"/>
        <v>#VALUE!</v>
      </c>
      <c r="H681" s="195" t="str">
        <f t="shared" si="82"/>
        <v/>
      </c>
    </row>
    <row r="682" spans="2:8" x14ac:dyDescent="0.25">
      <c r="B682" s="188" t="str">
        <f t="shared" si="76"/>
        <v/>
      </c>
      <c r="C682" s="195" t="e">
        <f t="shared" si="77"/>
        <v>#VALUE!</v>
      </c>
      <c r="D682" s="195" t="e">
        <f t="shared" si="78"/>
        <v>#VALUE!</v>
      </c>
      <c r="E682" s="195" t="e">
        <f t="shared" si="79"/>
        <v>#VALUE!</v>
      </c>
      <c r="F682" s="195" t="e">
        <f t="shared" si="80"/>
        <v>#VALUE!</v>
      </c>
      <c r="G682" s="195" t="e">
        <f t="shared" si="81"/>
        <v>#VALUE!</v>
      </c>
      <c r="H682" s="195" t="str">
        <f t="shared" si="82"/>
        <v/>
      </c>
    </row>
    <row r="683" spans="2:8" x14ac:dyDescent="0.25">
      <c r="B683" s="188" t="str">
        <f t="shared" si="76"/>
        <v/>
      </c>
      <c r="C683" s="195" t="e">
        <f t="shared" si="77"/>
        <v>#VALUE!</v>
      </c>
      <c r="D683" s="195" t="e">
        <f t="shared" si="78"/>
        <v>#VALUE!</v>
      </c>
      <c r="E683" s="195" t="e">
        <f t="shared" si="79"/>
        <v>#VALUE!</v>
      </c>
      <c r="F683" s="195" t="e">
        <f t="shared" si="80"/>
        <v>#VALUE!</v>
      </c>
      <c r="G683" s="195" t="e">
        <f t="shared" si="81"/>
        <v>#VALUE!</v>
      </c>
      <c r="H683" s="195" t="str">
        <f t="shared" si="82"/>
        <v/>
      </c>
    </row>
    <row r="684" spans="2:8" x14ac:dyDescent="0.25">
      <c r="B684" s="188" t="str">
        <f t="shared" si="76"/>
        <v/>
      </c>
      <c r="C684" s="195" t="e">
        <f t="shared" si="77"/>
        <v>#VALUE!</v>
      </c>
      <c r="D684" s="195" t="e">
        <f t="shared" si="78"/>
        <v>#VALUE!</v>
      </c>
      <c r="E684" s="195" t="e">
        <f t="shared" si="79"/>
        <v>#VALUE!</v>
      </c>
      <c r="F684" s="195" t="e">
        <f t="shared" si="80"/>
        <v>#VALUE!</v>
      </c>
      <c r="G684" s="195" t="e">
        <f t="shared" si="81"/>
        <v>#VALUE!</v>
      </c>
      <c r="H684" s="195" t="str">
        <f t="shared" si="82"/>
        <v/>
      </c>
    </row>
    <row r="685" spans="2:8" x14ac:dyDescent="0.25">
      <c r="B685" s="188" t="str">
        <f t="shared" si="76"/>
        <v/>
      </c>
      <c r="C685" s="195" t="e">
        <f t="shared" si="77"/>
        <v>#VALUE!</v>
      </c>
      <c r="D685" s="195" t="e">
        <f t="shared" si="78"/>
        <v>#VALUE!</v>
      </c>
      <c r="E685" s="195" t="e">
        <f t="shared" si="79"/>
        <v>#VALUE!</v>
      </c>
      <c r="F685" s="195" t="e">
        <f t="shared" si="80"/>
        <v>#VALUE!</v>
      </c>
      <c r="G685" s="195" t="e">
        <f t="shared" si="81"/>
        <v>#VALUE!</v>
      </c>
      <c r="H685" s="195" t="str">
        <f t="shared" si="82"/>
        <v/>
      </c>
    </row>
    <row r="686" spans="2:8" x14ac:dyDescent="0.25">
      <c r="B686" s="188" t="str">
        <f t="shared" si="76"/>
        <v/>
      </c>
      <c r="C686" s="195" t="e">
        <f t="shared" si="77"/>
        <v>#VALUE!</v>
      </c>
      <c r="D686" s="195" t="e">
        <f t="shared" si="78"/>
        <v>#VALUE!</v>
      </c>
      <c r="E686" s="195" t="e">
        <f t="shared" si="79"/>
        <v>#VALUE!</v>
      </c>
      <c r="F686" s="195" t="e">
        <f t="shared" si="80"/>
        <v>#VALUE!</v>
      </c>
      <c r="G686" s="195" t="e">
        <f t="shared" si="81"/>
        <v>#VALUE!</v>
      </c>
      <c r="H686" s="195" t="str">
        <f t="shared" si="82"/>
        <v/>
      </c>
    </row>
    <row r="687" spans="2:8" x14ac:dyDescent="0.25">
      <c r="B687" s="188" t="str">
        <f t="shared" si="76"/>
        <v/>
      </c>
      <c r="C687" s="195" t="e">
        <f t="shared" si="77"/>
        <v>#VALUE!</v>
      </c>
      <c r="D687" s="195" t="e">
        <f t="shared" si="78"/>
        <v>#VALUE!</v>
      </c>
      <c r="E687" s="195" t="e">
        <f t="shared" si="79"/>
        <v>#VALUE!</v>
      </c>
      <c r="F687" s="195" t="e">
        <f t="shared" si="80"/>
        <v>#VALUE!</v>
      </c>
      <c r="G687" s="195" t="e">
        <f t="shared" si="81"/>
        <v>#VALUE!</v>
      </c>
      <c r="H687" s="195" t="str">
        <f t="shared" si="82"/>
        <v/>
      </c>
    </row>
    <row r="688" spans="2:8" x14ac:dyDescent="0.25">
      <c r="B688" s="188" t="str">
        <f t="shared" si="76"/>
        <v/>
      </c>
      <c r="C688" s="195" t="e">
        <f t="shared" si="77"/>
        <v>#VALUE!</v>
      </c>
      <c r="D688" s="195" t="e">
        <f t="shared" si="78"/>
        <v>#VALUE!</v>
      </c>
      <c r="E688" s="195" t="e">
        <f t="shared" si="79"/>
        <v>#VALUE!</v>
      </c>
      <c r="F688" s="195" t="e">
        <f t="shared" si="80"/>
        <v>#VALUE!</v>
      </c>
      <c r="G688" s="195" t="e">
        <f t="shared" si="81"/>
        <v>#VALUE!</v>
      </c>
      <c r="H688" s="195" t="str">
        <f t="shared" si="82"/>
        <v/>
      </c>
    </row>
    <row r="689" spans="2:8" x14ac:dyDescent="0.25">
      <c r="B689" s="188" t="str">
        <f t="shared" si="76"/>
        <v/>
      </c>
      <c r="C689" s="195" t="e">
        <f t="shared" si="77"/>
        <v>#VALUE!</v>
      </c>
      <c r="D689" s="195" t="e">
        <f t="shared" si="78"/>
        <v>#VALUE!</v>
      </c>
      <c r="E689" s="195" t="e">
        <f t="shared" si="79"/>
        <v>#VALUE!</v>
      </c>
      <c r="F689" s="195" t="e">
        <f t="shared" si="80"/>
        <v>#VALUE!</v>
      </c>
      <c r="G689" s="195" t="e">
        <f t="shared" si="81"/>
        <v>#VALUE!</v>
      </c>
      <c r="H689" s="195" t="str">
        <f t="shared" si="82"/>
        <v/>
      </c>
    </row>
    <row r="690" spans="2:8" x14ac:dyDescent="0.25">
      <c r="B690" s="188" t="str">
        <f t="shared" si="76"/>
        <v/>
      </c>
      <c r="C690" s="195" t="e">
        <f t="shared" si="77"/>
        <v>#VALUE!</v>
      </c>
      <c r="D690" s="195" t="e">
        <f t="shared" si="78"/>
        <v>#VALUE!</v>
      </c>
      <c r="E690" s="195" t="e">
        <f t="shared" si="79"/>
        <v>#VALUE!</v>
      </c>
      <c r="F690" s="195" t="e">
        <f t="shared" si="80"/>
        <v>#VALUE!</v>
      </c>
      <c r="G690" s="195" t="e">
        <f t="shared" si="81"/>
        <v>#VALUE!</v>
      </c>
      <c r="H690" s="195" t="str">
        <f t="shared" si="82"/>
        <v/>
      </c>
    </row>
    <row r="691" spans="2:8" x14ac:dyDescent="0.25">
      <c r="B691" s="188" t="str">
        <f t="shared" si="76"/>
        <v/>
      </c>
      <c r="C691" s="195" t="e">
        <f t="shared" si="77"/>
        <v>#VALUE!</v>
      </c>
      <c r="D691" s="195" t="e">
        <f t="shared" si="78"/>
        <v>#VALUE!</v>
      </c>
      <c r="E691" s="195" t="e">
        <f t="shared" si="79"/>
        <v>#VALUE!</v>
      </c>
      <c r="F691" s="195" t="e">
        <f t="shared" si="80"/>
        <v>#VALUE!</v>
      </c>
      <c r="G691" s="195" t="e">
        <f t="shared" si="81"/>
        <v>#VALUE!</v>
      </c>
      <c r="H691" s="195" t="str">
        <f t="shared" si="82"/>
        <v/>
      </c>
    </row>
    <row r="692" spans="2:8" x14ac:dyDescent="0.25">
      <c r="B692" s="188" t="str">
        <f t="shared" si="76"/>
        <v/>
      </c>
      <c r="C692" s="195" t="e">
        <f t="shared" si="77"/>
        <v>#VALUE!</v>
      </c>
      <c r="D692" s="195" t="e">
        <f t="shared" si="78"/>
        <v>#VALUE!</v>
      </c>
      <c r="E692" s="195" t="e">
        <f t="shared" si="79"/>
        <v>#VALUE!</v>
      </c>
      <c r="F692" s="195" t="e">
        <f t="shared" si="80"/>
        <v>#VALUE!</v>
      </c>
      <c r="G692" s="195" t="e">
        <f t="shared" si="81"/>
        <v>#VALUE!</v>
      </c>
      <c r="H692" s="195" t="str">
        <f t="shared" si="82"/>
        <v/>
      </c>
    </row>
    <row r="693" spans="2:8" x14ac:dyDescent="0.25">
      <c r="B693" s="188" t="str">
        <f t="shared" si="76"/>
        <v/>
      </c>
      <c r="C693" s="195" t="e">
        <f t="shared" si="77"/>
        <v>#VALUE!</v>
      </c>
      <c r="D693" s="195" t="e">
        <f t="shared" si="78"/>
        <v>#VALUE!</v>
      </c>
      <c r="E693" s="195" t="e">
        <f t="shared" si="79"/>
        <v>#VALUE!</v>
      </c>
      <c r="F693" s="195" t="e">
        <f t="shared" si="80"/>
        <v>#VALUE!</v>
      </c>
      <c r="G693" s="195" t="e">
        <f t="shared" si="81"/>
        <v>#VALUE!</v>
      </c>
      <c r="H693" s="195" t="str">
        <f t="shared" si="82"/>
        <v/>
      </c>
    </row>
    <row r="694" spans="2:8" x14ac:dyDescent="0.25">
      <c r="B694" s="188" t="str">
        <f t="shared" si="76"/>
        <v/>
      </c>
      <c r="C694" s="195" t="e">
        <f t="shared" si="77"/>
        <v>#VALUE!</v>
      </c>
      <c r="D694" s="195" t="e">
        <f t="shared" si="78"/>
        <v>#VALUE!</v>
      </c>
      <c r="E694" s="195" t="e">
        <f t="shared" si="79"/>
        <v>#VALUE!</v>
      </c>
      <c r="F694" s="195" t="e">
        <f t="shared" si="80"/>
        <v>#VALUE!</v>
      </c>
      <c r="G694" s="195" t="e">
        <f t="shared" si="81"/>
        <v>#VALUE!</v>
      </c>
      <c r="H694" s="195" t="str">
        <f t="shared" si="82"/>
        <v/>
      </c>
    </row>
    <row r="695" spans="2:8" x14ac:dyDescent="0.25">
      <c r="B695" s="188" t="str">
        <f t="shared" si="76"/>
        <v/>
      </c>
      <c r="C695" s="195" t="e">
        <f t="shared" si="77"/>
        <v>#VALUE!</v>
      </c>
      <c r="D695" s="195" t="e">
        <f t="shared" si="78"/>
        <v>#VALUE!</v>
      </c>
      <c r="E695" s="195" t="e">
        <f t="shared" si="79"/>
        <v>#VALUE!</v>
      </c>
      <c r="F695" s="195" t="e">
        <f t="shared" si="80"/>
        <v>#VALUE!</v>
      </c>
      <c r="G695" s="195" t="e">
        <f t="shared" si="81"/>
        <v>#VALUE!</v>
      </c>
      <c r="H695" s="195" t="str">
        <f t="shared" si="82"/>
        <v/>
      </c>
    </row>
    <row r="696" spans="2:8" x14ac:dyDescent="0.25">
      <c r="B696" s="188" t="str">
        <f t="shared" si="76"/>
        <v/>
      </c>
      <c r="C696" s="195" t="e">
        <f t="shared" si="77"/>
        <v>#VALUE!</v>
      </c>
      <c r="D696" s="195" t="e">
        <f t="shared" si="78"/>
        <v>#VALUE!</v>
      </c>
      <c r="E696" s="195" t="e">
        <f t="shared" si="79"/>
        <v>#VALUE!</v>
      </c>
      <c r="F696" s="195" t="e">
        <f t="shared" si="80"/>
        <v>#VALUE!</v>
      </c>
      <c r="G696" s="195" t="e">
        <f t="shared" si="81"/>
        <v>#VALUE!</v>
      </c>
      <c r="H696" s="195" t="str">
        <f t="shared" si="82"/>
        <v/>
      </c>
    </row>
    <row r="697" spans="2:8" x14ac:dyDescent="0.25">
      <c r="B697" s="188" t="str">
        <f t="shared" si="76"/>
        <v/>
      </c>
      <c r="C697" s="195" t="e">
        <f t="shared" si="77"/>
        <v>#VALUE!</v>
      </c>
      <c r="D697" s="195" t="e">
        <f t="shared" si="78"/>
        <v>#VALUE!</v>
      </c>
      <c r="E697" s="195" t="e">
        <f t="shared" si="79"/>
        <v>#VALUE!</v>
      </c>
      <c r="F697" s="195" t="e">
        <f t="shared" si="80"/>
        <v>#VALUE!</v>
      </c>
      <c r="G697" s="195" t="e">
        <f t="shared" si="81"/>
        <v>#VALUE!</v>
      </c>
      <c r="H697" s="195" t="str">
        <f t="shared" si="82"/>
        <v/>
      </c>
    </row>
    <row r="698" spans="2:8" x14ac:dyDescent="0.25">
      <c r="B698" s="188" t="str">
        <f t="shared" si="76"/>
        <v/>
      </c>
      <c r="C698" s="195" t="e">
        <f t="shared" si="77"/>
        <v>#VALUE!</v>
      </c>
      <c r="D698" s="195" t="e">
        <f t="shared" si="78"/>
        <v>#VALUE!</v>
      </c>
      <c r="E698" s="195" t="e">
        <f t="shared" si="79"/>
        <v>#VALUE!</v>
      </c>
      <c r="F698" s="195" t="e">
        <f t="shared" si="80"/>
        <v>#VALUE!</v>
      </c>
      <c r="G698" s="195" t="e">
        <f t="shared" si="81"/>
        <v>#VALUE!</v>
      </c>
      <c r="H698" s="195" t="str">
        <f t="shared" si="82"/>
        <v/>
      </c>
    </row>
    <row r="699" spans="2:8" x14ac:dyDescent="0.25">
      <c r="B699" s="188" t="str">
        <f t="shared" si="76"/>
        <v/>
      </c>
      <c r="C699" s="195" t="e">
        <f t="shared" si="77"/>
        <v>#VALUE!</v>
      </c>
      <c r="D699" s="195" t="e">
        <f t="shared" si="78"/>
        <v>#VALUE!</v>
      </c>
      <c r="E699" s="195" t="e">
        <f t="shared" si="79"/>
        <v>#VALUE!</v>
      </c>
      <c r="F699" s="195" t="e">
        <f t="shared" si="80"/>
        <v>#VALUE!</v>
      </c>
      <c r="G699" s="195" t="e">
        <f t="shared" si="81"/>
        <v>#VALUE!</v>
      </c>
      <c r="H699" s="195" t="str">
        <f t="shared" si="82"/>
        <v/>
      </c>
    </row>
    <row r="700" spans="2:8" x14ac:dyDescent="0.25">
      <c r="B700" s="188" t="str">
        <f t="shared" si="76"/>
        <v/>
      </c>
      <c r="C700" s="195" t="e">
        <f t="shared" si="77"/>
        <v>#VALUE!</v>
      </c>
      <c r="D700" s="195" t="e">
        <f t="shared" si="78"/>
        <v>#VALUE!</v>
      </c>
      <c r="E700" s="195" t="e">
        <f t="shared" si="79"/>
        <v>#VALUE!</v>
      </c>
      <c r="F700" s="195" t="e">
        <f t="shared" si="80"/>
        <v>#VALUE!</v>
      </c>
      <c r="G700" s="195" t="e">
        <f t="shared" si="81"/>
        <v>#VALUE!</v>
      </c>
      <c r="H700" s="195" t="str">
        <f t="shared" si="82"/>
        <v/>
      </c>
    </row>
    <row r="701" spans="2:8" x14ac:dyDescent="0.25">
      <c r="B701" s="188" t="str">
        <f t="shared" si="76"/>
        <v/>
      </c>
      <c r="C701" s="195" t="e">
        <f t="shared" si="77"/>
        <v>#VALUE!</v>
      </c>
      <c r="D701" s="195" t="e">
        <f t="shared" si="78"/>
        <v>#VALUE!</v>
      </c>
      <c r="E701" s="195" t="e">
        <f t="shared" si="79"/>
        <v>#VALUE!</v>
      </c>
      <c r="F701" s="195" t="e">
        <f t="shared" si="80"/>
        <v>#VALUE!</v>
      </c>
      <c r="G701" s="195" t="e">
        <f t="shared" si="81"/>
        <v>#VALUE!</v>
      </c>
      <c r="H701" s="195" t="str">
        <f t="shared" si="82"/>
        <v/>
      </c>
    </row>
    <row r="702" spans="2:8" x14ac:dyDescent="0.25">
      <c r="B702" s="188" t="str">
        <f t="shared" si="76"/>
        <v/>
      </c>
      <c r="C702" s="195" t="e">
        <f t="shared" si="77"/>
        <v>#VALUE!</v>
      </c>
      <c r="D702" s="195" t="e">
        <f t="shared" si="78"/>
        <v>#VALUE!</v>
      </c>
      <c r="E702" s="195" t="e">
        <f t="shared" si="79"/>
        <v>#VALUE!</v>
      </c>
      <c r="F702" s="195" t="e">
        <f t="shared" si="80"/>
        <v>#VALUE!</v>
      </c>
      <c r="G702" s="195" t="e">
        <f t="shared" si="81"/>
        <v>#VALUE!</v>
      </c>
      <c r="H702" s="195" t="str">
        <f t="shared" si="82"/>
        <v/>
      </c>
    </row>
    <row r="703" spans="2:8" x14ac:dyDescent="0.25">
      <c r="B703" s="188" t="str">
        <f t="shared" si="76"/>
        <v/>
      </c>
      <c r="C703" s="195" t="e">
        <f t="shared" si="77"/>
        <v>#VALUE!</v>
      </c>
      <c r="D703" s="195" t="e">
        <f t="shared" si="78"/>
        <v>#VALUE!</v>
      </c>
      <c r="E703" s="195" t="e">
        <f t="shared" si="79"/>
        <v>#VALUE!</v>
      </c>
      <c r="F703" s="195" t="e">
        <f t="shared" si="80"/>
        <v>#VALUE!</v>
      </c>
      <c r="G703" s="195" t="e">
        <f t="shared" si="81"/>
        <v>#VALUE!</v>
      </c>
      <c r="H703" s="195" t="str">
        <f t="shared" si="82"/>
        <v/>
      </c>
    </row>
    <row r="704" spans="2:8" x14ac:dyDescent="0.25">
      <c r="B704" s="188" t="str">
        <f t="shared" si="76"/>
        <v/>
      </c>
      <c r="C704" s="195" t="e">
        <f t="shared" si="77"/>
        <v>#VALUE!</v>
      </c>
      <c r="D704" s="195" t="e">
        <f t="shared" si="78"/>
        <v>#VALUE!</v>
      </c>
      <c r="E704" s="195" t="e">
        <f t="shared" si="79"/>
        <v>#VALUE!</v>
      </c>
      <c r="F704" s="195" t="e">
        <f t="shared" si="80"/>
        <v>#VALUE!</v>
      </c>
      <c r="G704" s="195" t="e">
        <f t="shared" si="81"/>
        <v>#VALUE!</v>
      </c>
      <c r="H704" s="195" t="str">
        <f t="shared" si="82"/>
        <v/>
      </c>
    </row>
    <row r="705" spans="2:8" x14ac:dyDescent="0.25">
      <c r="B705" s="188" t="str">
        <f t="shared" si="76"/>
        <v/>
      </c>
      <c r="C705" s="195" t="e">
        <f t="shared" si="77"/>
        <v>#VALUE!</v>
      </c>
      <c r="D705" s="195" t="e">
        <f t="shared" si="78"/>
        <v>#VALUE!</v>
      </c>
      <c r="E705" s="195" t="e">
        <f t="shared" si="79"/>
        <v>#VALUE!</v>
      </c>
      <c r="F705" s="195" t="e">
        <f t="shared" si="80"/>
        <v>#VALUE!</v>
      </c>
      <c r="G705" s="195" t="e">
        <f t="shared" si="81"/>
        <v>#VALUE!</v>
      </c>
      <c r="H705" s="195" t="str">
        <f t="shared" si="82"/>
        <v/>
      </c>
    </row>
    <row r="706" spans="2:8" x14ac:dyDescent="0.25">
      <c r="B706" s="188" t="str">
        <f t="shared" si="76"/>
        <v/>
      </c>
      <c r="C706" s="195" t="e">
        <f t="shared" si="77"/>
        <v>#VALUE!</v>
      </c>
      <c r="D706" s="195" t="e">
        <f t="shared" si="78"/>
        <v>#VALUE!</v>
      </c>
      <c r="E706" s="195" t="e">
        <f t="shared" si="79"/>
        <v>#VALUE!</v>
      </c>
      <c r="F706" s="195" t="e">
        <f t="shared" si="80"/>
        <v>#VALUE!</v>
      </c>
      <c r="G706" s="195" t="e">
        <f t="shared" si="81"/>
        <v>#VALUE!</v>
      </c>
      <c r="H706" s="195" t="str">
        <f t="shared" si="82"/>
        <v/>
      </c>
    </row>
    <row r="707" spans="2:8" x14ac:dyDescent="0.25">
      <c r="B707" s="188" t="str">
        <f t="shared" si="76"/>
        <v/>
      </c>
      <c r="C707" s="195" t="e">
        <f t="shared" si="77"/>
        <v>#VALUE!</v>
      </c>
      <c r="D707" s="195" t="e">
        <f t="shared" si="78"/>
        <v>#VALUE!</v>
      </c>
      <c r="E707" s="195" t="e">
        <f t="shared" si="79"/>
        <v>#VALUE!</v>
      </c>
      <c r="F707" s="195" t="e">
        <f t="shared" si="80"/>
        <v>#VALUE!</v>
      </c>
      <c r="G707" s="195" t="e">
        <f t="shared" si="81"/>
        <v>#VALUE!</v>
      </c>
      <c r="H707" s="195" t="str">
        <f t="shared" si="82"/>
        <v/>
      </c>
    </row>
    <row r="708" spans="2:8" x14ac:dyDescent="0.25">
      <c r="B708" s="188" t="str">
        <f t="shared" si="76"/>
        <v/>
      </c>
      <c r="C708" s="195" t="e">
        <f t="shared" si="77"/>
        <v>#VALUE!</v>
      </c>
      <c r="D708" s="195" t="e">
        <f t="shared" si="78"/>
        <v>#VALUE!</v>
      </c>
      <c r="E708" s="195" t="e">
        <f t="shared" si="79"/>
        <v>#VALUE!</v>
      </c>
      <c r="F708" s="195" t="e">
        <f t="shared" si="80"/>
        <v>#VALUE!</v>
      </c>
      <c r="G708" s="195" t="e">
        <f t="shared" si="81"/>
        <v>#VALUE!</v>
      </c>
      <c r="H708" s="195" t="str">
        <f t="shared" si="82"/>
        <v/>
      </c>
    </row>
    <row r="709" spans="2:8" x14ac:dyDescent="0.25">
      <c r="B709" s="188" t="str">
        <f t="shared" si="76"/>
        <v/>
      </c>
      <c r="C709" s="195" t="e">
        <f t="shared" si="77"/>
        <v>#VALUE!</v>
      </c>
      <c r="D709" s="195" t="e">
        <f t="shared" si="78"/>
        <v>#VALUE!</v>
      </c>
      <c r="E709" s="195" t="e">
        <f t="shared" si="79"/>
        <v>#VALUE!</v>
      </c>
      <c r="F709" s="195" t="e">
        <f t="shared" si="80"/>
        <v>#VALUE!</v>
      </c>
      <c r="G709" s="195" t="e">
        <f t="shared" si="81"/>
        <v>#VALUE!</v>
      </c>
      <c r="H709" s="195" t="str">
        <f t="shared" si="82"/>
        <v/>
      </c>
    </row>
    <row r="710" spans="2:8" x14ac:dyDescent="0.25">
      <c r="B710" s="188" t="str">
        <f t="shared" si="76"/>
        <v/>
      </c>
      <c r="C710" s="195" t="e">
        <f t="shared" si="77"/>
        <v>#VALUE!</v>
      </c>
      <c r="D710" s="195" t="e">
        <f t="shared" si="78"/>
        <v>#VALUE!</v>
      </c>
      <c r="E710" s="195" t="e">
        <f t="shared" si="79"/>
        <v>#VALUE!</v>
      </c>
      <c r="F710" s="195" t="e">
        <f t="shared" si="80"/>
        <v>#VALUE!</v>
      </c>
      <c r="G710" s="195" t="e">
        <f t="shared" si="81"/>
        <v>#VALUE!</v>
      </c>
      <c r="H710" s="195" t="str">
        <f t="shared" si="82"/>
        <v/>
      </c>
    </row>
    <row r="711" spans="2:8" x14ac:dyDescent="0.25">
      <c r="B711" s="188" t="str">
        <f t="shared" si="76"/>
        <v/>
      </c>
      <c r="C711" s="195" t="e">
        <f t="shared" si="77"/>
        <v>#VALUE!</v>
      </c>
      <c r="D711" s="195" t="e">
        <f t="shared" si="78"/>
        <v>#VALUE!</v>
      </c>
      <c r="E711" s="195" t="e">
        <f t="shared" si="79"/>
        <v>#VALUE!</v>
      </c>
      <c r="F711" s="195" t="e">
        <f t="shared" si="80"/>
        <v>#VALUE!</v>
      </c>
      <c r="G711" s="195" t="e">
        <f t="shared" si="81"/>
        <v>#VALUE!</v>
      </c>
      <c r="H711" s="195" t="str">
        <f t="shared" si="82"/>
        <v/>
      </c>
    </row>
    <row r="712" spans="2:8" x14ac:dyDescent="0.25">
      <c r="B712" s="188" t="str">
        <f t="shared" si="76"/>
        <v/>
      </c>
      <c r="C712" s="195" t="e">
        <f t="shared" si="77"/>
        <v>#VALUE!</v>
      </c>
      <c r="D712" s="195" t="e">
        <f t="shared" si="78"/>
        <v>#VALUE!</v>
      </c>
      <c r="E712" s="195" t="e">
        <f t="shared" si="79"/>
        <v>#VALUE!</v>
      </c>
      <c r="F712" s="195" t="e">
        <f t="shared" si="80"/>
        <v>#VALUE!</v>
      </c>
      <c r="G712" s="195" t="e">
        <f t="shared" si="81"/>
        <v>#VALUE!</v>
      </c>
      <c r="H712" s="195" t="str">
        <f t="shared" si="82"/>
        <v/>
      </c>
    </row>
    <row r="713" spans="2:8" x14ac:dyDescent="0.25">
      <c r="B713" s="188" t="str">
        <f t="shared" ref="B713:B776" si="83">IF(B712&lt;lengte,B712+1,"")</f>
        <v/>
      </c>
      <c r="C713" s="195" t="e">
        <f t="shared" si="77"/>
        <v>#VALUE!</v>
      </c>
      <c r="D713" s="195" t="e">
        <f t="shared" si="78"/>
        <v>#VALUE!</v>
      </c>
      <c r="E713" s="195" t="e">
        <f t="shared" si="79"/>
        <v>#VALUE!</v>
      </c>
      <c r="F713" s="195" t="e">
        <f t="shared" si="80"/>
        <v>#VALUE!</v>
      </c>
      <c r="G713" s="195" t="e">
        <f t="shared" si="81"/>
        <v>#VALUE!</v>
      </c>
      <c r="H713" s="195" t="str">
        <f t="shared" si="82"/>
        <v/>
      </c>
    </row>
    <row r="714" spans="2:8" x14ac:dyDescent="0.25">
      <c r="B714" s="188" t="str">
        <f t="shared" si="83"/>
        <v/>
      </c>
      <c r="C714" s="195" t="e">
        <f t="shared" si="77"/>
        <v>#VALUE!</v>
      </c>
      <c r="D714" s="195" t="e">
        <f t="shared" si="78"/>
        <v>#VALUE!</v>
      </c>
      <c r="E714" s="195" t="e">
        <f t="shared" si="79"/>
        <v>#VALUE!</v>
      </c>
      <c r="F714" s="195" t="e">
        <f t="shared" si="80"/>
        <v>#VALUE!</v>
      </c>
      <c r="G714" s="195" t="e">
        <f t="shared" si="81"/>
        <v>#VALUE!</v>
      </c>
      <c r="H714" s="195" t="str">
        <f t="shared" si="82"/>
        <v/>
      </c>
    </row>
    <row r="715" spans="2:8" x14ac:dyDescent="0.25">
      <c r="B715" s="188" t="str">
        <f t="shared" si="83"/>
        <v/>
      </c>
      <c r="C715" s="195" t="e">
        <f t="shared" si="77"/>
        <v>#VALUE!</v>
      </c>
      <c r="D715" s="195" t="e">
        <f t="shared" si="78"/>
        <v>#VALUE!</v>
      </c>
      <c r="E715" s="195" t="e">
        <f t="shared" si="79"/>
        <v>#VALUE!</v>
      </c>
      <c r="F715" s="195" t="e">
        <f t="shared" si="80"/>
        <v>#VALUE!</v>
      </c>
      <c r="G715" s="195" t="e">
        <f t="shared" si="81"/>
        <v>#VALUE!</v>
      </c>
      <c r="H715" s="195" t="str">
        <f t="shared" si="82"/>
        <v/>
      </c>
    </row>
    <row r="716" spans="2:8" x14ac:dyDescent="0.25">
      <c r="B716" s="188" t="str">
        <f t="shared" si="83"/>
        <v/>
      </c>
      <c r="C716" s="195" t="e">
        <f t="shared" si="77"/>
        <v>#VALUE!</v>
      </c>
      <c r="D716" s="195" t="e">
        <f t="shared" si="78"/>
        <v>#VALUE!</v>
      </c>
      <c r="E716" s="195" t="e">
        <f t="shared" si="79"/>
        <v>#VALUE!</v>
      </c>
      <c r="F716" s="195" t="e">
        <f t="shared" si="80"/>
        <v>#VALUE!</v>
      </c>
      <c r="G716" s="195" t="e">
        <f t="shared" si="81"/>
        <v>#VALUE!</v>
      </c>
      <c r="H716" s="195" t="str">
        <f t="shared" si="82"/>
        <v/>
      </c>
    </row>
    <row r="717" spans="2:8" x14ac:dyDescent="0.25">
      <c r="B717" s="188" t="str">
        <f t="shared" si="83"/>
        <v/>
      </c>
      <c r="C717" s="195" t="e">
        <f t="shared" si="77"/>
        <v>#VALUE!</v>
      </c>
      <c r="D717" s="195" t="e">
        <f t="shared" si="78"/>
        <v>#VALUE!</v>
      </c>
      <c r="E717" s="195" t="e">
        <f t="shared" si="79"/>
        <v>#VALUE!</v>
      </c>
      <c r="F717" s="195" t="e">
        <f t="shared" si="80"/>
        <v>#VALUE!</v>
      </c>
      <c r="G717" s="195" t="e">
        <f t="shared" si="81"/>
        <v>#VALUE!</v>
      </c>
      <c r="H717" s="195" t="str">
        <f t="shared" si="82"/>
        <v/>
      </c>
    </row>
    <row r="718" spans="2:8" x14ac:dyDescent="0.25">
      <c r="B718" s="188" t="str">
        <f t="shared" si="83"/>
        <v/>
      </c>
      <c r="C718" s="195" t="e">
        <f t="shared" si="77"/>
        <v>#VALUE!</v>
      </c>
      <c r="D718" s="195" t="e">
        <f t="shared" si="78"/>
        <v>#VALUE!</v>
      </c>
      <c r="E718" s="195" t="e">
        <f t="shared" si="79"/>
        <v>#VALUE!</v>
      </c>
      <c r="F718" s="195" t="e">
        <f t="shared" si="80"/>
        <v>#VALUE!</v>
      </c>
      <c r="G718" s="195" t="e">
        <f t="shared" si="81"/>
        <v>#VALUE!</v>
      </c>
      <c r="H718" s="195" t="str">
        <f t="shared" si="82"/>
        <v/>
      </c>
    </row>
    <row r="719" spans="2:8" x14ac:dyDescent="0.25">
      <c r="B719" s="188" t="str">
        <f t="shared" si="83"/>
        <v/>
      </c>
      <c r="C719" s="195" t="e">
        <f t="shared" ref="C719:C782" si="84">9*(B719/lengte)+Nterm</f>
        <v>#VALUE!</v>
      </c>
      <c r="D719" s="195" t="e">
        <f t="shared" ref="D719:D782" si="85">1+B719*(9/lengte)*2</f>
        <v>#VALUE!</v>
      </c>
      <c r="E719" s="195" t="e">
        <f t="shared" ref="E719:E782" si="86">10-(lengte-B719)*(9/lengte)*0.5</f>
        <v>#VALUE!</v>
      </c>
      <c r="F719" s="195" t="e">
        <f t="shared" ref="F719:F782" si="87">1+B719*(9/lengte)*0.5</f>
        <v>#VALUE!</v>
      </c>
      <c r="G719" s="195" t="e">
        <f t="shared" ref="G719:G782" si="88">10-(lengte-B719)*(9/lengte)*2</f>
        <v>#VALUE!</v>
      </c>
      <c r="H719" s="195" t="str">
        <f t="shared" ref="H719:H782" si="89">IF(B719="","",(IF(Nterm&gt;1,MIN(C719:E719),IF(Nterm&lt;1,MAX(C719,F719,G719),C719))))</f>
        <v/>
      </c>
    </row>
    <row r="720" spans="2:8" x14ac:dyDescent="0.25">
      <c r="B720" s="188" t="str">
        <f t="shared" si="83"/>
        <v/>
      </c>
      <c r="C720" s="195" t="e">
        <f t="shared" si="84"/>
        <v>#VALUE!</v>
      </c>
      <c r="D720" s="195" t="e">
        <f t="shared" si="85"/>
        <v>#VALUE!</v>
      </c>
      <c r="E720" s="195" t="e">
        <f t="shared" si="86"/>
        <v>#VALUE!</v>
      </c>
      <c r="F720" s="195" t="e">
        <f t="shared" si="87"/>
        <v>#VALUE!</v>
      </c>
      <c r="G720" s="195" t="e">
        <f t="shared" si="88"/>
        <v>#VALUE!</v>
      </c>
      <c r="H720" s="195" t="str">
        <f t="shared" si="89"/>
        <v/>
      </c>
    </row>
    <row r="721" spans="2:8" x14ac:dyDescent="0.25">
      <c r="B721" s="188" t="str">
        <f t="shared" si="83"/>
        <v/>
      </c>
      <c r="C721" s="195" t="e">
        <f t="shared" si="84"/>
        <v>#VALUE!</v>
      </c>
      <c r="D721" s="195" t="e">
        <f t="shared" si="85"/>
        <v>#VALUE!</v>
      </c>
      <c r="E721" s="195" t="e">
        <f t="shared" si="86"/>
        <v>#VALUE!</v>
      </c>
      <c r="F721" s="195" t="e">
        <f t="shared" si="87"/>
        <v>#VALUE!</v>
      </c>
      <c r="G721" s="195" t="e">
        <f t="shared" si="88"/>
        <v>#VALUE!</v>
      </c>
      <c r="H721" s="195" t="str">
        <f t="shared" si="89"/>
        <v/>
      </c>
    </row>
    <row r="722" spans="2:8" x14ac:dyDescent="0.25">
      <c r="B722" s="188" t="str">
        <f t="shared" si="83"/>
        <v/>
      </c>
      <c r="C722" s="195" t="e">
        <f t="shared" si="84"/>
        <v>#VALUE!</v>
      </c>
      <c r="D722" s="195" t="e">
        <f t="shared" si="85"/>
        <v>#VALUE!</v>
      </c>
      <c r="E722" s="195" t="e">
        <f t="shared" si="86"/>
        <v>#VALUE!</v>
      </c>
      <c r="F722" s="195" t="e">
        <f t="shared" si="87"/>
        <v>#VALUE!</v>
      </c>
      <c r="G722" s="195" t="e">
        <f t="shared" si="88"/>
        <v>#VALUE!</v>
      </c>
      <c r="H722" s="195" t="str">
        <f t="shared" si="89"/>
        <v/>
      </c>
    </row>
    <row r="723" spans="2:8" x14ac:dyDescent="0.25">
      <c r="B723" s="188" t="str">
        <f t="shared" si="83"/>
        <v/>
      </c>
      <c r="C723" s="195" t="e">
        <f t="shared" si="84"/>
        <v>#VALUE!</v>
      </c>
      <c r="D723" s="195" t="e">
        <f t="shared" si="85"/>
        <v>#VALUE!</v>
      </c>
      <c r="E723" s="195" t="e">
        <f t="shared" si="86"/>
        <v>#VALUE!</v>
      </c>
      <c r="F723" s="195" t="e">
        <f t="shared" si="87"/>
        <v>#VALUE!</v>
      </c>
      <c r="G723" s="195" t="e">
        <f t="shared" si="88"/>
        <v>#VALUE!</v>
      </c>
      <c r="H723" s="195" t="str">
        <f t="shared" si="89"/>
        <v/>
      </c>
    </row>
    <row r="724" spans="2:8" x14ac:dyDescent="0.25">
      <c r="B724" s="188" t="str">
        <f t="shared" si="83"/>
        <v/>
      </c>
      <c r="C724" s="195" t="e">
        <f t="shared" si="84"/>
        <v>#VALUE!</v>
      </c>
      <c r="D724" s="195" t="e">
        <f t="shared" si="85"/>
        <v>#VALUE!</v>
      </c>
      <c r="E724" s="195" t="e">
        <f t="shared" si="86"/>
        <v>#VALUE!</v>
      </c>
      <c r="F724" s="195" t="e">
        <f t="shared" si="87"/>
        <v>#VALUE!</v>
      </c>
      <c r="G724" s="195" t="e">
        <f t="shared" si="88"/>
        <v>#VALUE!</v>
      </c>
      <c r="H724" s="195" t="str">
        <f t="shared" si="89"/>
        <v/>
      </c>
    </row>
    <row r="725" spans="2:8" x14ac:dyDescent="0.25">
      <c r="B725" s="188" t="str">
        <f t="shared" si="83"/>
        <v/>
      </c>
      <c r="C725" s="195" t="e">
        <f t="shared" si="84"/>
        <v>#VALUE!</v>
      </c>
      <c r="D725" s="195" t="e">
        <f t="shared" si="85"/>
        <v>#VALUE!</v>
      </c>
      <c r="E725" s="195" t="e">
        <f t="shared" si="86"/>
        <v>#VALUE!</v>
      </c>
      <c r="F725" s="195" t="e">
        <f t="shared" si="87"/>
        <v>#VALUE!</v>
      </c>
      <c r="G725" s="195" t="e">
        <f t="shared" si="88"/>
        <v>#VALUE!</v>
      </c>
      <c r="H725" s="195" t="str">
        <f t="shared" si="89"/>
        <v/>
      </c>
    </row>
    <row r="726" spans="2:8" x14ac:dyDescent="0.25">
      <c r="B726" s="188" t="str">
        <f t="shared" si="83"/>
        <v/>
      </c>
      <c r="C726" s="195" t="e">
        <f t="shared" si="84"/>
        <v>#VALUE!</v>
      </c>
      <c r="D726" s="195" t="e">
        <f t="shared" si="85"/>
        <v>#VALUE!</v>
      </c>
      <c r="E726" s="195" t="e">
        <f t="shared" si="86"/>
        <v>#VALUE!</v>
      </c>
      <c r="F726" s="195" t="e">
        <f t="shared" si="87"/>
        <v>#VALUE!</v>
      </c>
      <c r="G726" s="195" t="e">
        <f t="shared" si="88"/>
        <v>#VALUE!</v>
      </c>
      <c r="H726" s="195" t="str">
        <f t="shared" si="89"/>
        <v/>
      </c>
    </row>
    <row r="727" spans="2:8" x14ac:dyDescent="0.25">
      <c r="B727" s="188" t="str">
        <f t="shared" si="83"/>
        <v/>
      </c>
      <c r="C727" s="195" t="e">
        <f t="shared" si="84"/>
        <v>#VALUE!</v>
      </c>
      <c r="D727" s="195" t="e">
        <f t="shared" si="85"/>
        <v>#VALUE!</v>
      </c>
      <c r="E727" s="195" t="e">
        <f t="shared" si="86"/>
        <v>#VALUE!</v>
      </c>
      <c r="F727" s="195" t="e">
        <f t="shared" si="87"/>
        <v>#VALUE!</v>
      </c>
      <c r="G727" s="195" t="e">
        <f t="shared" si="88"/>
        <v>#VALUE!</v>
      </c>
      <c r="H727" s="195" t="str">
        <f t="shared" si="89"/>
        <v/>
      </c>
    </row>
    <row r="728" spans="2:8" x14ac:dyDescent="0.25">
      <c r="B728" s="188" t="str">
        <f t="shared" si="83"/>
        <v/>
      </c>
      <c r="C728" s="195" t="e">
        <f t="shared" si="84"/>
        <v>#VALUE!</v>
      </c>
      <c r="D728" s="195" t="e">
        <f t="shared" si="85"/>
        <v>#VALUE!</v>
      </c>
      <c r="E728" s="195" t="e">
        <f t="shared" si="86"/>
        <v>#VALUE!</v>
      </c>
      <c r="F728" s="195" t="e">
        <f t="shared" si="87"/>
        <v>#VALUE!</v>
      </c>
      <c r="G728" s="195" t="e">
        <f t="shared" si="88"/>
        <v>#VALUE!</v>
      </c>
      <c r="H728" s="195" t="str">
        <f t="shared" si="89"/>
        <v/>
      </c>
    </row>
    <row r="729" spans="2:8" x14ac:dyDescent="0.25">
      <c r="B729" s="188" t="str">
        <f t="shared" si="83"/>
        <v/>
      </c>
      <c r="C729" s="195" t="e">
        <f t="shared" si="84"/>
        <v>#VALUE!</v>
      </c>
      <c r="D729" s="195" t="e">
        <f t="shared" si="85"/>
        <v>#VALUE!</v>
      </c>
      <c r="E729" s="195" t="e">
        <f t="shared" si="86"/>
        <v>#VALUE!</v>
      </c>
      <c r="F729" s="195" t="e">
        <f t="shared" si="87"/>
        <v>#VALUE!</v>
      </c>
      <c r="G729" s="195" t="e">
        <f t="shared" si="88"/>
        <v>#VALUE!</v>
      </c>
      <c r="H729" s="195" t="str">
        <f t="shared" si="89"/>
        <v/>
      </c>
    </row>
    <row r="730" spans="2:8" x14ac:dyDescent="0.25">
      <c r="B730" s="188" t="str">
        <f t="shared" si="83"/>
        <v/>
      </c>
      <c r="C730" s="195" t="e">
        <f t="shared" si="84"/>
        <v>#VALUE!</v>
      </c>
      <c r="D730" s="195" t="e">
        <f t="shared" si="85"/>
        <v>#VALUE!</v>
      </c>
      <c r="E730" s="195" t="e">
        <f t="shared" si="86"/>
        <v>#VALUE!</v>
      </c>
      <c r="F730" s="195" t="e">
        <f t="shared" si="87"/>
        <v>#VALUE!</v>
      </c>
      <c r="G730" s="195" t="e">
        <f t="shared" si="88"/>
        <v>#VALUE!</v>
      </c>
      <c r="H730" s="195" t="str">
        <f t="shared" si="89"/>
        <v/>
      </c>
    </row>
    <row r="731" spans="2:8" x14ac:dyDescent="0.25">
      <c r="B731" s="188" t="str">
        <f t="shared" si="83"/>
        <v/>
      </c>
      <c r="C731" s="195" t="e">
        <f t="shared" si="84"/>
        <v>#VALUE!</v>
      </c>
      <c r="D731" s="195" t="e">
        <f t="shared" si="85"/>
        <v>#VALUE!</v>
      </c>
      <c r="E731" s="195" t="e">
        <f t="shared" si="86"/>
        <v>#VALUE!</v>
      </c>
      <c r="F731" s="195" t="e">
        <f t="shared" si="87"/>
        <v>#VALUE!</v>
      </c>
      <c r="G731" s="195" t="e">
        <f t="shared" si="88"/>
        <v>#VALUE!</v>
      </c>
      <c r="H731" s="195" t="str">
        <f t="shared" si="89"/>
        <v/>
      </c>
    </row>
    <row r="732" spans="2:8" x14ac:dyDescent="0.25">
      <c r="B732" s="188" t="str">
        <f t="shared" si="83"/>
        <v/>
      </c>
      <c r="C732" s="195" t="e">
        <f t="shared" si="84"/>
        <v>#VALUE!</v>
      </c>
      <c r="D732" s="195" t="e">
        <f t="shared" si="85"/>
        <v>#VALUE!</v>
      </c>
      <c r="E732" s="195" t="e">
        <f t="shared" si="86"/>
        <v>#VALUE!</v>
      </c>
      <c r="F732" s="195" t="e">
        <f t="shared" si="87"/>
        <v>#VALUE!</v>
      </c>
      <c r="G732" s="195" t="e">
        <f t="shared" si="88"/>
        <v>#VALUE!</v>
      </c>
      <c r="H732" s="195" t="str">
        <f t="shared" si="89"/>
        <v/>
      </c>
    </row>
    <row r="733" spans="2:8" x14ac:dyDescent="0.25">
      <c r="B733" s="188" t="str">
        <f t="shared" si="83"/>
        <v/>
      </c>
      <c r="C733" s="195" t="e">
        <f t="shared" si="84"/>
        <v>#VALUE!</v>
      </c>
      <c r="D733" s="195" t="e">
        <f t="shared" si="85"/>
        <v>#VALUE!</v>
      </c>
      <c r="E733" s="195" t="e">
        <f t="shared" si="86"/>
        <v>#VALUE!</v>
      </c>
      <c r="F733" s="195" t="e">
        <f t="shared" si="87"/>
        <v>#VALUE!</v>
      </c>
      <c r="G733" s="195" t="e">
        <f t="shared" si="88"/>
        <v>#VALUE!</v>
      </c>
      <c r="H733" s="195" t="str">
        <f t="shared" si="89"/>
        <v/>
      </c>
    </row>
    <row r="734" spans="2:8" x14ac:dyDescent="0.25">
      <c r="B734" s="188" t="str">
        <f t="shared" si="83"/>
        <v/>
      </c>
      <c r="C734" s="195" t="e">
        <f t="shared" si="84"/>
        <v>#VALUE!</v>
      </c>
      <c r="D734" s="195" t="e">
        <f t="shared" si="85"/>
        <v>#VALUE!</v>
      </c>
      <c r="E734" s="195" t="e">
        <f t="shared" si="86"/>
        <v>#VALUE!</v>
      </c>
      <c r="F734" s="195" t="e">
        <f t="shared" si="87"/>
        <v>#VALUE!</v>
      </c>
      <c r="G734" s="195" t="e">
        <f t="shared" si="88"/>
        <v>#VALUE!</v>
      </c>
      <c r="H734" s="195" t="str">
        <f t="shared" si="89"/>
        <v/>
      </c>
    </row>
    <row r="735" spans="2:8" x14ac:dyDescent="0.25">
      <c r="B735" s="188" t="str">
        <f t="shared" si="83"/>
        <v/>
      </c>
      <c r="C735" s="195" t="e">
        <f t="shared" si="84"/>
        <v>#VALUE!</v>
      </c>
      <c r="D735" s="195" t="e">
        <f t="shared" si="85"/>
        <v>#VALUE!</v>
      </c>
      <c r="E735" s="195" t="e">
        <f t="shared" si="86"/>
        <v>#VALUE!</v>
      </c>
      <c r="F735" s="195" t="e">
        <f t="shared" si="87"/>
        <v>#VALUE!</v>
      </c>
      <c r="G735" s="195" t="e">
        <f t="shared" si="88"/>
        <v>#VALUE!</v>
      </c>
      <c r="H735" s="195" t="str">
        <f t="shared" si="89"/>
        <v/>
      </c>
    </row>
    <row r="736" spans="2:8" x14ac:dyDescent="0.25">
      <c r="B736" s="188" t="str">
        <f t="shared" si="83"/>
        <v/>
      </c>
      <c r="C736" s="195" t="e">
        <f t="shared" si="84"/>
        <v>#VALUE!</v>
      </c>
      <c r="D736" s="195" t="e">
        <f t="shared" si="85"/>
        <v>#VALUE!</v>
      </c>
      <c r="E736" s="195" t="e">
        <f t="shared" si="86"/>
        <v>#VALUE!</v>
      </c>
      <c r="F736" s="195" t="e">
        <f t="shared" si="87"/>
        <v>#VALUE!</v>
      </c>
      <c r="G736" s="195" t="e">
        <f t="shared" si="88"/>
        <v>#VALUE!</v>
      </c>
      <c r="H736" s="195" t="str">
        <f t="shared" si="89"/>
        <v/>
      </c>
    </row>
    <row r="737" spans="2:8" x14ac:dyDescent="0.25">
      <c r="B737" s="188" t="str">
        <f t="shared" si="83"/>
        <v/>
      </c>
      <c r="C737" s="195" t="e">
        <f t="shared" si="84"/>
        <v>#VALUE!</v>
      </c>
      <c r="D737" s="195" t="e">
        <f t="shared" si="85"/>
        <v>#VALUE!</v>
      </c>
      <c r="E737" s="195" t="e">
        <f t="shared" si="86"/>
        <v>#VALUE!</v>
      </c>
      <c r="F737" s="195" t="e">
        <f t="shared" si="87"/>
        <v>#VALUE!</v>
      </c>
      <c r="G737" s="195" t="e">
        <f t="shared" si="88"/>
        <v>#VALUE!</v>
      </c>
      <c r="H737" s="195" t="str">
        <f t="shared" si="89"/>
        <v/>
      </c>
    </row>
    <row r="738" spans="2:8" x14ac:dyDescent="0.25">
      <c r="B738" s="188" t="str">
        <f t="shared" si="83"/>
        <v/>
      </c>
      <c r="C738" s="195" t="e">
        <f t="shared" si="84"/>
        <v>#VALUE!</v>
      </c>
      <c r="D738" s="195" t="e">
        <f t="shared" si="85"/>
        <v>#VALUE!</v>
      </c>
      <c r="E738" s="195" t="e">
        <f t="shared" si="86"/>
        <v>#VALUE!</v>
      </c>
      <c r="F738" s="195" t="e">
        <f t="shared" si="87"/>
        <v>#VALUE!</v>
      </c>
      <c r="G738" s="195" t="e">
        <f t="shared" si="88"/>
        <v>#VALUE!</v>
      </c>
      <c r="H738" s="195" t="str">
        <f t="shared" si="89"/>
        <v/>
      </c>
    </row>
    <row r="739" spans="2:8" x14ac:dyDescent="0.25">
      <c r="B739" s="188" t="str">
        <f t="shared" si="83"/>
        <v/>
      </c>
      <c r="C739" s="195" t="e">
        <f t="shared" si="84"/>
        <v>#VALUE!</v>
      </c>
      <c r="D739" s="195" t="e">
        <f t="shared" si="85"/>
        <v>#VALUE!</v>
      </c>
      <c r="E739" s="195" t="e">
        <f t="shared" si="86"/>
        <v>#VALUE!</v>
      </c>
      <c r="F739" s="195" t="e">
        <f t="shared" si="87"/>
        <v>#VALUE!</v>
      </c>
      <c r="G739" s="195" t="e">
        <f t="shared" si="88"/>
        <v>#VALUE!</v>
      </c>
      <c r="H739" s="195" t="str">
        <f t="shared" si="89"/>
        <v/>
      </c>
    </row>
    <row r="740" spans="2:8" x14ac:dyDescent="0.25">
      <c r="B740" s="188" t="str">
        <f t="shared" si="83"/>
        <v/>
      </c>
      <c r="C740" s="195" t="e">
        <f t="shared" si="84"/>
        <v>#VALUE!</v>
      </c>
      <c r="D740" s="195" t="e">
        <f t="shared" si="85"/>
        <v>#VALUE!</v>
      </c>
      <c r="E740" s="195" t="e">
        <f t="shared" si="86"/>
        <v>#VALUE!</v>
      </c>
      <c r="F740" s="195" t="e">
        <f t="shared" si="87"/>
        <v>#VALUE!</v>
      </c>
      <c r="G740" s="195" t="e">
        <f t="shared" si="88"/>
        <v>#VALUE!</v>
      </c>
      <c r="H740" s="195" t="str">
        <f t="shared" si="89"/>
        <v/>
      </c>
    </row>
    <row r="741" spans="2:8" x14ac:dyDescent="0.25">
      <c r="B741" s="188" t="str">
        <f t="shared" si="83"/>
        <v/>
      </c>
      <c r="C741" s="195" t="e">
        <f t="shared" si="84"/>
        <v>#VALUE!</v>
      </c>
      <c r="D741" s="195" t="e">
        <f t="shared" si="85"/>
        <v>#VALUE!</v>
      </c>
      <c r="E741" s="195" t="e">
        <f t="shared" si="86"/>
        <v>#VALUE!</v>
      </c>
      <c r="F741" s="195" t="e">
        <f t="shared" si="87"/>
        <v>#VALUE!</v>
      </c>
      <c r="G741" s="195" t="e">
        <f t="shared" si="88"/>
        <v>#VALUE!</v>
      </c>
      <c r="H741" s="195" t="str">
        <f t="shared" si="89"/>
        <v/>
      </c>
    </row>
    <row r="742" spans="2:8" x14ac:dyDescent="0.25">
      <c r="B742" s="188" t="str">
        <f t="shared" si="83"/>
        <v/>
      </c>
      <c r="C742" s="195" t="e">
        <f t="shared" si="84"/>
        <v>#VALUE!</v>
      </c>
      <c r="D742" s="195" t="e">
        <f t="shared" si="85"/>
        <v>#VALUE!</v>
      </c>
      <c r="E742" s="195" t="e">
        <f t="shared" si="86"/>
        <v>#VALUE!</v>
      </c>
      <c r="F742" s="195" t="e">
        <f t="shared" si="87"/>
        <v>#VALUE!</v>
      </c>
      <c r="G742" s="195" t="e">
        <f t="shared" si="88"/>
        <v>#VALUE!</v>
      </c>
      <c r="H742" s="195" t="str">
        <f t="shared" si="89"/>
        <v/>
      </c>
    </row>
    <row r="743" spans="2:8" x14ac:dyDescent="0.25">
      <c r="B743" s="188" t="str">
        <f t="shared" si="83"/>
        <v/>
      </c>
      <c r="C743" s="195" t="e">
        <f t="shared" si="84"/>
        <v>#VALUE!</v>
      </c>
      <c r="D743" s="195" t="e">
        <f t="shared" si="85"/>
        <v>#VALUE!</v>
      </c>
      <c r="E743" s="195" t="e">
        <f t="shared" si="86"/>
        <v>#VALUE!</v>
      </c>
      <c r="F743" s="195" t="e">
        <f t="shared" si="87"/>
        <v>#VALUE!</v>
      </c>
      <c r="G743" s="195" t="e">
        <f t="shared" si="88"/>
        <v>#VALUE!</v>
      </c>
      <c r="H743" s="195" t="str">
        <f t="shared" si="89"/>
        <v/>
      </c>
    </row>
    <row r="744" spans="2:8" x14ac:dyDescent="0.25">
      <c r="B744" s="188" t="str">
        <f t="shared" si="83"/>
        <v/>
      </c>
      <c r="C744" s="195" t="e">
        <f t="shared" si="84"/>
        <v>#VALUE!</v>
      </c>
      <c r="D744" s="195" t="e">
        <f t="shared" si="85"/>
        <v>#VALUE!</v>
      </c>
      <c r="E744" s="195" t="e">
        <f t="shared" si="86"/>
        <v>#VALUE!</v>
      </c>
      <c r="F744" s="195" t="e">
        <f t="shared" si="87"/>
        <v>#VALUE!</v>
      </c>
      <c r="G744" s="195" t="e">
        <f t="shared" si="88"/>
        <v>#VALUE!</v>
      </c>
      <c r="H744" s="195" t="str">
        <f t="shared" si="89"/>
        <v/>
      </c>
    </row>
    <row r="745" spans="2:8" x14ac:dyDescent="0.25">
      <c r="B745" s="188" t="str">
        <f t="shared" si="83"/>
        <v/>
      </c>
      <c r="C745" s="195" t="e">
        <f t="shared" si="84"/>
        <v>#VALUE!</v>
      </c>
      <c r="D745" s="195" t="e">
        <f t="shared" si="85"/>
        <v>#VALUE!</v>
      </c>
      <c r="E745" s="195" t="e">
        <f t="shared" si="86"/>
        <v>#VALUE!</v>
      </c>
      <c r="F745" s="195" t="e">
        <f t="shared" si="87"/>
        <v>#VALUE!</v>
      </c>
      <c r="G745" s="195" t="e">
        <f t="shared" si="88"/>
        <v>#VALUE!</v>
      </c>
      <c r="H745" s="195" t="str">
        <f t="shared" si="89"/>
        <v/>
      </c>
    </row>
    <row r="746" spans="2:8" x14ac:dyDescent="0.25">
      <c r="B746" s="188" t="str">
        <f t="shared" si="83"/>
        <v/>
      </c>
      <c r="C746" s="195" t="e">
        <f t="shared" si="84"/>
        <v>#VALUE!</v>
      </c>
      <c r="D746" s="195" t="e">
        <f t="shared" si="85"/>
        <v>#VALUE!</v>
      </c>
      <c r="E746" s="195" t="e">
        <f t="shared" si="86"/>
        <v>#VALUE!</v>
      </c>
      <c r="F746" s="195" t="e">
        <f t="shared" si="87"/>
        <v>#VALUE!</v>
      </c>
      <c r="G746" s="195" t="e">
        <f t="shared" si="88"/>
        <v>#VALUE!</v>
      </c>
      <c r="H746" s="195" t="str">
        <f t="shared" si="89"/>
        <v/>
      </c>
    </row>
    <row r="747" spans="2:8" x14ac:dyDescent="0.25">
      <c r="B747" s="188" t="str">
        <f t="shared" si="83"/>
        <v/>
      </c>
      <c r="C747" s="195" t="e">
        <f t="shared" si="84"/>
        <v>#VALUE!</v>
      </c>
      <c r="D747" s="195" t="e">
        <f t="shared" si="85"/>
        <v>#VALUE!</v>
      </c>
      <c r="E747" s="195" t="e">
        <f t="shared" si="86"/>
        <v>#VALUE!</v>
      </c>
      <c r="F747" s="195" t="e">
        <f t="shared" si="87"/>
        <v>#VALUE!</v>
      </c>
      <c r="G747" s="195" t="e">
        <f t="shared" si="88"/>
        <v>#VALUE!</v>
      </c>
      <c r="H747" s="195" t="str">
        <f t="shared" si="89"/>
        <v/>
      </c>
    </row>
    <row r="748" spans="2:8" x14ac:dyDescent="0.25">
      <c r="B748" s="188" t="str">
        <f t="shared" si="83"/>
        <v/>
      </c>
      <c r="C748" s="195" t="e">
        <f t="shared" si="84"/>
        <v>#VALUE!</v>
      </c>
      <c r="D748" s="195" t="e">
        <f t="shared" si="85"/>
        <v>#VALUE!</v>
      </c>
      <c r="E748" s="195" t="e">
        <f t="shared" si="86"/>
        <v>#VALUE!</v>
      </c>
      <c r="F748" s="195" t="e">
        <f t="shared" si="87"/>
        <v>#VALUE!</v>
      </c>
      <c r="G748" s="195" t="e">
        <f t="shared" si="88"/>
        <v>#VALUE!</v>
      </c>
      <c r="H748" s="195" t="str">
        <f t="shared" si="89"/>
        <v/>
      </c>
    </row>
    <row r="749" spans="2:8" x14ac:dyDescent="0.25">
      <c r="B749" s="188" t="str">
        <f t="shared" si="83"/>
        <v/>
      </c>
      <c r="C749" s="195" t="e">
        <f t="shared" si="84"/>
        <v>#VALUE!</v>
      </c>
      <c r="D749" s="195" t="e">
        <f t="shared" si="85"/>
        <v>#VALUE!</v>
      </c>
      <c r="E749" s="195" t="e">
        <f t="shared" si="86"/>
        <v>#VALUE!</v>
      </c>
      <c r="F749" s="195" t="e">
        <f t="shared" si="87"/>
        <v>#VALUE!</v>
      </c>
      <c r="G749" s="195" t="e">
        <f t="shared" si="88"/>
        <v>#VALUE!</v>
      </c>
      <c r="H749" s="195" t="str">
        <f t="shared" si="89"/>
        <v/>
      </c>
    </row>
    <row r="750" spans="2:8" x14ac:dyDescent="0.25">
      <c r="B750" s="188" t="str">
        <f t="shared" si="83"/>
        <v/>
      </c>
      <c r="C750" s="195" t="e">
        <f t="shared" si="84"/>
        <v>#VALUE!</v>
      </c>
      <c r="D750" s="195" t="e">
        <f t="shared" si="85"/>
        <v>#VALUE!</v>
      </c>
      <c r="E750" s="195" t="e">
        <f t="shared" si="86"/>
        <v>#VALUE!</v>
      </c>
      <c r="F750" s="195" t="e">
        <f t="shared" si="87"/>
        <v>#VALUE!</v>
      </c>
      <c r="G750" s="195" t="e">
        <f t="shared" si="88"/>
        <v>#VALUE!</v>
      </c>
      <c r="H750" s="195" t="str">
        <f t="shared" si="89"/>
        <v/>
      </c>
    </row>
    <row r="751" spans="2:8" x14ac:dyDescent="0.25">
      <c r="B751" s="188" t="str">
        <f t="shared" si="83"/>
        <v/>
      </c>
      <c r="C751" s="195" t="e">
        <f t="shared" si="84"/>
        <v>#VALUE!</v>
      </c>
      <c r="D751" s="195" t="e">
        <f t="shared" si="85"/>
        <v>#VALUE!</v>
      </c>
      <c r="E751" s="195" t="e">
        <f t="shared" si="86"/>
        <v>#VALUE!</v>
      </c>
      <c r="F751" s="195" t="e">
        <f t="shared" si="87"/>
        <v>#VALUE!</v>
      </c>
      <c r="G751" s="195" t="e">
        <f t="shared" si="88"/>
        <v>#VALUE!</v>
      </c>
      <c r="H751" s="195" t="str">
        <f t="shared" si="89"/>
        <v/>
      </c>
    </row>
    <row r="752" spans="2:8" x14ac:dyDescent="0.25">
      <c r="B752" s="188" t="str">
        <f t="shared" si="83"/>
        <v/>
      </c>
      <c r="C752" s="195" t="e">
        <f t="shared" si="84"/>
        <v>#VALUE!</v>
      </c>
      <c r="D752" s="195" t="e">
        <f t="shared" si="85"/>
        <v>#VALUE!</v>
      </c>
      <c r="E752" s="195" t="e">
        <f t="shared" si="86"/>
        <v>#VALUE!</v>
      </c>
      <c r="F752" s="195" t="e">
        <f t="shared" si="87"/>
        <v>#VALUE!</v>
      </c>
      <c r="G752" s="195" t="e">
        <f t="shared" si="88"/>
        <v>#VALUE!</v>
      </c>
      <c r="H752" s="195" t="str">
        <f t="shared" si="89"/>
        <v/>
      </c>
    </row>
    <row r="753" spans="2:8" x14ac:dyDescent="0.25">
      <c r="B753" s="188" t="str">
        <f t="shared" si="83"/>
        <v/>
      </c>
      <c r="C753" s="195" t="e">
        <f t="shared" si="84"/>
        <v>#VALUE!</v>
      </c>
      <c r="D753" s="195" t="e">
        <f t="shared" si="85"/>
        <v>#VALUE!</v>
      </c>
      <c r="E753" s="195" t="e">
        <f t="shared" si="86"/>
        <v>#VALUE!</v>
      </c>
      <c r="F753" s="195" t="e">
        <f t="shared" si="87"/>
        <v>#VALUE!</v>
      </c>
      <c r="G753" s="195" t="e">
        <f t="shared" si="88"/>
        <v>#VALUE!</v>
      </c>
      <c r="H753" s="195" t="str">
        <f t="shared" si="89"/>
        <v/>
      </c>
    </row>
    <row r="754" spans="2:8" x14ac:dyDescent="0.25">
      <c r="B754" s="188" t="str">
        <f t="shared" si="83"/>
        <v/>
      </c>
      <c r="C754" s="195" t="e">
        <f t="shared" si="84"/>
        <v>#VALUE!</v>
      </c>
      <c r="D754" s="195" t="e">
        <f t="shared" si="85"/>
        <v>#VALUE!</v>
      </c>
      <c r="E754" s="195" t="e">
        <f t="shared" si="86"/>
        <v>#VALUE!</v>
      </c>
      <c r="F754" s="195" t="e">
        <f t="shared" si="87"/>
        <v>#VALUE!</v>
      </c>
      <c r="G754" s="195" t="e">
        <f t="shared" si="88"/>
        <v>#VALUE!</v>
      </c>
      <c r="H754" s="195" t="str">
        <f t="shared" si="89"/>
        <v/>
      </c>
    </row>
    <row r="755" spans="2:8" x14ac:dyDescent="0.25">
      <c r="B755" s="188" t="str">
        <f t="shared" si="83"/>
        <v/>
      </c>
      <c r="C755" s="195" t="e">
        <f t="shared" si="84"/>
        <v>#VALUE!</v>
      </c>
      <c r="D755" s="195" t="e">
        <f t="shared" si="85"/>
        <v>#VALUE!</v>
      </c>
      <c r="E755" s="195" t="e">
        <f t="shared" si="86"/>
        <v>#VALUE!</v>
      </c>
      <c r="F755" s="195" t="e">
        <f t="shared" si="87"/>
        <v>#VALUE!</v>
      </c>
      <c r="G755" s="195" t="e">
        <f t="shared" si="88"/>
        <v>#VALUE!</v>
      </c>
      <c r="H755" s="195" t="str">
        <f t="shared" si="89"/>
        <v/>
      </c>
    </row>
    <row r="756" spans="2:8" x14ac:dyDescent="0.25">
      <c r="B756" s="188" t="str">
        <f t="shared" si="83"/>
        <v/>
      </c>
      <c r="C756" s="195" t="e">
        <f t="shared" si="84"/>
        <v>#VALUE!</v>
      </c>
      <c r="D756" s="195" t="e">
        <f t="shared" si="85"/>
        <v>#VALUE!</v>
      </c>
      <c r="E756" s="195" t="e">
        <f t="shared" si="86"/>
        <v>#VALUE!</v>
      </c>
      <c r="F756" s="195" t="e">
        <f t="shared" si="87"/>
        <v>#VALUE!</v>
      </c>
      <c r="G756" s="195" t="e">
        <f t="shared" si="88"/>
        <v>#VALUE!</v>
      </c>
      <c r="H756" s="195" t="str">
        <f t="shared" si="89"/>
        <v/>
      </c>
    </row>
    <row r="757" spans="2:8" x14ac:dyDescent="0.25">
      <c r="B757" s="188" t="str">
        <f t="shared" si="83"/>
        <v/>
      </c>
      <c r="C757" s="195" t="e">
        <f t="shared" si="84"/>
        <v>#VALUE!</v>
      </c>
      <c r="D757" s="195" t="e">
        <f t="shared" si="85"/>
        <v>#VALUE!</v>
      </c>
      <c r="E757" s="195" t="e">
        <f t="shared" si="86"/>
        <v>#VALUE!</v>
      </c>
      <c r="F757" s="195" t="e">
        <f t="shared" si="87"/>
        <v>#VALUE!</v>
      </c>
      <c r="G757" s="195" t="e">
        <f t="shared" si="88"/>
        <v>#VALUE!</v>
      </c>
      <c r="H757" s="195" t="str">
        <f t="shared" si="89"/>
        <v/>
      </c>
    </row>
    <row r="758" spans="2:8" x14ac:dyDescent="0.25">
      <c r="B758" s="188" t="str">
        <f t="shared" si="83"/>
        <v/>
      </c>
      <c r="C758" s="195" t="e">
        <f t="shared" si="84"/>
        <v>#VALUE!</v>
      </c>
      <c r="D758" s="195" t="e">
        <f t="shared" si="85"/>
        <v>#VALUE!</v>
      </c>
      <c r="E758" s="195" t="e">
        <f t="shared" si="86"/>
        <v>#VALUE!</v>
      </c>
      <c r="F758" s="195" t="e">
        <f t="shared" si="87"/>
        <v>#VALUE!</v>
      </c>
      <c r="G758" s="195" t="e">
        <f t="shared" si="88"/>
        <v>#VALUE!</v>
      </c>
      <c r="H758" s="195" t="str">
        <f t="shared" si="89"/>
        <v/>
      </c>
    </row>
    <row r="759" spans="2:8" x14ac:dyDescent="0.25">
      <c r="B759" s="188" t="str">
        <f t="shared" si="83"/>
        <v/>
      </c>
      <c r="C759" s="195" t="e">
        <f t="shared" si="84"/>
        <v>#VALUE!</v>
      </c>
      <c r="D759" s="195" t="e">
        <f t="shared" si="85"/>
        <v>#VALUE!</v>
      </c>
      <c r="E759" s="195" t="e">
        <f t="shared" si="86"/>
        <v>#VALUE!</v>
      </c>
      <c r="F759" s="195" t="e">
        <f t="shared" si="87"/>
        <v>#VALUE!</v>
      </c>
      <c r="G759" s="195" t="e">
        <f t="shared" si="88"/>
        <v>#VALUE!</v>
      </c>
      <c r="H759" s="195" t="str">
        <f t="shared" si="89"/>
        <v/>
      </c>
    </row>
    <row r="760" spans="2:8" x14ac:dyDescent="0.25">
      <c r="B760" s="188" t="str">
        <f t="shared" si="83"/>
        <v/>
      </c>
      <c r="C760" s="195" t="e">
        <f t="shared" si="84"/>
        <v>#VALUE!</v>
      </c>
      <c r="D760" s="195" t="e">
        <f t="shared" si="85"/>
        <v>#VALUE!</v>
      </c>
      <c r="E760" s="195" t="e">
        <f t="shared" si="86"/>
        <v>#VALUE!</v>
      </c>
      <c r="F760" s="195" t="e">
        <f t="shared" si="87"/>
        <v>#VALUE!</v>
      </c>
      <c r="G760" s="195" t="e">
        <f t="shared" si="88"/>
        <v>#VALUE!</v>
      </c>
      <c r="H760" s="195" t="str">
        <f t="shared" si="89"/>
        <v/>
      </c>
    </row>
    <row r="761" spans="2:8" x14ac:dyDescent="0.25">
      <c r="B761" s="188" t="str">
        <f t="shared" si="83"/>
        <v/>
      </c>
      <c r="C761" s="195" t="e">
        <f t="shared" si="84"/>
        <v>#VALUE!</v>
      </c>
      <c r="D761" s="195" t="e">
        <f t="shared" si="85"/>
        <v>#VALUE!</v>
      </c>
      <c r="E761" s="195" t="e">
        <f t="shared" si="86"/>
        <v>#VALUE!</v>
      </c>
      <c r="F761" s="195" t="e">
        <f t="shared" si="87"/>
        <v>#VALUE!</v>
      </c>
      <c r="G761" s="195" t="e">
        <f t="shared" si="88"/>
        <v>#VALUE!</v>
      </c>
      <c r="H761" s="195" t="str">
        <f t="shared" si="89"/>
        <v/>
      </c>
    </row>
    <row r="762" spans="2:8" x14ac:dyDescent="0.25">
      <c r="B762" s="188" t="str">
        <f t="shared" si="83"/>
        <v/>
      </c>
      <c r="C762" s="195" t="e">
        <f t="shared" si="84"/>
        <v>#VALUE!</v>
      </c>
      <c r="D762" s="195" t="e">
        <f t="shared" si="85"/>
        <v>#VALUE!</v>
      </c>
      <c r="E762" s="195" t="e">
        <f t="shared" si="86"/>
        <v>#VALUE!</v>
      </c>
      <c r="F762" s="195" t="e">
        <f t="shared" si="87"/>
        <v>#VALUE!</v>
      </c>
      <c r="G762" s="195" t="e">
        <f t="shared" si="88"/>
        <v>#VALUE!</v>
      </c>
      <c r="H762" s="195" t="str">
        <f t="shared" si="89"/>
        <v/>
      </c>
    </row>
    <row r="763" spans="2:8" x14ac:dyDescent="0.25">
      <c r="B763" s="188" t="str">
        <f t="shared" si="83"/>
        <v/>
      </c>
      <c r="C763" s="195" t="e">
        <f t="shared" si="84"/>
        <v>#VALUE!</v>
      </c>
      <c r="D763" s="195" t="e">
        <f t="shared" si="85"/>
        <v>#VALUE!</v>
      </c>
      <c r="E763" s="195" t="e">
        <f t="shared" si="86"/>
        <v>#VALUE!</v>
      </c>
      <c r="F763" s="195" t="e">
        <f t="shared" si="87"/>
        <v>#VALUE!</v>
      </c>
      <c r="G763" s="195" t="e">
        <f t="shared" si="88"/>
        <v>#VALUE!</v>
      </c>
      <c r="H763" s="195" t="str">
        <f t="shared" si="89"/>
        <v/>
      </c>
    </row>
    <row r="764" spans="2:8" x14ac:dyDescent="0.25">
      <c r="B764" s="188" t="str">
        <f t="shared" si="83"/>
        <v/>
      </c>
      <c r="C764" s="195" t="e">
        <f t="shared" si="84"/>
        <v>#VALUE!</v>
      </c>
      <c r="D764" s="195" t="e">
        <f t="shared" si="85"/>
        <v>#VALUE!</v>
      </c>
      <c r="E764" s="195" t="e">
        <f t="shared" si="86"/>
        <v>#VALUE!</v>
      </c>
      <c r="F764" s="195" t="e">
        <f t="shared" si="87"/>
        <v>#VALUE!</v>
      </c>
      <c r="G764" s="195" t="e">
        <f t="shared" si="88"/>
        <v>#VALUE!</v>
      </c>
      <c r="H764" s="195" t="str">
        <f t="shared" si="89"/>
        <v/>
      </c>
    </row>
    <row r="765" spans="2:8" x14ac:dyDescent="0.25">
      <c r="B765" s="188" t="str">
        <f t="shared" si="83"/>
        <v/>
      </c>
      <c r="C765" s="195" t="e">
        <f t="shared" si="84"/>
        <v>#VALUE!</v>
      </c>
      <c r="D765" s="195" t="e">
        <f t="shared" si="85"/>
        <v>#VALUE!</v>
      </c>
      <c r="E765" s="195" t="e">
        <f t="shared" si="86"/>
        <v>#VALUE!</v>
      </c>
      <c r="F765" s="195" t="e">
        <f t="shared" si="87"/>
        <v>#VALUE!</v>
      </c>
      <c r="G765" s="195" t="e">
        <f t="shared" si="88"/>
        <v>#VALUE!</v>
      </c>
      <c r="H765" s="195" t="str">
        <f t="shared" si="89"/>
        <v/>
      </c>
    </row>
    <row r="766" spans="2:8" x14ac:dyDescent="0.25">
      <c r="B766" s="188" t="str">
        <f t="shared" si="83"/>
        <v/>
      </c>
      <c r="C766" s="195" t="e">
        <f t="shared" si="84"/>
        <v>#VALUE!</v>
      </c>
      <c r="D766" s="195" t="e">
        <f t="shared" si="85"/>
        <v>#VALUE!</v>
      </c>
      <c r="E766" s="195" t="e">
        <f t="shared" si="86"/>
        <v>#VALUE!</v>
      </c>
      <c r="F766" s="195" t="e">
        <f t="shared" si="87"/>
        <v>#VALUE!</v>
      </c>
      <c r="G766" s="195" t="e">
        <f t="shared" si="88"/>
        <v>#VALUE!</v>
      </c>
      <c r="H766" s="195" t="str">
        <f t="shared" si="89"/>
        <v/>
      </c>
    </row>
    <row r="767" spans="2:8" x14ac:dyDescent="0.25">
      <c r="B767" s="188" t="str">
        <f t="shared" si="83"/>
        <v/>
      </c>
      <c r="C767" s="195" t="e">
        <f t="shared" si="84"/>
        <v>#VALUE!</v>
      </c>
      <c r="D767" s="195" t="e">
        <f t="shared" si="85"/>
        <v>#VALUE!</v>
      </c>
      <c r="E767" s="195" t="e">
        <f t="shared" si="86"/>
        <v>#VALUE!</v>
      </c>
      <c r="F767" s="195" t="e">
        <f t="shared" si="87"/>
        <v>#VALUE!</v>
      </c>
      <c r="G767" s="195" t="e">
        <f t="shared" si="88"/>
        <v>#VALUE!</v>
      </c>
      <c r="H767" s="195" t="str">
        <f t="shared" si="89"/>
        <v/>
      </c>
    </row>
    <row r="768" spans="2:8" x14ac:dyDescent="0.25">
      <c r="B768" s="188" t="str">
        <f t="shared" si="83"/>
        <v/>
      </c>
      <c r="C768" s="195" t="e">
        <f t="shared" si="84"/>
        <v>#VALUE!</v>
      </c>
      <c r="D768" s="195" t="e">
        <f t="shared" si="85"/>
        <v>#VALUE!</v>
      </c>
      <c r="E768" s="195" t="e">
        <f t="shared" si="86"/>
        <v>#VALUE!</v>
      </c>
      <c r="F768" s="195" t="e">
        <f t="shared" si="87"/>
        <v>#VALUE!</v>
      </c>
      <c r="G768" s="195" t="e">
        <f t="shared" si="88"/>
        <v>#VALUE!</v>
      </c>
      <c r="H768" s="195" t="str">
        <f t="shared" si="89"/>
        <v/>
      </c>
    </row>
    <row r="769" spans="2:8" x14ac:dyDescent="0.25">
      <c r="B769" s="188" t="str">
        <f t="shared" si="83"/>
        <v/>
      </c>
      <c r="C769" s="195" t="e">
        <f t="shared" si="84"/>
        <v>#VALUE!</v>
      </c>
      <c r="D769" s="195" t="e">
        <f t="shared" si="85"/>
        <v>#VALUE!</v>
      </c>
      <c r="E769" s="195" t="e">
        <f t="shared" si="86"/>
        <v>#VALUE!</v>
      </c>
      <c r="F769" s="195" t="e">
        <f t="shared" si="87"/>
        <v>#VALUE!</v>
      </c>
      <c r="G769" s="195" t="e">
        <f t="shared" si="88"/>
        <v>#VALUE!</v>
      </c>
      <c r="H769" s="195" t="str">
        <f t="shared" si="89"/>
        <v/>
      </c>
    </row>
    <row r="770" spans="2:8" x14ac:dyDescent="0.25">
      <c r="B770" s="188" t="str">
        <f t="shared" si="83"/>
        <v/>
      </c>
      <c r="C770" s="195" t="e">
        <f t="shared" si="84"/>
        <v>#VALUE!</v>
      </c>
      <c r="D770" s="195" t="e">
        <f t="shared" si="85"/>
        <v>#VALUE!</v>
      </c>
      <c r="E770" s="195" t="e">
        <f t="shared" si="86"/>
        <v>#VALUE!</v>
      </c>
      <c r="F770" s="195" t="e">
        <f t="shared" si="87"/>
        <v>#VALUE!</v>
      </c>
      <c r="G770" s="195" t="e">
        <f t="shared" si="88"/>
        <v>#VALUE!</v>
      </c>
      <c r="H770" s="195" t="str">
        <f t="shared" si="89"/>
        <v/>
      </c>
    </row>
    <row r="771" spans="2:8" x14ac:dyDescent="0.25">
      <c r="B771" s="188" t="str">
        <f t="shared" si="83"/>
        <v/>
      </c>
      <c r="C771" s="195" t="e">
        <f t="shared" si="84"/>
        <v>#VALUE!</v>
      </c>
      <c r="D771" s="195" t="e">
        <f t="shared" si="85"/>
        <v>#VALUE!</v>
      </c>
      <c r="E771" s="195" t="e">
        <f t="shared" si="86"/>
        <v>#VALUE!</v>
      </c>
      <c r="F771" s="195" t="e">
        <f t="shared" si="87"/>
        <v>#VALUE!</v>
      </c>
      <c r="G771" s="195" t="e">
        <f t="shared" si="88"/>
        <v>#VALUE!</v>
      </c>
      <c r="H771" s="195" t="str">
        <f t="shared" si="89"/>
        <v/>
      </c>
    </row>
    <row r="772" spans="2:8" x14ac:dyDescent="0.25">
      <c r="B772" s="188" t="str">
        <f t="shared" si="83"/>
        <v/>
      </c>
      <c r="C772" s="195" t="e">
        <f t="shared" si="84"/>
        <v>#VALUE!</v>
      </c>
      <c r="D772" s="195" t="e">
        <f t="shared" si="85"/>
        <v>#VALUE!</v>
      </c>
      <c r="E772" s="195" t="e">
        <f t="shared" si="86"/>
        <v>#VALUE!</v>
      </c>
      <c r="F772" s="195" t="e">
        <f t="shared" si="87"/>
        <v>#VALUE!</v>
      </c>
      <c r="G772" s="195" t="e">
        <f t="shared" si="88"/>
        <v>#VALUE!</v>
      </c>
      <c r="H772" s="195" t="str">
        <f t="shared" si="89"/>
        <v/>
      </c>
    </row>
    <row r="773" spans="2:8" x14ac:dyDescent="0.25">
      <c r="B773" s="188" t="str">
        <f t="shared" si="83"/>
        <v/>
      </c>
      <c r="C773" s="195" t="e">
        <f t="shared" si="84"/>
        <v>#VALUE!</v>
      </c>
      <c r="D773" s="195" t="e">
        <f t="shared" si="85"/>
        <v>#VALUE!</v>
      </c>
      <c r="E773" s="195" t="e">
        <f t="shared" si="86"/>
        <v>#VALUE!</v>
      </c>
      <c r="F773" s="195" t="e">
        <f t="shared" si="87"/>
        <v>#VALUE!</v>
      </c>
      <c r="G773" s="195" t="e">
        <f t="shared" si="88"/>
        <v>#VALUE!</v>
      </c>
      <c r="H773" s="195" t="str">
        <f t="shared" si="89"/>
        <v/>
      </c>
    </row>
    <row r="774" spans="2:8" x14ac:dyDescent="0.25">
      <c r="B774" s="188" t="str">
        <f t="shared" si="83"/>
        <v/>
      </c>
      <c r="C774" s="195" t="e">
        <f t="shared" si="84"/>
        <v>#VALUE!</v>
      </c>
      <c r="D774" s="195" t="e">
        <f t="shared" si="85"/>
        <v>#VALUE!</v>
      </c>
      <c r="E774" s="195" t="e">
        <f t="shared" si="86"/>
        <v>#VALUE!</v>
      </c>
      <c r="F774" s="195" t="e">
        <f t="shared" si="87"/>
        <v>#VALUE!</v>
      </c>
      <c r="G774" s="195" t="e">
        <f t="shared" si="88"/>
        <v>#VALUE!</v>
      </c>
      <c r="H774" s="195" t="str">
        <f t="shared" si="89"/>
        <v/>
      </c>
    </row>
    <row r="775" spans="2:8" x14ac:dyDescent="0.25">
      <c r="B775" s="188" t="str">
        <f t="shared" si="83"/>
        <v/>
      </c>
      <c r="C775" s="195" t="e">
        <f t="shared" si="84"/>
        <v>#VALUE!</v>
      </c>
      <c r="D775" s="195" t="e">
        <f t="shared" si="85"/>
        <v>#VALUE!</v>
      </c>
      <c r="E775" s="195" t="e">
        <f t="shared" si="86"/>
        <v>#VALUE!</v>
      </c>
      <c r="F775" s="195" t="e">
        <f t="shared" si="87"/>
        <v>#VALUE!</v>
      </c>
      <c r="G775" s="195" t="e">
        <f t="shared" si="88"/>
        <v>#VALUE!</v>
      </c>
      <c r="H775" s="195" t="str">
        <f t="shared" si="89"/>
        <v/>
      </c>
    </row>
    <row r="776" spans="2:8" x14ac:dyDescent="0.25">
      <c r="B776" s="188" t="str">
        <f t="shared" si="83"/>
        <v/>
      </c>
      <c r="C776" s="195" t="e">
        <f t="shared" si="84"/>
        <v>#VALUE!</v>
      </c>
      <c r="D776" s="195" t="e">
        <f t="shared" si="85"/>
        <v>#VALUE!</v>
      </c>
      <c r="E776" s="195" t="e">
        <f t="shared" si="86"/>
        <v>#VALUE!</v>
      </c>
      <c r="F776" s="195" t="e">
        <f t="shared" si="87"/>
        <v>#VALUE!</v>
      </c>
      <c r="G776" s="195" t="e">
        <f t="shared" si="88"/>
        <v>#VALUE!</v>
      </c>
      <c r="H776" s="195" t="str">
        <f t="shared" si="89"/>
        <v/>
      </c>
    </row>
    <row r="777" spans="2:8" x14ac:dyDescent="0.25">
      <c r="B777" s="188" t="str">
        <f t="shared" ref="B777:B840" si="90">IF(B776&lt;lengte,B776+1,"")</f>
        <v/>
      </c>
      <c r="C777" s="195" t="e">
        <f t="shared" si="84"/>
        <v>#VALUE!</v>
      </c>
      <c r="D777" s="195" t="e">
        <f t="shared" si="85"/>
        <v>#VALUE!</v>
      </c>
      <c r="E777" s="195" t="e">
        <f t="shared" si="86"/>
        <v>#VALUE!</v>
      </c>
      <c r="F777" s="195" t="e">
        <f t="shared" si="87"/>
        <v>#VALUE!</v>
      </c>
      <c r="G777" s="195" t="e">
        <f t="shared" si="88"/>
        <v>#VALUE!</v>
      </c>
      <c r="H777" s="195" t="str">
        <f t="shared" si="89"/>
        <v/>
      </c>
    </row>
    <row r="778" spans="2:8" x14ac:dyDescent="0.25">
      <c r="B778" s="188" t="str">
        <f t="shared" si="90"/>
        <v/>
      </c>
      <c r="C778" s="195" t="e">
        <f t="shared" si="84"/>
        <v>#VALUE!</v>
      </c>
      <c r="D778" s="195" t="e">
        <f t="shared" si="85"/>
        <v>#VALUE!</v>
      </c>
      <c r="E778" s="195" t="e">
        <f t="shared" si="86"/>
        <v>#VALUE!</v>
      </c>
      <c r="F778" s="195" t="e">
        <f t="shared" si="87"/>
        <v>#VALUE!</v>
      </c>
      <c r="G778" s="195" t="e">
        <f t="shared" si="88"/>
        <v>#VALUE!</v>
      </c>
      <c r="H778" s="195" t="str">
        <f t="shared" si="89"/>
        <v/>
      </c>
    </row>
    <row r="779" spans="2:8" x14ac:dyDescent="0.25">
      <c r="B779" s="188" t="str">
        <f t="shared" si="90"/>
        <v/>
      </c>
      <c r="C779" s="195" t="e">
        <f t="shared" si="84"/>
        <v>#VALUE!</v>
      </c>
      <c r="D779" s="195" t="e">
        <f t="shared" si="85"/>
        <v>#VALUE!</v>
      </c>
      <c r="E779" s="195" t="e">
        <f t="shared" si="86"/>
        <v>#VALUE!</v>
      </c>
      <c r="F779" s="195" t="e">
        <f t="shared" si="87"/>
        <v>#VALUE!</v>
      </c>
      <c r="G779" s="195" t="e">
        <f t="shared" si="88"/>
        <v>#VALUE!</v>
      </c>
      <c r="H779" s="195" t="str">
        <f t="shared" si="89"/>
        <v/>
      </c>
    </row>
    <row r="780" spans="2:8" x14ac:dyDescent="0.25">
      <c r="B780" s="188" t="str">
        <f t="shared" si="90"/>
        <v/>
      </c>
      <c r="C780" s="195" t="e">
        <f t="shared" si="84"/>
        <v>#VALUE!</v>
      </c>
      <c r="D780" s="195" t="e">
        <f t="shared" si="85"/>
        <v>#VALUE!</v>
      </c>
      <c r="E780" s="195" t="e">
        <f t="shared" si="86"/>
        <v>#VALUE!</v>
      </c>
      <c r="F780" s="195" t="e">
        <f t="shared" si="87"/>
        <v>#VALUE!</v>
      </c>
      <c r="G780" s="195" t="e">
        <f t="shared" si="88"/>
        <v>#VALUE!</v>
      </c>
      <c r="H780" s="195" t="str">
        <f t="shared" si="89"/>
        <v/>
      </c>
    </row>
    <row r="781" spans="2:8" x14ac:dyDescent="0.25">
      <c r="B781" s="188" t="str">
        <f t="shared" si="90"/>
        <v/>
      </c>
      <c r="C781" s="195" t="e">
        <f t="shared" si="84"/>
        <v>#VALUE!</v>
      </c>
      <c r="D781" s="195" t="e">
        <f t="shared" si="85"/>
        <v>#VALUE!</v>
      </c>
      <c r="E781" s="195" t="e">
        <f t="shared" si="86"/>
        <v>#VALUE!</v>
      </c>
      <c r="F781" s="195" t="e">
        <f t="shared" si="87"/>
        <v>#VALUE!</v>
      </c>
      <c r="G781" s="195" t="e">
        <f t="shared" si="88"/>
        <v>#VALUE!</v>
      </c>
      <c r="H781" s="195" t="str">
        <f t="shared" si="89"/>
        <v/>
      </c>
    </row>
    <row r="782" spans="2:8" x14ac:dyDescent="0.25">
      <c r="B782" s="188" t="str">
        <f t="shared" si="90"/>
        <v/>
      </c>
      <c r="C782" s="195" t="e">
        <f t="shared" si="84"/>
        <v>#VALUE!</v>
      </c>
      <c r="D782" s="195" t="e">
        <f t="shared" si="85"/>
        <v>#VALUE!</v>
      </c>
      <c r="E782" s="195" t="e">
        <f t="shared" si="86"/>
        <v>#VALUE!</v>
      </c>
      <c r="F782" s="195" t="e">
        <f t="shared" si="87"/>
        <v>#VALUE!</v>
      </c>
      <c r="G782" s="195" t="e">
        <f t="shared" si="88"/>
        <v>#VALUE!</v>
      </c>
      <c r="H782" s="195" t="str">
        <f t="shared" si="89"/>
        <v/>
      </c>
    </row>
    <row r="783" spans="2:8" x14ac:dyDescent="0.25">
      <c r="B783" s="188" t="str">
        <f t="shared" si="90"/>
        <v/>
      </c>
      <c r="C783" s="195" t="e">
        <f t="shared" ref="C783:C846" si="91">9*(B783/lengte)+Nterm</f>
        <v>#VALUE!</v>
      </c>
      <c r="D783" s="195" t="e">
        <f t="shared" ref="D783:D846" si="92">1+B783*(9/lengte)*2</f>
        <v>#VALUE!</v>
      </c>
      <c r="E783" s="195" t="e">
        <f t="shared" ref="E783:E846" si="93">10-(lengte-B783)*(9/lengte)*0.5</f>
        <v>#VALUE!</v>
      </c>
      <c r="F783" s="195" t="e">
        <f t="shared" ref="F783:F846" si="94">1+B783*(9/lengte)*0.5</f>
        <v>#VALUE!</v>
      </c>
      <c r="G783" s="195" t="e">
        <f t="shared" ref="G783:G846" si="95">10-(lengte-B783)*(9/lengte)*2</f>
        <v>#VALUE!</v>
      </c>
      <c r="H783" s="195" t="str">
        <f t="shared" ref="H783:H846" si="96">IF(B783="","",(IF(Nterm&gt;1,MIN(C783:E783),IF(Nterm&lt;1,MAX(C783,F783,G783),C783))))</f>
        <v/>
      </c>
    </row>
    <row r="784" spans="2:8" x14ac:dyDescent="0.25">
      <c r="B784" s="188" t="str">
        <f t="shared" si="90"/>
        <v/>
      </c>
      <c r="C784" s="195" t="e">
        <f t="shared" si="91"/>
        <v>#VALUE!</v>
      </c>
      <c r="D784" s="195" t="e">
        <f t="shared" si="92"/>
        <v>#VALUE!</v>
      </c>
      <c r="E784" s="195" t="e">
        <f t="shared" si="93"/>
        <v>#VALUE!</v>
      </c>
      <c r="F784" s="195" t="e">
        <f t="shared" si="94"/>
        <v>#VALUE!</v>
      </c>
      <c r="G784" s="195" t="e">
        <f t="shared" si="95"/>
        <v>#VALUE!</v>
      </c>
      <c r="H784" s="195" t="str">
        <f t="shared" si="96"/>
        <v/>
      </c>
    </row>
    <row r="785" spans="2:8" x14ac:dyDescent="0.25">
      <c r="B785" s="188" t="str">
        <f t="shared" si="90"/>
        <v/>
      </c>
      <c r="C785" s="195" t="e">
        <f t="shared" si="91"/>
        <v>#VALUE!</v>
      </c>
      <c r="D785" s="195" t="e">
        <f t="shared" si="92"/>
        <v>#VALUE!</v>
      </c>
      <c r="E785" s="195" t="e">
        <f t="shared" si="93"/>
        <v>#VALUE!</v>
      </c>
      <c r="F785" s="195" t="e">
        <f t="shared" si="94"/>
        <v>#VALUE!</v>
      </c>
      <c r="G785" s="195" t="e">
        <f t="shared" si="95"/>
        <v>#VALUE!</v>
      </c>
      <c r="H785" s="195" t="str">
        <f t="shared" si="96"/>
        <v/>
      </c>
    </row>
    <row r="786" spans="2:8" x14ac:dyDescent="0.25">
      <c r="B786" s="188" t="str">
        <f t="shared" si="90"/>
        <v/>
      </c>
      <c r="C786" s="195" t="e">
        <f t="shared" si="91"/>
        <v>#VALUE!</v>
      </c>
      <c r="D786" s="195" t="e">
        <f t="shared" si="92"/>
        <v>#VALUE!</v>
      </c>
      <c r="E786" s="195" t="e">
        <f t="shared" si="93"/>
        <v>#VALUE!</v>
      </c>
      <c r="F786" s="195" t="e">
        <f t="shared" si="94"/>
        <v>#VALUE!</v>
      </c>
      <c r="G786" s="195" t="e">
        <f t="shared" si="95"/>
        <v>#VALUE!</v>
      </c>
      <c r="H786" s="195" t="str">
        <f t="shared" si="96"/>
        <v/>
      </c>
    </row>
    <row r="787" spans="2:8" x14ac:dyDescent="0.25">
      <c r="B787" s="188" t="str">
        <f t="shared" si="90"/>
        <v/>
      </c>
      <c r="C787" s="195" t="e">
        <f t="shared" si="91"/>
        <v>#VALUE!</v>
      </c>
      <c r="D787" s="195" t="e">
        <f t="shared" si="92"/>
        <v>#VALUE!</v>
      </c>
      <c r="E787" s="195" t="e">
        <f t="shared" si="93"/>
        <v>#VALUE!</v>
      </c>
      <c r="F787" s="195" t="e">
        <f t="shared" si="94"/>
        <v>#VALUE!</v>
      </c>
      <c r="G787" s="195" t="e">
        <f t="shared" si="95"/>
        <v>#VALUE!</v>
      </c>
      <c r="H787" s="195" t="str">
        <f t="shared" si="96"/>
        <v/>
      </c>
    </row>
    <row r="788" spans="2:8" x14ac:dyDescent="0.25">
      <c r="B788" s="188" t="str">
        <f t="shared" si="90"/>
        <v/>
      </c>
      <c r="C788" s="195" t="e">
        <f t="shared" si="91"/>
        <v>#VALUE!</v>
      </c>
      <c r="D788" s="195" t="e">
        <f t="shared" si="92"/>
        <v>#VALUE!</v>
      </c>
      <c r="E788" s="195" t="e">
        <f t="shared" si="93"/>
        <v>#VALUE!</v>
      </c>
      <c r="F788" s="195" t="e">
        <f t="shared" si="94"/>
        <v>#VALUE!</v>
      </c>
      <c r="G788" s="195" t="e">
        <f t="shared" si="95"/>
        <v>#VALUE!</v>
      </c>
      <c r="H788" s="195" t="str">
        <f t="shared" si="96"/>
        <v/>
      </c>
    </row>
    <row r="789" spans="2:8" x14ac:dyDescent="0.25">
      <c r="B789" s="188" t="str">
        <f t="shared" si="90"/>
        <v/>
      </c>
      <c r="C789" s="195" t="e">
        <f t="shared" si="91"/>
        <v>#VALUE!</v>
      </c>
      <c r="D789" s="195" t="e">
        <f t="shared" si="92"/>
        <v>#VALUE!</v>
      </c>
      <c r="E789" s="195" t="e">
        <f t="shared" si="93"/>
        <v>#VALUE!</v>
      </c>
      <c r="F789" s="195" t="e">
        <f t="shared" si="94"/>
        <v>#VALUE!</v>
      </c>
      <c r="G789" s="195" t="e">
        <f t="shared" si="95"/>
        <v>#VALUE!</v>
      </c>
      <c r="H789" s="195" t="str">
        <f t="shared" si="96"/>
        <v/>
      </c>
    </row>
    <row r="790" spans="2:8" x14ac:dyDescent="0.25">
      <c r="B790" s="188" t="str">
        <f t="shared" si="90"/>
        <v/>
      </c>
      <c r="C790" s="195" t="e">
        <f t="shared" si="91"/>
        <v>#VALUE!</v>
      </c>
      <c r="D790" s="195" t="e">
        <f t="shared" si="92"/>
        <v>#VALUE!</v>
      </c>
      <c r="E790" s="195" t="e">
        <f t="shared" si="93"/>
        <v>#VALUE!</v>
      </c>
      <c r="F790" s="195" t="e">
        <f t="shared" si="94"/>
        <v>#VALUE!</v>
      </c>
      <c r="G790" s="195" t="e">
        <f t="shared" si="95"/>
        <v>#VALUE!</v>
      </c>
      <c r="H790" s="195" t="str">
        <f t="shared" si="96"/>
        <v/>
      </c>
    </row>
    <row r="791" spans="2:8" x14ac:dyDescent="0.25">
      <c r="B791" s="188" t="str">
        <f t="shared" si="90"/>
        <v/>
      </c>
      <c r="C791" s="195" t="e">
        <f t="shared" si="91"/>
        <v>#VALUE!</v>
      </c>
      <c r="D791" s="195" t="e">
        <f t="shared" si="92"/>
        <v>#VALUE!</v>
      </c>
      <c r="E791" s="195" t="e">
        <f t="shared" si="93"/>
        <v>#VALUE!</v>
      </c>
      <c r="F791" s="195" t="e">
        <f t="shared" si="94"/>
        <v>#VALUE!</v>
      </c>
      <c r="G791" s="195" t="e">
        <f t="shared" si="95"/>
        <v>#VALUE!</v>
      </c>
      <c r="H791" s="195" t="str">
        <f t="shared" si="96"/>
        <v/>
      </c>
    </row>
    <row r="792" spans="2:8" x14ac:dyDescent="0.25">
      <c r="B792" s="188" t="str">
        <f t="shared" si="90"/>
        <v/>
      </c>
      <c r="C792" s="195" t="e">
        <f t="shared" si="91"/>
        <v>#VALUE!</v>
      </c>
      <c r="D792" s="195" t="e">
        <f t="shared" si="92"/>
        <v>#VALUE!</v>
      </c>
      <c r="E792" s="195" t="e">
        <f t="shared" si="93"/>
        <v>#VALUE!</v>
      </c>
      <c r="F792" s="195" t="e">
        <f t="shared" si="94"/>
        <v>#VALUE!</v>
      </c>
      <c r="G792" s="195" t="e">
        <f t="shared" si="95"/>
        <v>#VALUE!</v>
      </c>
      <c r="H792" s="195" t="str">
        <f t="shared" si="96"/>
        <v/>
      </c>
    </row>
    <row r="793" spans="2:8" x14ac:dyDescent="0.25">
      <c r="B793" s="188" t="str">
        <f t="shared" si="90"/>
        <v/>
      </c>
      <c r="C793" s="195" t="e">
        <f t="shared" si="91"/>
        <v>#VALUE!</v>
      </c>
      <c r="D793" s="195" t="e">
        <f t="shared" si="92"/>
        <v>#VALUE!</v>
      </c>
      <c r="E793" s="195" t="e">
        <f t="shared" si="93"/>
        <v>#VALUE!</v>
      </c>
      <c r="F793" s="195" t="e">
        <f t="shared" si="94"/>
        <v>#VALUE!</v>
      </c>
      <c r="G793" s="195" t="e">
        <f t="shared" si="95"/>
        <v>#VALUE!</v>
      </c>
      <c r="H793" s="195" t="str">
        <f t="shared" si="96"/>
        <v/>
      </c>
    </row>
    <row r="794" spans="2:8" x14ac:dyDescent="0.25">
      <c r="B794" s="188" t="str">
        <f t="shared" si="90"/>
        <v/>
      </c>
      <c r="C794" s="195" t="e">
        <f t="shared" si="91"/>
        <v>#VALUE!</v>
      </c>
      <c r="D794" s="195" t="e">
        <f t="shared" si="92"/>
        <v>#VALUE!</v>
      </c>
      <c r="E794" s="195" t="e">
        <f t="shared" si="93"/>
        <v>#VALUE!</v>
      </c>
      <c r="F794" s="195" t="e">
        <f t="shared" si="94"/>
        <v>#VALUE!</v>
      </c>
      <c r="G794" s="195" t="e">
        <f t="shared" si="95"/>
        <v>#VALUE!</v>
      </c>
      <c r="H794" s="195" t="str">
        <f t="shared" si="96"/>
        <v/>
      </c>
    </row>
    <row r="795" spans="2:8" x14ac:dyDescent="0.25">
      <c r="B795" s="188" t="str">
        <f t="shared" si="90"/>
        <v/>
      </c>
      <c r="C795" s="195" t="e">
        <f t="shared" si="91"/>
        <v>#VALUE!</v>
      </c>
      <c r="D795" s="195" t="e">
        <f t="shared" si="92"/>
        <v>#VALUE!</v>
      </c>
      <c r="E795" s="195" t="e">
        <f t="shared" si="93"/>
        <v>#VALUE!</v>
      </c>
      <c r="F795" s="195" t="e">
        <f t="shared" si="94"/>
        <v>#VALUE!</v>
      </c>
      <c r="G795" s="195" t="e">
        <f t="shared" si="95"/>
        <v>#VALUE!</v>
      </c>
      <c r="H795" s="195" t="str">
        <f t="shared" si="96"/>
        <v/>
      </c>
    </row>
    <row r="796" spans="2:8" x14ac:dyDescent="0.25">
      <c r="B796" s="188" t="str">
        <f t="shared" si="90"/>
        <v/>
      </c>
      <c r="C796" s="195" t="e">
        <f t="shared" si="91"/>
        <v>#VALUE!</v>
      </c>
      <c r="D796" s="195" t="e">
        <f t="shared" si="92"/>
        <v>#VALUE!</v>
      </c>
      <c r="E796" s="195" t="e">
        <f t="shared" si="93"/>
        <v>#VALUE!</v>
      </c>
      <c r="F796" s="195" t="e">
        <f t="shared" si="94"/>
        <v>#VALUE!</v>
      </c>
      <c r="G796" s="195" t="e">
        <f t="shared" si="95"/>
        <v>#VALUE!</v>
      </c>
      <c r="H796" s="195" t="str">
        <f t="shared" si="96"/>
        <v/>
      </c>
    </row>
    <row r="797" spans="2:8" x14ac:dyDescent="0.25">
      <c r="B797" s="188" t="str">
        <f t="shared" si="90"/>
        <v/>
      </c>
      <c r="C797" s="195" t="e">
        <f t="shared" si="91"/>
        <v>#VALUE!</v>
      </c>
      <c r="D797" s="195" t="e">
        <f t="shared" si="92"/>
        <v>#VALUE!</v>
      </c>
      <c r="E797" s="195" t="e">
        <f t="shared" si="93"/>
        <v>#VALUE!</v>
      </c>
      <c r="F797" s="195" t="e">
        <f t="shared" si="94"/>
        <v>#VALUE!</v>
      </c>
      <c r="G797" s="195" t="e">
        <f t="shared" si="95"/>
        <v>#VALUE!</v>
      </c>
      <c r="H797" s="195" t="str">
        <f t="shared" si="96"/>
        <v/>
      </c>
    </row>
    <row r="798" spans="2:8" x14ac:dyDescent="0.25">
      <c r="B798" s="188" t="str">
        <f t="shared" si="90"/>
        <v/>
      </c>
      <c r="C798" s="195" t="e">
        <f t="shared" si="91"/>
        <v>#VALUE!</v>
      </c>
      <c r="D798" s="195" t="e">
        <f t="shared" si="92"/>
        <v>#VALUE!</v>
      </c>
      <c r="E798" s="195" t="e">
        <f t="shared" si="93"/>
        <v>#VALUE!</v>
      </c>
      <c r="F798" s="195" t="e">
        <f t="shared" si="94"/>
        <v>#VALUE!</v>
      </c>
      <c r="G798" s="195" t="e">
        <f t="shared" si="95"/>
        <v>#VALUE!</v>
      </c>
      <c r="H798" s="195" t="str">
        <f t="shared" si="96"/>
        <v/>
      </c>
    </row>
    <row r="799" spans="2:8" x14ac:dyDescent="0.25">
      <c r="B799" s="188" t="str">
        <f t="shared" si="90"/>
        <v/>
      </c>
      <c r="C799" s="195" t="e">
        <f t="shared" si="91"/>
        <v>#VALUE!</v>
      </c>
      <c r="D799" s="195" t="e">
        <f t="shared" si="92"/>
        <v>#VALUE!</v>
      </c>
      <c r="E799" s="195" t="e">
        <f t="shared" si="93"/>
        <v>#VALUE!</v>
      </c>
      <c r="F799" s="195" t="e">
        <f t="shared" si="94"/>
        <v>#VALUE!</v>
      </c>
      <c r="G799" s="195" t="e">
        <f t="shared" si="95"/>
        <v>#VALUE!</v>
      </c>
      <c r="H799" s="195" t="str">
        <f t="shared" si="96"/>
        <v/>
      </c>
    </row>
    <row r="800" spans="2:8" x14ac:dyDescent="0.25">
      <c r="B800" s="188" t="str">
        <f t="shared" si="90"/>
        <v/>
      </c>
      <c r="C800" s="195" t="e">
        <f t="shared" si="91"/>
        <v>#VALUE!</v>
      </c>
      <c r="D800" s="195" t="e">
        <f t="shared" si="92"/>
        <v>#VALUE!</v>
      </c>
      <c r="E800" s="195" t="e">
        <f t="shared" si="93"/>
        <v>#VALUE!</v>
      </c>
      <c r="F800" s="195" t="e">
        <f t="shared" si="94"/>
        <v>#VALUE!</v>
      </c>
      <c r="G800" s="195" t="e">
        <f t="shared" si="95"/>
        <v>#VALUE!</v>
      </c>
      <c r="H800" s="195" t="str">
        <f t="shared" si="96"/>
        <v/>
      </c>
    </row>
    <row r="801" spans="2:8" x14ac:dyDescent="0.25">
      <c r="B801" s="188" t="str">
        <f t="shared" si="90"/>
        <v/>
      </c>
      <c r="C801" s="195" t="e">
        <f t="shared" si="91"/>
        <v>#VALUE!</v>
      </c>
      <c r="D801" s="195" t="e">
        <f t="shared" si="92"/>
        <v>#VALUE!</v>
      </c>
      <c r="E801" s="195" t="e">
        <f t="shared" si="93"/>
        <v>#VALUE!</v>
      </c>
      <c r="F801" s="195" t="e">
        <f t="shared" si="94"/>
        <v>#VALUE!</v>
      </c>
      <c r="G801" s="195" t="e">
        <f t="shared" si="95"/>
        <v>#VALUE!</v>
      </c>
      <c r="H801" s="195" t="str">
        <f t="shared" si="96"/>
        <v/>
      </c>
    </row>
    <row r="802" spans="2:8" x14ac:dyDescent="0.25">
      <c r="B802" s="188" t="str">
        <f t="shared" si="90"/>
        <v/>
      </c>
      <c r="C802" s="195" t="e">
        <f t="shared" si="91"/>
        <v>#VALUE!</v>
      </c>
      <c r="D802" s="195" t="e">
        <f t="shared" si="92"/>
        <v>#VALUE!</v>
      </c>
      <c r="E802" s="195" t="e">
        <f t="shared" si="93"/>
        <v>#VALUE!</v>
      </c>
      <c r="F802" s="195" t="e">
        <f t="shared" si="94"/>
        <v>#VALUE!</v>
      </c>
      <c r="G802" s="195" t="e">
        <f t="shared" si="95"/>
        <v>#VALUE!</v>
      </c>
      <c r="H802" s="195" t="str">
        <f t="shared" si="96"/>
        <v/>
      </c>
    </row>
    <row r="803" spans="2:8" x14ac:dyDescent="0.25">
      <c r="B803" s="188" t="str">
        <f t="shared" si="90"/>
        <v/>
      </c>
      <c r="C803" s="195" t="e">
        <f t="shared" si="91"/>
        <v>#VALUE!</v>
      </c>
      <c r="D803" s="195" t="e">
        <f t="shared" si="92"/>
        <v>#VALUE!</v>
      </c>
      <c r="E803" s="195" t="e">
        <f t="shared" si="93"/>
        <v>#VALUE!</v>
      </c>
      <c r="F803" s="195" t="e">
        <f t="shared" si="94"/>
        <v>#VALUE!</v>
      </c>
      <c r="G803" s="195" t="e">
        <f t="shared" si="95"/>
        <v>#VALUE!</v>
      </c>
      <c r="H803" s="195" t="str">
        <f t="shared" si="96"/>
        <v/>
      </c>
    </row>
    <row r="804" spans="2:8" x14ac:dyDescent="0.25">
      <c r="B804" s="188" t="str">
        <f t="shared" si="90"/>
        <v/>
      </c>
      <c r="C804" s="195" t="e">
        <f t="shared" si="91"/>
        <v>#VALUE!</v>
      </c>
      <c r="D804" s="195" t="e">
        <f t="shared" si="92"/>
        <v>#VALUE!</v>
      </c>
      <c r="E804" s="195" t="e">
        <f t="shared" si="93"/>
        <v>#VALUE!</v>
      </c>
      <c r="F804" s="195" t="e">
        <f t="shared" si="94"/>
        <v>#VALUE!</v>
      </c>
      <c r="G804" s="195" t="e">
        <f t="shared" si="95"/>
        <v>#VALUE!</v>
      </c>
      <c r="H804" s="195" t="str">
        <f t="shared" si="96"/>
        <v/>
      </c>
    </row>
    <row r="805" spans="2:8" x14ac:dyDescent="0.25">
      <c r="B805" s="188" t="str">
        <f t="shared" si="90"/>
        <v/>
      </c>
      <c r="C805" s="195" t="e">
        <f t="shared" si="91"/>
        <v>#VALUE!</v>
      </c>
      <c r="D805" s="195" t="e">
        <f t="shared" si="92"/>
        <v>#VALUE!</v>
      </c>
      <c r="E805" s="195" t="e">
        <f t="shared" si="93"/>
        <v>#VALUE!</v>
      </c>
      <c r="F805" s="195" t="e">
        <f t="shared" si="94"/>
        <v>#VALUE!</v>
      </c>
      <c r="G805" s="195" t="e">
        <f t="shared" si="95"/>
        <v>#VALUE!</v>
      </c>
      <c r="H805" s="195" t="str">
        <f t="shared" si="96"/>
        <v/>
      </c>
    </row>
    <row r="806" spans="2:8" x14ac:dyDescent="0.25">
      <c r="B806" s="188" t="str">
        <f t="shared" si="90"/>
        <v/>
      </c>
      <c r="C806" s="195" t="e">
        <f t="shared" si="91"/>
        <v>#VALUE!</v>
      </c>
      <c r="D806" s="195" t="e">
        <f t="shared" si="92"/>
        <v>#VALUE!</v>
      </c>
      <c r="E806" s="195" t="e">
        <f t="shared" si="93"/>
        <v>#VALUE!</v>
      </c>
      <c r="F806" s="195" t="e">
        <f t="shared" si="94"/>
        <v>#VALUE!</v>
      </c>
      <c r="G806" s="195" t="e">
        <f t="shared" si="95"/>
        <v>#VALUE!</v>
      </c>
      <c r="H806" s="195" t="str">
        <f t="shared" si="96"/>
        <v/>
      </c>
    </row>
    <row r="807" spans="2:8" x14ac:dyDescent="0.25">
      <c r="B807" s="188" t="str">
        <f t="shared" si="90"/>
        <v/>
      </c>
      <c r="C807" s="195" t="e">
        <f t="shared" si="91"/>
        <v>#VALUE!</v>
      </c>
      <c r="D807" s="195" t="e">
        <f t="shared" si="92"/>
        <v>#VALUE!</v>
      </c>
      <c r="E807" s="195" t="e">
        <f t="shared" si="93"/>
        <v>#VALUE!</v>
      </c>
      <c r="F807" s="195" t="e">
        <f t="shared" si="94"/>
        <v>#VALUE!</v>
      </c>
      <c r="G807" s="195" t="e">
        <f t="shared" si="95"/>
        <v>#VALUE!</v>
      </c>
      <c r="H807" s="195" t="str">
        <f t="shared" si="96"/>
        <v/>
      </c>
    </row>
    <row r="808" spans="2:8" x14ac:dyDescent="0.25">
      <c r="B808" s="188" t="str">
        <f t="shared" si="90"/>
        <v/>
      </c>
      <c r="C808" s="195" t="e">
        <f t="shared" si="91"/>
        <v>#VALUE!</v>
      </c>
      <c r="D808" s="195" t="e">
        <f t="shared" si="92"/>
        <v>#VALUE!</v>
      </c>
      <c r="E808" s="195" t="e">
        <f t="shared" si="93"/>
        <v>#VALUE!</v>
      </c>
      <c r="F808" s="195" t="e">
        <f t="shared" si="94"/>
        <v>#VALUE!</v>
      </c>
      <c r="G808" s="195" t="e">
        <f t="shared" si="95"/>
        <v>#VALUE!</v>
      </c>
      <c r="H808" s="195" t="str">
        <f t="shared" si="96"/>
        <v/>
      </c>
    </row>
    <row r="809" spans="2:8" x14ac:dyDescent="0.25">
      <c r="B809" s="188" t="str">
        <f t="shared" si="90"/>
        <v/>
      </c>
      <c r="C809" s="195" t="e">
        <f t="shared" si="91"/>
        <v>#VALUE!</v>
      </c>
      <c r="D809" s="195" t="e">
        <f t="shared" si="92"/>
        <v>#VALUE!</v>
      </c>
      <c r="E809" s="195" t="e">
        <f t="shared" si="93"/>
        <v>#VALUE!</v>
      </c>
      <c r="F809" s="195" t="e">
        <f t="shared" si="94"/>
        <v>#VALUE!</v>
      </c>
      <c r="G809" s="195" t="e">
        <f t="shared" si="95"/>
        <v>#VALUE!</v>
      </c>
      <c r="H809" s="195" t="str">
        <f t="shared" si="96"/>
        <v/>
      </c>
    </row>
    <row r="810" spans="2:8" x14ac:dyDescent="0.25">
      <c r="B810" s="188" t="str">
        <f t="shared" si="90"/>
        <v/>
      </c>
      <c r="C810" s="195" t="e">
        <f t="shared" si="91"/>
        <v>#VALUE!</v>
      </c>
      <c r="D810" s="195" t="e">
        <f t="shared" si="92"/>
        <v>#VALUE!</v>
      </c>
      <c r="E810" s="195" t="e">
        <f t="shared" si="93"/>
        <v>#VALUE!</v>
      </c>
      <c r="F810" s="195" t="e">
        <f t="shared" si="94"/>
        <v>#VALUE!</v>
      </c>
      <c r="G810" s="195" t="e">
        <f t="shared" si="95"/>
        <v>#VALUE!</v>
      </c>
      <c r="H810" s="195" t="str">
        <f t="shared" si="96"/>
        <v/>
      </c>
    </row>
    <row r="811" spans="2:8" x14ac:dyDescent="0.25">
      <c r="B811" s="188" t="str">
        <f t="shared" si="90"/>
        <v/>
      </c>
      <c r="C811" s="195" t="e">
        <f t="shared" si="91"/>
        <v>#VALUE!</v>
      </c>
      <c r="D811" s="195" t="e">
        <f t="shared" si="92"/>
        <v>#VALUE!</v>
      </c>
      <c r="E811" s="195" t="e">
        <f t="shared" si="93"/>
        <v>#VALUE!</v>
      </c>
      <c r="F811" s="195" t="e">
        <f t="shared" si="94"/>
        <v>#VALUE!</v>
      </c>
      <c r="G811" s="195" t="e">
        <f t="shared" si="95"/>
        <v>#VALUE!</v>
      </c>
      <c r="H811" s="195" t="str">
        <f t="shared" si="96"/>
        <v/>
      </c>
    </row>
    <row r="812" spans="2:8" x14ac:dyDescent="0.25">
      <c r="B812" s="188" t="str">
        <f t="shared" si="90"/>
        <v/>
      </c>
      <c r="C812" s="195" t="e">
        <f t="shared" si="91"/>
        <v>#VALUE!</v>
      </c>
      <c r="D812" s="195" t="e">
        <f t="shared" si="92"/>
        <v>#VALUE!</v>
      </c>
      <c r="E812" s="195" t="e">
        <f t="shared" si="93"/>
        <v>#VALUE!</v>
      </c>
      <c r="F812" s="195" t="e">
        <f t="shared" si="94"/>
        <v>#VALUE!</v>
      </c>
      <c r="G812" s="195" t="e">
        <f t="shared" si="95"/>
        <v>#VALUE!</v>
      </c>
      <c r="H812" s="195" t="str">
        <f t="shared" si="96"/>
        <v/>
      </c>
    </row>
    <row r="813" spans="2:8" x14ac:dyDescent="0.25">
      <c r="B813" s="188" t="str">
        <f t="shared" si="90"/>
        <v/>
      </c>
      <c r="C813" s="195" t="e">
        <f t="shared" si="91"/>
        <v>#VALUE!</v>
      </c>
      <c r="D813" s="195" t="e">
        <f t="shared" si="92"/>
        <v>#VALUE!</v>
      </c>
      <c r="E813" s="195" t="e">
        <f t="shared" si="93"/>
        <v>#VALUE!</v>
      </c>
      <c r="F813" s="195" t="e">
        <f t="shared" si="94"/>
        <v>#VALUE!</v>
      </c>
      <c r="G813" s="195" t="e">
        <f t="shared" si="95"/>
        <v>#VALUE!</v>
      </c>
      <c r="H813" s="195" t="str">
        <f t="shared" si="96"/>
        <v/>
      </c>
    </row>
    <row r="814" spans="2:8" x14ac:dyDescent="0.25">
      <c r="B814" s="188" t="str">
        <f t="shared" si="90"/>
        <v/>
      </c>
      <c r="C814" s="195" t="e">
        <f t="shared" si="91"/>
        <v>#VALUE!</v>
      </c>
      <c r="D814" s="195" t="e">
        <f t="shared" si="92"/>
        <v>#VALUE!</v>
      </c>
      <c r="E814" s="195" t="e">
        <f t="shared" si="93"/>
        <v>#VALUE!</v>
      </c>
      <c r="F814" s="195" t="e">
        <f t="shared" si="94"/>
        <v>#VALUE!</v>
      </c>
      <c r="G814" s="195" t="e">
        <f t="shared" si="95"/>
        <v>#VALUE!</v>
      </c>
      <c r="H814" s="195" t="str">
        <f t="shared" si="96"/>
        <v/>
      </c>
    </row>
    <row r="815" spans="2:8" x14ac:dyDescent="0.25">
      <c r="B815" s="188" t="str">
        <f t="shared" si="90"/>
        <v/>
      </c>
      <c r="C815" s="195" t="e">
        <f t="shared" si="91"/>
        <v>#VALUE!</v>
      </c>
      <c r="D815" s="195" t="e">
        <f t="shared" si="92"/>
        <v>#VALUE!</v>
      </c>
      <c r="E815" s="195" t="e">
        <f t="shared" si="93"/>
        <v>#VALUE!</v>
      </c>
      <c r="F815" s="195" t="e">
        <f t="shared" si="94"/>
        <v>#VALUE!</v>
      </c>
      <c r="G815" s="195" t="e">
        <f t="shared" si="95"/>
        <v>#VALUE!</v>
      </c>
      <c r="H815" s="195" t="str">
        <f t="shared" si="96"/>
        <v/>
      </c>
    </row>
    <row r="816" spans="2:8" x14ac:dyDescent="0.25">
      <c r="B816" s="188" t="str">
        <f t="shared" si="90"/>
        <v/>
      </c>
      <c r="C816" s="195" t="e">
        <f t="shared" si="91"/>
        <v>#VALUE!</v>
      </c>
      <c r="D816" s="195" t="e">
        <f t="shared" si="92"/>
        <v>#VALUE!</v>
      </c>
      <c r="E816" s="195" t="e">
        <f t="shared" si="93"/>
        <v>#VALUE!</v>
      </c>
      <c r="F816" s="195" t="e">
        <f t="shared" si="94"/>
        <v>#VALUE!</v>
      </c>
      <c r="G816" s="195" t="e">
        <f t="shared" si="95"/>
        <v>#VALUE!</v>
      </c>
      <c r="H816" s="195" t="str">
        <f t="shared" si="96"/>
        <v/>
      </c>
    </row>
    <row r="817" spans="2:8" x14ac:dyDescent="0.25">
      <c r="B817" s="188" t="str">
        <f t="shared" si="90"/>
        <v/>
      </c>
      <c r="C817" s="195" t="e">
        <f t="shared" si="91"/>
        <v>#VALUE!</v>
      </c>
      <c r="D817" s="195" t="e">
        <f t="shared" si="92"/>
        <v>#VALUE!</v>
      </c>
      <c r="E817" s="195" t="e">
        <f t="shared" si="93"/>
        <v>#VALUE!</v>
      </c>
      <c r="F817" s="195" t="e">
        <f t="shared" si="94"/>
        <v>#VALUE!</v>
      </c>
      <c r="G817" s="195" t="e">
        <f t="shared" si="95"/>
        <v>#VALUE!</v>
      </c>
      <c r="H817" s="195" t="str">
        <f t="shared" si="96"/>
        <v/>
      </c>
    </row>
    <row r="818" spans="2:8" x14ac:dyDescent="0.25">
      <c r="B818" s="188" t="str">
        <f t="shared" si="90"/>
        <v/>
      </c>
      <c r="C818" s="195" t="e">
        <f t="shared" si="91"/>
        <v>#VALUE!</v>
      </c>
      <c r="D818" s="195" t="e">
        <f t="shared" si="92"/>
        <v>#VALUE!</v>
      </c>
      <c r="E818" s="195" t="e">
        <f t="shared" si="93"/>
        <v>#VALUE!</v>
      </c>
      <c r="F818" s="195" t="e">
        <f t="shared" si="94"/>
        <v>#VALUE!</v>
      </c>
      <c r="G818" s="195" t="e">
        <f t="shared" si="95"/>
        <v>#VALUE!</v>
      </c>
      <c r="H818" s="195" t="str">
        <f t="shared" si="96"/>
        <v/>
      </c>
    </row>
    <row r="819" spans="2:8" x14ac:dyDescent="0.25">
      <c r="B819" s="188" t="str">
        <f t="shared" si="90"/>
        <v/>
      </c>
      <c r="C819" s="195" t="e">
        <f t="shared" si="91"/>
        <v>#VALUE!</v>
      </c>
      <c r="D819" s="195" t="e">
        <f t="shared" si="92"/>
        <v>#VALUE!</v>
      </c>
      <c r="E819" s="195" t="e">
        <f t="shared" si="93"/>
        <v>#VALUE!</v>
      </c>
      <c r="F819" s="195" t="e">
        <f t="shared" si="94"/>
        <v>#VALUE!</v>
      </c>
      <c r="G819" s="195" t="e">
        <f t="shared" si="95"/>
        <v>#VALUE!</v>
      </c>
      <c r="H819" s="195" t="str">
        <f t="shared" si="96"/>
        <v/>
      </c>
    </row>
    <row r="820" spans="2:8" x14ac:dyDescent="0.25">
      <c r="B820" s="188" t="str">
        <f t="shared" si="90"/>
        <v/>
      </c>
      <c r="C820" s="195" t="e">
        <f t="shared" si="91"/>
        <v>#VALUE!</v>
      </c>
      <c r="D820" s="195" t="e">
        <f t="shared" si="92"/>
        <v>#VALUE!</v>
      </c>
      <c r="E820" s="195" t="e">
        <f t="shared" si="93"/>
        <v>#VALUE!</v>
      </c>
      <c r="F820" s="195" t="e">
        <f t="shared" si="94"/>
        <v>#VALUE!</v>
      </c>
      <c r="G820" s="195" t="e">
        <f t="shared" si="95"/>
        <v>#VALUE!</v>
      </c>
      <c r="H820" s="195" t="str">
        <f t="shared" si="96"/>
        <v/>
      </c>
    </row>
    <row r="821" spans="2:8" x14ac:dyDescent="0.25">
      <c r="B821" s="188" t="str">
        <f t="shared" si="90"/>
        <v/>
      </c>
      <c r="C821" s="195" t="e">
        <f t="shared" si="91"/>
        <v>#VALUE!</v>
      </c>
      <c r="D821" s="195" t="e">
        <f t="shared" si="92"/>
        <v>#VALUE!</v>
      </c>
      <c r="E821" s="195" t="e">
        <f t="shared" si="93"/>
        <v>#VALUE!</v>
      </c>
      <c r="F821" s="195" t="e">
        <f t="shared" si="94"/>
        <v>#VALUE!</v>
      </c>
      <c r="G821" s="195" t="e">
        <f t="shared" si="95"/>
        <v>#VALUE!</v>
      </c>
      <c r="H821" s="195" t="str">
        <f t="shared" si="96"/>
        <v/>
      </c>
    </row>
    <row r="822" spans="2:8" x14ac:dyDescent="0.25">
      <c r="B822" s="188" t="str">
        <f t="shared" si="90"/>
        <v/>
      </c>
      <c r="C822" s="195" t="e">
        <f t="shared" si="91"/>
        <v>#VALUE!</v>
      </c>
      <c r="D822" s="195" t="e">
        <f t="shared" si="92"/>
        <v>#VALUE!</v>
      </c>
      <c r="E822" s="195" t="e">
        <f t="shared" si="93"/>
        <v>#VALUE!</v>
      </c>
      <c r="F822" s="195" t="e">
        <f t="shared" si="94"/>
        <v>#VALUE!</v>
      </c>
      <c r="G822" s="195" t="e">
        <f t="shared" si="95"/>
        <v>#VALUE!</v>
      </c>
      <c r="H822" s="195" t="str">
        <f t="shared" si="96"/>
        <v/>
      </c>
    </row>
    <row r="823" spans="2:8" x14ac:dyDescent="0.25">
      <c r="B823" s="188" t="str">
        <f t="shared" si="90"/>
        <v/>
      </c>
      <c r="C823" s="195" t="e">
        <f t="shared" si="91"/>
        <v>#VALUE!</v>
      </c>
      <c r="D823" s="195" t="e">
        <f t="shared" si="92"/>
        <v>#VALUE!</v>
      </c>
      <c r="E823" s="195" t="e">
        <f t="shared" si="93"/>
        <v>#VALUE!</v>
      </c>
      <c r="F823" s="195" t="e">
        <f t="shared" si="94"/>
        <v>#VALUE!</v>
      </c>
      <c r="G823" s="195" t="e">
        <f t="shared" si="95"/>
        <v>#VALUE!</v>
      </c>
      <c r="H823" s="195" t="str">
        <f t="shared" si="96"/>
        <v/>
      </c>
    </row>
    <row r="824" spans="2:8" x14ac:dyDescent="0.25">
      <c r="B824" s="188" t="str">
        <f t="shared" si="90"/>
        <v/>
      </c>
      <c r="C824" s="195" t="e">
        <f t="shared" si="91"/>
        <v>#VALUE!</v>
      </c>
      <c r="D824" s="195" t="e">
        <f t="shared" si="92"/>
        <v>#VALUE!</v>
      </c>
      <c r="E824" s="195" t="e">
        <f t="shared" si="93"/>
        <v>#VALUE!</v>
      </c>
      <c r="F824" s="195" t="e">
        <f t="shared" si="94"/>
        <v>#VALUE!</v>
      </c>
      <c r="G824" s="195" t="e">
        <f t="shared" si="95"/>
        <v>#VALUE!</v>
      </c>
      <c r="H824" s="195" t="str">
        <f t="shared" si="96"/>
        <v/>
      </c>
    </row>
    <row r="825" spans="2:8" x14ac:dyDescent="0.25">
      <c r="B825" s="188" t="str">
        <f t="shared" si="90"/>
        <v/>
      </c>
      <c r="C825" s="195" t="e">
        <f t="shared" si="91"/>
        <v>#VALUE!</v>
      </c>
      <c r="D825" s="195" t="e">
        <f t="shared" si="92"/>
        <v>#VALUE!</v>
      </c>
      <c r="E825" s="195" t="e">
        <f t="shared" si="93"/>
        <v>#VALUE!</v>
      </c>
      <c r="F825" s="195" t="e">
        <f t="shared" si="94"/>
        <v>#VALUE!</v>
      </c>
      <c r="G825" s="195" t="e">
        <f t="shared" si="95"/>
        <v>#VALUE!</v>
      </c>
      <c r="H825" s="195" t="str">
        <f t="shared" si="96"/>
        <v/>
      </c>
    </row>
    <row r="826" spans="2:8" x14ac:dyDescent="0.25">
      <c r="B826" s="188" t="str">
        <f t="shared" si="90"/>
        <v/>
      </c>
      <c r="C826" s="195" t="e">
        <f t="shared" si="91"/>
        <v>#VALUE!</v>
      </c>
      <c r="D826" s="195" t="e">
        <f t="shared" si="92"/>
        <v>#VALUE!</v>
      </c>
      <c r="E826" s="195" t="e">
        <f t="shared" si="93"/>
        <v>#VALUE!</v>
      </c>
      <c r="F826" s="195" t="e">
        <f t="shared" si="94"/>
        <v>#VALUE!</v>
      </c>
      <c r="G826" s="195" t="e">
        <f t="shared" si="95"/>
        <v>#VALUE!</v>
      </c>
      <c r="H826" s="195" t="str">
        <f t="shared" si="96"/>
        <v/>
      </c>
    </row>
    <row r="827" spans="2:8" x14ac:dyDescent="0.25">
      <c r="B827" s="188" t="str">
        <f t="shared" si="90"/>
        <v/>
      </c>
      <c r="C827" s="195" t="e">
        <f t="shared" si="91"/>
        <v>#VALUE!</v>
      </c>
      <c r="D827" s="195" t="e">
        <f t="shared" si="92"/>
        <v>#VALUE!</v>
      </c>
      <c r="E827" s="195" t="e">
        <f t="shared" si="93"/>
        <v>#VALUE!</v>
      </c>
      <c r="F827" s="195" t="e">
        <f t="shared" si="94"/>
        <v>#VALUE!</v>
      </c>
      <c r="G827" s="195" t="e">
        <f t="shared" si="95"/>
        <v>#VALUE!</v>
      </c>
      <c r="H827" s="195" t="str">
        <f t="shared" si="96"/>
        <v/>
      </c>
    </row>
    <row r="828" spans="2:8" x14ac:dyDescent="0.25">
      <c r="B828" s="188" t="str">
        <f t="shared" si="90"/>
        <v/>
      </c>
      <c r="C828" s="195" t="e">
        <f t="shared" si="91"/>
        <v>#VALUE!</v>
      </c>
      <c r="D828" s="195" t="e">
        <f t="shared" si="92"/>
        <v>#VALUE!</v>
      </c>
      <c r="E828" s="195" t="e">
        <f t="shared" si="93"/>
        <v>#VALUE!</v>
      </c>
      <c r="F828" s="195" t="e">
        <f t="shared" si="94"/>
        <v>#VALUE!</v>
      </c>
      <c r="G828" s="195" t="e">
        <f t="shared" si="95"/>
        <v>#VALUE!</v>
      </c>
      <c r="H828" s="195" t="str">
        <f t="shared" si="96"/>
        <v/>
      </c>
    </row>
    <row r="829" spans="2:8" x14ac:dyDescent="0.25">
      <c r="B829" s="188" t="str">
        <f t="shared" si="90"/>
        <v/>
      </c>
      <c r="C829" s="195" t="e">
        <f t="shared" si="91"/>
        <v>#VALUE!</v>
      </c>
      <c r="D829" s="195" t="e">
        <f t="shared" si="92"/>
        <v>#VALUE!</v>
      </c>
      <c r="E829" s="195" t="e">
        <f t="shared" si="93"/>
        <v>#VALUE!</v>
      </c>
      <c r="F829" s="195" t="e">
        <f t="shared" si="94"/>
        <v>#VALUE!</v>
      </c>
      <c r="G829" s="195" t="e">
        <f t="shared" si="95"/>
        <v>#VALUE!</v>
      </c>
      <c r="H829" s="195" t="str">
        <f t="shared" si="96"/>
        <v/>
      </c>
    </row>
    <row r="830" spans="2:8" x14ac:dyDescent="0.25">
      <c r="B830" s="188" t="str">
        <f t="shared" si="90"/>
        <v/>
      </c>
      <c r="C830" s="195" t="e">
        <f t="shared" si="91"/>
        <v>#VALUE!</v>
      </c>
      <c r="D830" s="195" t="e">
        <f t="shared" si="92"/>
        <v>#VALUE!</v>
      </c>
      <c r="E830" s="195" t="e">
        <f t="shared" si="93"/>
        <v>#VALUE!</v>
      </c>
      <c r="F830" s="195" t="e">
        <f t="shared" si="94"/>
        <v>#VALUE!</v>
      </c>
      <c r="G830" s="195" t="e">
        <f t="shared" si="95"/>
        <v>#VALUE!</v>
      </c>
      <c r="H830" s="195" t="str">
        <f t="shared" si="96"/>
        <v/>
      </c>
    </row>
    <row r="831" spans="2:8" x14ac:dyDescent="0.25">
      <c r="B831" s="188" t="str">
        <f t="shared" si="90"/>
        <v/>
      </c>
      <c r="C831" s="195" t="e">
        <f t="shared" si="91"/>
        <v>#VALUE!</v>
      </c>
      <c r="D831" s="195" t="e">
        <f t="shared" si="92"/>
        <v>#VALUE!</v>
      </c>
      <c r="E831" s="195" t="e">
        <f t="shared" si="93"/>
        <v>#VALUE!</v>
      </c>
      <c r="F831" s="195" t="e">
        <f t="shared" si="94"/>
        <v>#VALUE!</v>
      </c>
      <c r="G831" s="195" t="e">
        <f t="shared" si="95"/>
        <v>#VALUE!</v>
      </c>
      <c r="H831" s="195" t="str">
        <f t="shared" si="96"/>
        <v/>
      </c>
    </row>
    <row r="832" spans="2:8" x14ac:dyDescent="0.25">
      <c r="B832" s="188" t="str">
        <f t="shared" si="90"/>
        <v/>
      </c>
      <c r="C832" s="195" t="e">
        <f t="shared" si="91"/>
        <v>#VALUE!</v>
      </c>
      <c r="D832" s="195" t="e">
        <f t="shared" si="92"/>
        <v>#VALUE!</v>
      </c>
      <c r="E832" s="195" t="e">
        <f t="shared" si="93"/>
        <v>#VALUE!</v>
      </c>
      <c r="F832" s="195" t="e">
        <f t="shared" si="94"/>
        <v>#VALUE!</v>
      </c>
      <c r="G832" s="195" t="e">
        <f t="shared" si="95"/>
        <v>#VALUE!</v>
      </c>
      <c r="H832" s="195" t="str">
        <f t="shared" si="96"/>
        <v/>
      </c>
    </row>
    <row r="833" spans="2:8" x14ac:dyDescent="0.25">
      <c r="B833" s="188" t="str">
        <f t="shared" si="90"/>
        <v/>
      </c>
      <c r="C833" s="195" t="e">
        <f t="shared" si="91"/>
        <v>#VALUE!</v>
      </c>
      <c r="D833" s="195" t="e">
        <f t="shared" si="92"/>
        <v>#VALUE!</v>
      </c>
      <c r="E833" s="195" t="e">
        <f t="shared" si="93"/>
        <v>#VALUE!</v>
      </c>
      <c r="F833" s="195" t="e">
        <f t="shared" si="94"/>
        <v>#VALUE!</v>
      </c>
      <c r="G833" s="195" t="e">
        <f t="shared" si="95"/>
        <v>#VALUE!</v>
      </c>
      <c r="H833" s="195" t="str">
        <f t="shared" si="96"/>
        <v/>
      </c>
    </row>
    <row r="834" spans="2:8" x14ac:dyDescent="0.25">
      <c r="B834" s="188" t="str">
        <f t="shared" si="90"/>
        <v/>
      </c>
      <c r="C834" s="195" t="e">
        <f t="shared" si="91"/>
        <v>#VALUE!</v>
      </c>
      <c r="D834" s="195" t="e">
        <f t="shared" si="92"/>
        <v>#VALUE!</v>
      </c>
      <c r="E834" s="195" t="e">
        <f t="shared" si="93"/>
        <v>#VALUE!</v>
      </c>
      <c r="F834" s="195" t="e">
        <f t="shared" si="94"/>
        <v>#VALUE!</v>
      </c>
      <c r="G834" s="195" t="e">
        <f t="shared" si="95"/>
        <v>#VALUE!</v>
      </c>
      <c r="H834" s="195" t="str">
        <f t="shared" si="96"/>
        <v/>
      </c>
    </row>
    <row r="835" spans="2:8" x14ac:dyDescent="0.25">
      <c r="B835" s="188" t="str">
        <f t="shared" si="90"/>
        <v/>
      </c>
      <c r="C835" s="195" t="e">
        <f t="shared" si="91"/>
        <v>#VALUE!</v>
      </c>
      <c r="D835" s="195" t="e">
        <f t="shared" si="92"/>
        <v>#VALUE!</v>
      </c>
      <c r="E835" s="195" t="e">
        <f t="shared" si="93"/>
        <v>#VALUE!</v>
      </c>
      <c r="F835" s="195" t="e">
        <f t="shared" si="94"/>
        <v>#VALUE!</v>
      </c>
      <c r="G835" s="195" t="e">
        <f t="shared" si="95"/>
        <v>#VALUE!</v>
      </c>
      <c r="H835" s="195" t="str">
        <f t="shared" si="96"/>
        <v/>
      </c>
    </row>
    <row r="836" spans="2:8" x14ac:dyDescent="0.25">
      <c r="B836" s="188" t="str">
        <f t="shared" si="90"/>
        <v/>
      </c>
      <c r="C836" s="195" t="e">
        <f t="shared" si="91"/>
        <v>#VALUE!</v>
      </c>
      <c r="D836" s="195" t="e">
        <f t="shared" si="92"/>
        <v>#VALUE!</v>
      </c>
      <c r="E836" s="195" t="e">
        <f t="shared" si="93"/>
        <v>#VALUE!</v>
      </c>
      <c r="F836" s="195" t="e">
        <f t="shared" si="94"/>
        <v>#VALUE!</v>
      </c>
      <c r="G836" s="195" t="e">
        <f t="shared" si="95"/>
        <v>#VALUE!</v>
      </c>
      <c r="H836" s="195" t="str">
        <f t="shared" si="96"/>
        <v/>
      </c>
    </row>
    <row r="837" spans="2:8" x14ac:dyDescent="0.25">
      <c r="B837" s="188" t="str">
        <f t="shared" si="90"/>
        <v/>
      </c>
      <c r="C837" s="195" t="e">
        <f t="shared" si="91"/>
        <v>#VALUE!</v>
      </c>
      <c r="D837" s="195" t="e">
        <f t="shared" si="92"/>
        <v>#VALUE!</v>
      </c>
      <c r="E837" s="195" t="e">
        <f t="shared" si="93"/>
        <v>#VALUE!</v>
      </c>
      <c r="F837" s="195" t="e">
        <f t="shared" si="94"/>
        <v>#VALUE!</v>
      </c>
      <c r="G837" s="195" t="e">
        <f t="shared" si="95"/>
        <v>#VALUE!</v>
      </c>
      <c r="H837" s="195" t="str">
        <f t="shared" si="96"/>
        <v/>
      </c>
    </row>
    <row r="838" spans="2:8" x14ac:dyDescent="0.25">
      <c r="B838" s="188" t="str">
        <f t="shared" si="90"/>
        <v/>
      </c>
      <c r="C838" s="195" t="e">
        <f t="shared" si="91"/>
        <v>#VALUE!</v>
      </c>
      <c r="D838" s="195" t="e">
        <f t="shared" si="92"/>
        <v>#VALUE!</v>
      </c>
      <c r="E838" s="195" t="e">
        <f t="shared" si="93"/>
        <v>#VALUE!</v>
      </c>
      <c r="F838" s="195" t="e">
        <f t="shared" si="94"/>
        <v>#VALUE!</v>
      </c>
      <c r="G838" s="195" t="e">
        <f t="shared" si="95"/>
        <v>#VALUE!</v>
      </c>
      <c r="H838" s="195" t="str">
        <f t="shared" si="96"/>
        <v/>
      </c>
    </row>
    <row r="839" spans="2:8" x14ac:dyDescent="0.25">
      <c r="B839" s="188" t="str">
        <f t="shared" si="90"/>
        <v/>
      </c>
      <c r="C839" s="195" t="e">
        <f t="shared" si="91"/>
        <v>#VALUE!</v>
      </c>
      <c r="D839" s="195" t="e">
        <f t="shared" si="92"/>
        <v>#VALUE!</v>
      </c>
      <c r="E839" s="195" t="e">
        <f t="shared" si="93"/>
        <v>#VALUE!</v>
      </c>
      <c r="F839" s="195" t="e">
        <f t="shared" si="94"/>
        <v>#VALUE!</v>
      </c>
      <c r="G839" s="195" t="e">
        <f t="shared" si="95"/>
        <v>#VALUE!</v>
      </c>
      <c r="H839" s="195" t="str">
        <f t="shared" si="96"/>
        <v/>
      </c>
    </row>
    <row r="840" spans="2:8" x14ac:dyDescent="0.25">
      <c r="B840" s="188" t="str">
        <f t="shared" si="90"/>
        <v/>
      </c>
      <c r="C840" s="195" t="e">
        <f t="shared" si="91"/>
        <v>#VALUE!</v>
      </c>
      <c r="D840" s="195" t="e">
        <f t="shared" si="92"/>
        <v>#VALUE!</v>
      </c>
      <c r="E840" s="195" t="e">
        <f t="shared" si="93"/>
        <v>#VALUE!</v>
      </c>
      <c r="F840" s="195" t="e">
        <f t="shared" si="94"/>
        <v>#VALUE!</v>
      </c>
      <c r="G840" s="195" t="e">
        <f t="shared" si="95"/>
        <v>#VALUE!</v>
      </c>
      <c r="H840" s="195" t="str">
        <f t="shared" si="96"/>
        <v/>
      </c>
    </row>
    <row r="841" spans="2:8" x14ac:dyDescent="0.25">
      <c r="B841" s="188" t="str">
        <f t="shared" ref="B841:B904" si="97">IF(B840&lt;lengte,B840+1,"")</f>
        <v/>
      </c>
      <c r="C841" s="195" t="e">
        <f t="shared" si="91"/>
        <v>#VALUE!</v>
      </c>
      <c r="D841" s="195" t="e">
        <f t="shared" si="92"/>
        <v>#VALUE!</v>
      </c>
      <c r="E841" s="195" t="e">
        <f t="shared" si="93"/>
        <v>#VALUE!</v>
      </c>
      <c r="F841" s="195" t="e">
        <f t="shared" si="94"/>
        <v>#VALUE!</v>
      </c>
      <c r="G841" s="195" t="e">
        <f t="shared" si="95"/>
        <v>#VALUE!</v>
      </c>
      <c r="H841" s="195" t="str">
        <f t="shared" si="96"/>
        <v/>
      </c>
    </row>
    <row r="842" spans="2:8" x14ac:dyDescent="0.25">
      <c r="B842" s="188" t="str">
        <f t="shared" si="97"/>
        <v/>
      </c>
      <c r="C842" s="195" t="e">
        <f t="shared" si="91"/>
        <v>#VALUE!</v>
      </c>
      <c r="D842" s="195" t="e">
        <f t="shared" si="92"/>
        <v>#VALUE!</v>
      </c>
      <c r="E842" s="195" t="e">
        <f t="shared" si="93"/>
        <v>#VALUE!</v>
      </c>
      <c r="F842" s="195" t="e">
        <f t="shared" si="94"/>
        <v>#VALUE!</v>
      </c>
      <c r="G842" s="195" t="e">
        <f t="shared" si="95"/>
        <v>#VALUE!</v>
      </c>
      <c r="H842" s="195" t="str">
        <f t="shared" si="96"/>
        <v/>
      </c>
    </row>
    <row r="843" spans="2:8" x14ac:dyDescent="0.25">
      <c r="B843" s="188" t="str">
        <f t="shared" si="97"/>
        <v/>
      </c>
      <c r="C843" s="195" t="e">
        <f t="shared" si="91"/>
        <v>#VALUE!</v>
      </c>
      <c r="D843" s="195" t="e">
        <f t="shared" si="92"/>
        <v>#VALUE!</v>
      </c>
      <c r="E843" s="195" t="e">
        <f t="shared" si="93"/>
        <v>#VALUE!</v>
      </c>
      <c r="F843" s="195" t="e">
        <f t="shared" si="94"/>
        <v>#VALUE!</v>
      </c>
      <c r="G843" s="195" t="e">
        <f t="shared" si="95"/>
        <v>#VALUE!</v>
      </c>
      <c r="H843" s="195" t="str">
        <f t="shared" si="96"/>
        <v/>
      </c>
    </row>
    <row r="844" spans="2:8" x14ac:dyDescent="0.25">
      <c r="B844" s="188" t="str">
        <f t="shared" si="97"/>
        <v/>
      </c>
      <c r="C844" s="195" t="e">
        <f t="shared" si="91"/>
        <v>#VALUE!</v>
      </c>
      <c r="D844" s="195" t="e">
        <f t="shared" si="92"/>
        <v>#VALUE!</v>
      </c>
      <c r="E844" s="195" t="e">
        <f t="shared" si="93"/>
        <v>#VALUE!</v>
      </c>
      <c r="F844" s="195" t="e">
        <f t="shared" si="94"/>
        <v>#VALUE!</v>
      </c>
      <c r="G844" s="195" t="e">
        <f t="shared" si="95"/>
        <v>#VALUE!</v>
      </c>
      <c r="H844" s="195" t="str">
        <f t="shared" si="96"/>
        <v/>
      </c>
    </row>
    <row r="845" spans="2:8" x14ac:dyDescent="0.25">
      <c r="B845" s="188" t="str">
        <f t="shared" si="97"/>
        <v/>
      </c>
      <c r="C845" s="195" t="e">
        <f t="shared" si="91"/>
        <v>#VALUE!</v>
      </c>
      <c r="D845" s="195" t="e">
        <f t="shared" si="92"/>
        <v>#VALUE!</v>
      </c>
      <c r="E845" s="195" t="e">
        <f t="shared" si="93"/>
        <v>#VALUE!</v>
      </c>
      <c r="F845" s="195" t="e">
        <f t="shared" si="94"/>
        <v>#VALUE!</v>
      </c>
      <c r="G845" s="195" t="e">
        <f t="shared" si="95"/>
        <v>#VALUE!</v>
      </c>
      <c r="H845" s="195" t="str">
        <f t="shared" si="96"/>
        <v/>
      </c>
    </row>
    <row r="846" spans="2:8" x14ac:dyDescent="0.25">
      <c r="B846" s="188" t="str">
        <f t="shared" si="97"/>
        <v/>
      </c>
      <c r="C846" s="195" t="e">
        <f t="shared" si="91"/>
        <v>#VALUE!</v>
      </c>
      <c r="D846" s="195" t="e">
        <f t="shared" si="92"/>
        <v>#VALUE!</v>
      </c>
      <c r="E846" s="195" t="e">
        <f t="shared" si="93"/>
        <v>#VALUE!</v>
      </c>
      <c r="F846" s="195" t="e">
        <f t="shared" si="94"/>
        <v>#VALUE!</v>
      </c>
      <c r="G846" s="195" t="e">
        <f t="shared" si="95"/>
        <v>#VALUE!</v>
      </c>
      <c r="H846" s="195" t="str">
        <f t="shared" si="96"/>
        <v/>
      </c>
    </row>
    <row r="847" spans="2:8" x14ac:dyDescent="0.25">
      <c r="B847" s="188" t="str">
        <f t="shared" si="97"/>
        <v/>
      </c>
      <c r="C847" s="195" t="e">
        <f t="shared" ref="C847:C910" si="98">9*(B847/lengte)+Nterm</f>
        <v>#VALUE!</v>
      </c>
      <c r="D847" s="195" t="e">
        <f t="shared" ref="D847:D910" si="99">1+B847*(9/lengte)*2</f>
        <v>#VALUE!</v>
      </c>
      <c r="E847" s="195" t="e">
        <f t="shared" ref="E847:E910" si="100">10-(lengte-B847)*(9/lengte)*0.5</f>
        <v>#VALUE!</v>
      </c>
      <c r="F847" s="195" t="e">
        <f t="shared" ref="F847:F910" si="101">1+B847*(9/lengte)*0.5</f>
        <v>#VALUE!</v>
      </c>
      <c r="G847" s="195" t="e">
        <f t="shared" ref="G847:G910" si="102">10-(lengte-B847)*(9/lengte)*2</f>
        <v>#VALUE!</v>
      </c>
      <c r="H847" s="195" t="str">
        <f t="shared" ref="H847:H910" si="103">IF(B847="","",(IF(Nterm&gt;1,MIN(C847:E847),IF(Nterm&lt;1,MAX(C847,F847,G847),C847))))</f>
        <v/>
      </c>
    </row>
    <row r="848" spans="2:8" x14ac:dyDescent="0.25">
      <c r="B848" s="188" t="str">
        <f t="shared" si="97"/>
        <v/>
      </c>
      <c r="C848" s="195" t="e">
        <f t="shared" si="98"/>
        <v>#VALUE!</v>
      </c>
      <c r="D848" s="195" t="e">
        <f t="shared" si="99"/>
        <v>#VALUE!</v>
      </c>
      <c r="E848" s="195" t="e">
        <f t="shared" si="100"/>
        <v>#VALUE!</v>
      </c>
      <c r="F848" s="195" t="e">
        <f t="shared" si="101"/>
        <v>#VALUE!</v>
      </c>
      <c r="G848" s="195" t="e">
        <f t="shared" si="102"/>
        <v>#VALUE!</v>
      </c>
      <c r="H848" s="195" t="str">
        <f t="shared" si="103"/>
        <v/>
      </c>
    </row>
    <row r="849" spans="2:8" x14ac:dyDescent="0.25">
      <c r="B849" s="188" t="str">
        <f t="shared" si="97"/>
        <v/>
      </c>
      <c r="C849" s="195" t="e">
        <f t="shared" si="98"/>
        <v>#VALUE!</v>
      </c>
      <c r="D849" s="195" t="e">
        <f t="shared" si="99"/>
        <v>#VALUE!</v>
      </c>
      <c r="E849" s="195" t="e">
        <f t="shared" si="100"/>
        <v>#VALUE!</v>
      </c>
      <c r="F849" s="195" t="e">
        <f t="shared" si="101"/>
        <v>#VALUE!</v>
      </c>
      <c r="G849" s="195" t="e">
        <f t="shared" si="102"/>
        <v>#VALUE!</v>
      </c>
      <c r="H849" s="195" t="str">
        <f t="shared" si="103"/>
        <v/>
      </c>
    </row>
    <row r="850" spans="2:8" x14ac:dyDescent="0.25">
      <c r="B850" s="188" t="str">
        <f t="shared" si="97"/>
        <v/>
      </c>
      <c r="C850" s="195" t="e">
        <f t="shared" si="98"/>
        <v>#VALUE!</v>
      </c>
      <c r="D850" s="195" t="e">
        <f t="shared" si="99"/>
        <v>#VALUE!</v>
      </c>
      <c r="E850" s="195" t="e">
        <f t="shared" si="100"/>
        <v>#VALUE!</v>
      </c>
      <c r="F850" s="195" t="e">
        <f t="shared" si="101"/>
        <v>#VALUE!</v>
      </c>
      <c r="G850" s="195" t="e">
        <f t="shared" si="102"/>
        <v>#VALUE!</v>
      </c>
      <c r="H850" s="195" t="str">
        <f t="shared" si="103"/>
        <v/>
      </c>
    </row>
    <row r="851" spans="2:8" x14ac:dyDescent="0.25">
      <c r="B851" s="188" t="str">
        <f t="shared" si="97"/>
        <v/>
      </c>
      <c r="C851" s="195" t="e">
        <f t="shared" si="98"/>
        <v>#VALUE!</v>
      </c>
      <c r="D851" s="195" t="e">
        <f t="shared" si="99"/>
        <v>#VALUE!</v>
      </c>
      <c r="E851" s="195" t="e">
        <f t="shared" si="100"/>
        <v>#VALUE!</v>
      </c>
      <c r="F851" s="195" t="e">
        <f t="shared" si="101"/>
        <v>#VALUE!</v>
      </c>
      <c r="G851" s="195" t="e">
        <f t="shared" si="102"/>
        <v>#VALUE!</v>
      </c>
      <c r="H851" s="195" t="str">
        <f t="shared" si="103"/>
        <v/>
      </c>
    </row>
    <row r="852" spans="2:8" x14ac:dyDescent="0.25">
      <c r="B852" s="188" t="str">
        <f t="shared" si="97"/>
        <v/>
      </c>
      <c r="C852" s="195" t="e">
        <f t="shared" si="98"/>
        <v>#VALUE!</v>
      </c>
      <c r="D852" s="195" t="e">
        <f t="shared" si="99"/>
        <v>#VALUE!</v>
      </c>
      <c r="E852" s="195" t="e">
        <f t="shared" si="100"/>
        <v>#VALUE!</v>
      </c>
      <c r="F852" s="195" t="e">
        <f t="shared" si="101"/>
        <v>#VALUE!</v>
      </c>
      <c r="G852" s="195" t="e">
        <f t="shared" si="102"/>
        <v>#VALUE!</v>
      </c>
      <c r="H852" s="195" t="str">
        <f t="shared" si="103"/>
        <v/>
      </c>
    </row>
    <row r="853" spans="2:8" x14ac:dyDescent="0.25">
      <c r="B853" s="188" t="str">
        <f t="shared" si="97"/>
        <v/>
      </c>
      <c r="C853" s="195" t="e">
        <f t="shared" si="98"/>
        <v>#VALUE!</v>
      </c>
      <c r="D853" s="195" t="e">
        <f t="shared" si="99"/>
        <v>#VALUE!</v>
      </c>
      <c r="E853" s="195" t="e">
        <f t="shared" si="100"/>
        <v>#VALUE!</v>
      </c>
      <c r="F853" s="195" t="e">
        <f t="shared" si="101"/>
        <v>#VALUE!</v>
      </c>
      <c r="G853" s="195" t="e">
        <f t="shared" si="102"/>
        <v>#VALUE!</v>
      </c>
      <c r="H853" s="195" t="str">
        <f t="shared" si="103"/>
        <v/>
      </c>
    </row>
    <row r="854" spans="2:8" x14ac:dyDescent="0.25">
      <c r="B854" s="188" t="str">
        <f t="shared" si="97"/>
        <v/>
      </c>
      <c r="C854" s="195" t="e">
        <f t="shared" si="98"/>
        <v>#VALUE!</v>
      </c>
      <c r="D854" s="195" t="e">
        <f t="shared" si="99"/>
        <v>#VALUE!</v>
      </c>
      <c r="E854" s="195" t="e">
        <f t="shared" si="100"/>
        <v>#VALUE!</v>
      </c>
      <c r="F854" s="195" t="e">
        <f t="shared" si="101"/>
        <v>#VALUE!</v>
      </c>
      <c r="G854" s="195" t="e">
        <f t="shared" si="102"/>
        <v>#VALUE!</v>
      </c>
      <c r="H854" s="195" t="str">
        <f t="shared" si="103"/>
        <v/>
      </c>
    </row>
    <row r="855" spans="2:8" x14ac:dyDescent="0.25">
      <c r="B855" s="188" t="str">
        <f t="shared" si="97"/>
        <v/>
      </c>
      <c r="C855" s="195" t="e">
        <f t="shared" si="98"/>
        <v>#VALUE!</v>
      </c>
      <c r="D855" s="195" t="e">
        <f t="shared" si="99"/>
        <v>#VALUE!</v>
      </c>
      <c r="E855" s="195" t="e">
        <f t="shared" si="100"/>
        <v>#VALUE!</v>
      </c>
      <c r="F855" s="195" t="e">
        <f t="shared" si="101"/>
        <v>#VALUE!</v>
      </c>
      <c r="G855" s="195" t="e">
        <f t="shared" si="102"/>
        <v>#VALUE!</v>
      </c>
      <c r="H855" s="195" t="str">
        <f t="shared" si="103"/>
        <v/>
      </c>
    </row>
    <row r="856" spans="2:8" x14ac:dyDescent="0.25">
      <c r="B856" s="188" t="str">
        <f t="shared" si="97"/>
        <v/>
      </c>
      <c r="C856" s="195" t="e">
        <f t="shared" si="98"/>
        <v>#VALUE!</v>
      </c>
      <c r="D856" s="195" t="e">
        <f t="shared" si="99"/>
        <v>#VALUE!</v>
      </c>
      <c r="E856" s="195" t="e">
        <f t="shared" si="100"/>
        <v>#VALUE!</v>
      </c>
      <c r="F856" s="195" t="e">
        <f t="shared" si="101"/>
        <v>#VALUE!</v>
      </c>
      <c r="G856" s="195" t="e">
        <f t="shared" si="102"/>
        <v>#VALUE!</v>
      </c>
      <c r="H856" s="195" t="str">
        <f t="shared" si="103"/>
        <v/>
      </c>
    </row>
    <row r="857" spans="2:8" x14ac:dyDescent="0.25">
      <c r="B857" s="188" t="str">
        <f t="shared" si="97"/>
        <v/>
      </c>
      <c r="C857" s="195" t="e">
        <f t="shared" si="98"/>
        <v>#VALUE!</v>
      </c>
      <c r="D857" s="195" t="e">
        <f t="shared" si="99"/>
        <v>#VALUE!</v>
      </c>
      <c r="E857" s="195" t="e">
        <f t="shared" si="100"/>
        <v>#VALUE!</v>
      </c>
      <c r="F857" s="195" t="e">
        <f t="shared" si="101"/>
        <v>#VALUE!</v>
      </c>
      <c r="G857" s="195" t="e">
        <f t="shared" si="102"/>
        <v>#VALUE!</v>
      </c>
      <c r="H857" s="195" t="str">
        <f t="shared" si="103"/>
        <v/>
      </c>
    </row>
    <row r="858" spans="2:8" x14ac:dyDescent="0.25">
      <c r="B858" s="188" t="str">
        <f t="shared" si="97"/>
        <v/>
      </c>
      <c r="C858" s="195" t="e">
        <f t="shared" si="98"/>
        <v>#VALUE!</v>
      </c>
      <c r="D858" s="195" t="e">
        <f t="shared" si="99"/>
        <v>#VALUE!</v>
      </c>
      <c r="E858" s="195" t="e">
        <f t="shared" si="100"/>
        <v>#VALUE!</v>
      </c>
      <c r="F858" s="195" t="e">
        <f t="shared" si="101"/>
        <v>#VALUE!</v>
      </c>
      <c r="G858" s="195" t="e">
        <f t="shared" si="102"/>
        <v>#VALUE!</v>
      </c>
      <c r="H858" s="195" t="str">
        <f t="shared" si="103"/>
        <v/>
      </c>
    </row>
    <row r="859" spans="2:8" x14ac:dyDescent="0.25">
      <c r="B859" s="188" t="str">
        <f t="shared" si="97"/>
        <v/>
      </c>
      <c r="C859" s="195" t="e">
        <f t="shared" si="98"/>
        <v>#VALUE!</v>
      </c>
      <c r="D859" s="195" t="e">
        <f t="shared" si="99"/>
        <v>#VALUE!</v>
      </c>
      <c r="E859" s="195" t="e">
        <f t="shared" si="100"/>
        <v>#VALUE!</v>
      </c>
      <c r="F859" s="195" t="e">
        <f t="shared" si="101"/>
        <v>#VALUE!</v>
      </c>
      <c r="G859" s="195" t="e">
        <f t="shared" si="102"/>
        <v>#VALUE!</v>
      </c>
      <c r="H859" s="195" t="str">
        <f t="shared" si="103"/>
        <v/>
      </c>
    </row>
    <row r="860" spans="2:8" x14ac:dyDescent="0.25">
      <c r="B860" s="188" t="str">
        <f t="shared" si="97"/>
        <v/>
      </c>
      <c r="C860" s="195" t="e">
        <f t="shared" si="98"/>
        <v>#VALUE!</v>
      </c>
      <c r="D860" s="195" t="e">
        <f t="shared" si="99"/>
        <v>#VALUE!</v>
      </c>
      <c r="E860" s="195" t="e">
        <f t="shared" si="100"/>
        <v>#VALUE!</v>
      </c>
      <c r="F860" s="195" t="e">
        <f t="shared" si="101"/>
        <v>#VALUE!</v>
      </c>
      <c r="G860" s="195" t="e">
        <f t="shared" si="102"/>
        <v>#VALUE!</v>
      </c>
      <c r="H860" s="195" t="str">
        <f t="shared" si="103"/>
        <v/>
      </c>
    </row>
    <row r="861" spans="2:8" x14ac:dyDescent="0.25">
      <c r="B861" s="188" t="str">
        <f t="shared" si="97"/>
        <v/>
      </c>
      <c r="C861" s="195" t="e">
        <f t="shared" si="98"/>
        <v>#VALUE!</v>
      </c>
      <c r="D861" s="195" t="e">
        <f t="shared" si="99"/>
        <v>#VALUE!</v>
      </c>
      <c r="E861" s="195" t="e">
        <f t="shared" si="100"/>
        <v>#VALUE!</v>
      </c>
      <c r="F861" s="195" t="e">
        <f t="shared" si="101"/>
        <v>#VALUE!</v>
      </c>
      <c r="G861" s="195" t="e">
        <f t="shared" si="102"/>
        <v>#VALUE!</v>
      </c>
      <c r="H861" s="195" t="str">
        <f t="shared" si="103"/>
        <v/>
      </c>
    </row>
    <row r="862" spans="2:8" x14ac:dyDescent="0.25">
      <c r="B862" s="188" t="str">
        <f t="shared" si="97"/>
        <v/>
      </c>
      <c r="C862" s="195" t="e">
        <f t="shared" si="98"/>
        <v>#VALUE!</v>
      </c>
      <c r="D862" s="195" t="e">
        <f t="shared" si="99"/>
        <v>#VALUE!</v>
      </c>
      <c r="E862" s="195" t="e">
        <f t="shared" si="100"/>
        <v>#VALUE!</v>
      </c>
      <c r="F862" s="195" t="e">
        <f t="shared" si="101"/>
        <v>#VALUE!</v>
      </c>
      <c r="G862" s="195" t="e">
        <f t="shared" si="102"/>
        <v>#VALUE!</v>
      </c>
      <c r="H862" s="195" t="str">
        <f t="shared" si="103"/>
        <v/>
      </c>
    </row>
    <row r="863" spans="2:8" x14ac:dyDescent="0.25">
      <c r="B863" s="188" t="str">
        <f t="shared" si="97"/>
        <v/>
      </c>
      <c r="C863" s="195" t="e">
        <f t="shared" si="98"/>
        <v>#VALUE!</v>
      </c>
      <c r="D863" s="195" t="e">
        <f t="shared" si="99"/>
        <v>#VALUE!</v>
      </c>
      <c r="E863" s="195" t="e">
        <f t="shared" si="100"/>
        <v>#VALUE!</v>
      </c>
      <c r="F863" s="195" t="e">
        <f t="shared" si="101"/>
        <v>#VALUE!</v>
      </c>
      <c r="G863" s="195" t="e">
        <f t="shared" si="102"/>
        <v>#VALUE!</v>
      </c>
      <c r="H863" s="195" t="str">
        <f t="shared" si="103"/>
        <v/>
      </c>
    </row>
    <row r="864" spans="2:8" x14ac:dyDescent="0.25">
      <c r="B864" s="188" t="str">
        <f t="shared" si="97"/>
        <v/>
      </c>
      <c r="C864" s="195" t="e">
        <f t="shared" si="98"/>
        <v>#VALUE!</v>
      </c>
      <c r="D864" s="195" t="e">
        <f t="shared" si="99"/>
        <v>#VALUE!</v>
      </c>
      <c r="E864" s="195" t="e">
        <f t="shared" si="100"/>
        <v>#VALUE!</v>
      </c>
      <c r="F864" s="195" t="e">
        <f t="shared" si="101"/>
        <v>#VALUE!</v>
      </c>
      <c r="G864" s="195" t="e">
        <f t="shared" si="102"/>
        <v>#VALUE!</v>
      </c>
      <c r="H864" s="195" t="str">
        <f t="shared" si="103"/>
        <v/>
      </c>
    </row>
    <row r="865" spans="2:8" x14ac:dyDescent="0.25">
      <c r="B865" s="188" t="str">
        <f t="shared" si="97"/>
        <v/>
      </c>
      <c r="C865" s="195" t="e">
        <f t="shared" si="98"/>
        <v>#VALUE!</v>
      </c>
      <c r="D865" s="195" t="e">
        <f t="shared" si="99"/>
        <v>#VALUE!</v>
      </c>
      <c r="E865" s="195" t="e">
        <f t="shared" si="100"/>
        <v>#VALUE!</v>
      </c>
      <c r="F865" s="195" t="e">
        <f t="shared" si="101"/>
        <v>#VALUE!</v>
      </c>
      <c r="G865" s="195" t="e">
        <f t="shared" si="102"/>
        <v>#VALUE!</v>
      </c>
      <c r="H865" s="195" t="str">
        <f t="shared" si="103"/>
        <v/>
      </c>
    </row>
    <row r="866" spans="2:8" x14ac:dyDescent="0.25">
      <c r="B866" s="188" t="str">
        <f t="shared" si="97"/>
        <v/>
      </c>
      <c r="C866" s="195" t="e">
        <f t="shared" si="98"/>
        <v>#VALUE!</v>
      </c>
      <c r="D866" s="195" t="e">
        <f t="shared" si="99"/>
        <v>#VALUE!</v>
      </c>
      <c r="E866" s="195" t="e">
        <f t="shared" si="100"/>
        <v>#VALUE!</v>
      </c>
      <c r="F866" s="195" t="e">
        <f t="shared" si="101"/>
        <v>#VALUE!</v>
      </c>
      <c r="G866" s="195" t="e">
        <f t="shared" si="102"/>
        <v>#VALUE!</v>
      </c>
      <c r="H866" s="195" t="str">
        <f t="shared" si="103"/>
        <v/>
      </c>
    </row>
    <row r="867" spans="2:8" x14ac:dyDescent="0.25">
      <c r="B867" s="188" t="str">
        <f t="shared" si="97"/>
        <v/>
      </c>
      <c r="C867" s="195" t="e">
        <f t="shared" si="98"/>
        <v>#VALUE!</v>
      </c>
      <c r="D867" s="195" t="e">
        <f t="shared" si="99"/>
        <v>#VALUE!</v>
      </c>
      <c r="E867" s="195" t="e">
        <f t="shared" si="100"/>
        <v>#VALUE!</v>
      </c>
      <c r="F867" s="195" t="e">
        <f t="shared" si="101"/>
        <v>#VALUE!</v>
      </c>
      <c r="G867" s="195" t="e">
        <f t="shared" si="102"/>
        <v>#VALUE!</v>
      </c>
      <c r="H867" s="195" t="str">
        <f t="shared" si="103"/>
        <v/>
      </c>
    </row>
    <row r="868" spans="2:8" x14ac:dyDescent="0.25">
      <c r="B868" s="188" t="str">
        <f t="shared" si="97"/>
        <v/>
      </c>
      <c r="C868" s="195" t="e">
        <f t="shared" si="98"/>
        <v>#VALUE!</v>
      </c>
      <c r="D868" s="195" t="e">
        <f t="shared" si="99"/>
        <v>#VALUE!</v>
      </c>
      <c r="E868" s="195" t="e">
        <f t="shared" si="100"/>
        <v>#VALUE!</v>
      </c>
      <c r="F868" s="195" t="e">
        <f t="shared" si="101"/>
        <v>#VALUE!</v>
      </c>
      <c r="G868" s="195" t="e">
        <f t="shared" si="102"/>
        <v>#VALUE!</v>
      </c>
      <c r="H868" s="195" t="str">
        <f t="shared" si="103"/>
        <v/>
      </c>
    </row>
    <row r="869" spans="2:8" x14ac:dyDescent="0.25">
      <c r="B869" s="188" t="str">
        <f t="shared" si="97"/>
        <v/>
      </c>
      <c r="C869" s="195" t="e">
        <f t="shared" si="98"/>
        <v>#VALUE!</v>
      </c>
      <c r="D869" s="195" t="e">
        <f t="shared" si="99"/>
        <v>#VALUE!</v>
      </c>
      <c r="E869" s="195" t="e">
        <f t="shared" si="100"/>
        <v>#VALUE!</v>
      </c>
      <c r="F869" s="195" t="e">
        <f t="shared" si="101"/>
        <v>#VALUE!</v>
      </c>
      <c r="G869" s="195" t="e">
        <f t="shared" si="102"/>
        <v>#VALUE!</v>
      </c>
      <c r="H869" s="195" t="str">
        <f t="shared" si="103"/>
        <v/>
      </c>
    </row>
    <row r="870" spans="2:8" x14ac:dyDescent="0.25">
      <c r="B870" s="188" t="str">
        <f t="shared" si="97"/>
        <v/>
      </c>
      <c r="C870" s="195" t="e">
        <f t="shared" si="98"/>
        <v>#VALUE!</v>
      </c>
      <c r="D870" s="195" t="e">
        <f t="shared" si="99"/>
        <v>#VALUE!</v>
      </c>
      <c r="E870" s="195" t="e">
        <f t="shared" si="100"/>
        <v>#VALUE!</v>
      </c>
      <c r="F870" s="195" t="e">
        <f t="shared" si="101"/>
        <v>#VALUE!</v>
      </c>
      <c r="G870" s="195" t="e">
        <f t="shared" si="102"/>
        <v>#VALUE!</v>
      </c>
      <c r="H870" s="195" t="str">
        <f t="shared" si="103"/>
        <v/>
      </c>
    </row>
    <row r="871" spans="2:8" x14ac:dyDescent="0.25">
      <c r="B871" s="188" t="str">
        <f t="shared" si="97"/>
        <v/>
      </c>
      <c r="C871" s="195" t="e">
        <f t="shared" si="98"/>
        <v>#VALUE!</v>
      </c>
      <c r="D871" s="195" t="e">
        <f t="shared" si="99"/>
        <v>#VALUE!</v>
      </c>
      <c r="E871" s="195" t="e">
        <f t="shared" si="100"/>
        <v>#VALUE!</v>
      </c>
      <c r="F871" s="195" t="e">
        <f t="shared" si="101"/>
        <v>#VALUE!</v>
      </c>
      <c r="G871" s="195" t="e">
        <f t="shared" si="102"/>
        <v>#VALUE!</v>
      </c>
      <c r="H871" s="195" t="str">
        <f t="shared" si="103"/>
        <v/>
      </c>
    </row>
    <row r="872" spans="2:8" x14ac:dyDescent="0.25">
      <c r="B872" s="188" t="str">
        <f t="shared" si="97"/>
        <v/>
      </c>
      <c r="C872" s="195" t="e">
        <f t="shared" si="98"/>
        <v>#VALUE!</v>
      </c>
      <c r="D872" s="195" t="e">
        <f t="shared" si="99"/>
        <v>#VALUE!</v>
      </c>
      <c r="E872" s="195" t="e">
        <f t="shared" si="100"/>
        <v>#VALUE!</v>
      </c>
      <c r="F872" s="195" t="e">
        <f t="shared" si="101"/>
        <v>#VALUE!</v>
      </c>
      <c r="G872" s="195" t="e">
        <f t="shared" si="102"/>
        <v>#VALUE!</v>
      </c>
      <c r="H872" s="195" t="str">
        <f t="shared" si="103"/>
        <v/>
      </c>
    </row>
    <row r="873" spans="2:8" x14ac:dyDescent="0.25">
      <c r="B873" s="188" t="str">
        <f t="shared" si="97"/>
        <v/>
      </c>
      <c r="C873" s="195" t="e">
        <f t="shared" si="98"/>
        <v>#VALUE!</v>
      </c>
      <c r="D873" s="195" t="e">
        <f t="shared" si="99"/>
        <v>#VALUE!</v>
      </c>
      <c r="E873" s="195" t="e">
        <f t="shared" si="100"/>
        <v>#VALUE!</v>
      </c>
      <c r="F873" s="195" t="e">
        <f t="shared" si="101"/>
        <v>#VALUE!</v>
      </c>
      <c r="G873" s="195" t="e">
        <f t="shared" si="102"/>
        <v>#VALUE!</v>
      </c>
      <c r="H873" s="195" t="str">
        <f t="shared" si="103"/>
        <v/>
      </c>
    </row>
    <row r="874" spans="2:8" x14ac:dyDescent="0.25">
      <c r="B874" s="188" t="str">
        <f t="shared" si="97"/>
        <v/>
      </c>
      <c r="C874" s="195" t="e">
        <f t="shared" si="98"/>
        <v>#VALUE!</v>
      </c>
      <c r="D874" s="195" t="e">
        <f t="shared" si="99"/>
        <v>#VALUE!</v>
      </c>
      <c r="E874" s="195" t="e">
        <f t="shared" si="100"/>
        <v>#VALUE!</v>
      </c>
      <c r="F874" s="195" t="e">
        <f t="shared" si="101"/>
        <v>#VALUE!</v>
      </c>
      <c r="G874" s="195" t="e">
        <f t="shared" si="102"/>
        <v>#VALUE!</v>
      </c>
      <c r="H874" s="195" t="str">
        <f t="shared" si="103"/>
        <v/>
      </c>
    </row>
    <row r="875" spans="2:8" x14ac:dyDescent="0.25">
      <c r="B875" s="188" t="str">
        <f t="shared" si="97"/>
        <v/>
      </c>
      <c r="C875" s="195" t="e">
        <f t="shared" si="98"/>
        <v>#VALUE!</v>
      </c>
      <c r="D875" s="195" t="e">
        <f t="shared" si="99"/>
        <v>#VALUE!</v>
      </c>
      <c r="E875" s="195" t="e">
        <f t="shared" si="100"/>
        <v>#VALUE!</v>
      </c>
      <c r="F875" s="195" t="e">
        <f t="shared" si="101"/>
        <v>#VALUE!</v>
      </c>
      <c r="G875" s="195" t="e">
        <f t="shared" si="102"/>
        <v>#VALUE!</v>
      </c>
      <c r="H875" s="195" t="str">
        <f t="shared" si="103"/>
        <v/>
      </c>
    </row>
    <row r="876" spans="2:8" x14ac:dyDescent="0.25">
      <c r="B876" s="188" t="str">
        <f t="shared" si="97"/>
        <v/>
      </c>
      <c r="C876" s="195" t="e">
        <f t="shared" si="98"/>
        <v>#VALUE!</v>
      </c>
      <c r="D876" s="195" t="e">
        <f t="shared" si="99"/>
        <v>#VALUE!</v>
      </c>
      <c r="E876" s="195" t="e">
        <f t="shared" si="100"/>
        <v>#VALUE!</v>
      </c>
      <c r="F876" s="195" t="e">
        <f t="shared" si="101"/>
        <v>#VALUE!</v>
      </c>
      <c r="G876" s="195" t="e">
        <f t="shared" si="102"/>
        <v>#VALUE!</v>
      </c>
      <c r="H876" s="195" t="str">
        <f t="shared" si="103"/>
        <v/>
      </c>
    </row>
    <row r="877" spans="2:8" x14ac:dyDescent="0.25">
      <c r="B877" s="188" t="str">
        <f t="shared" si="97"/>
        <v/>
      </c>
      <c r="C877" s="195" t="e">
        <f t="shared" si="98"/>
        <v>#VALUE!</v>
      </c>
      <c r="D877" s="195" t="e">
        <f t="shared" si="99"/>
        <v>#VALUE!</v>
      </c>
      <c r="E877" s="195" t="e">
        <f t="shared" si="100"/>
        <v>#VALUE!</v>
      </c>
      <c r="F877" s="195" t="e">
        <f t="shared" si="101"/>
        <v>#VALUE!</v>
      </c>
      <c r="G877" s="195" t="e">
        <f t="shared" si="102"/>
        <v>#VALUE!</v>
      </c>
      <c r="H877" s="195" t="str">
        <f t="shared" si="103"/>
        <v/>
      </c>
    </row>
    <row r="878" spans="2:8" x14ac:dyDescent="0.25">
      <c r="B878" s="188" t="str">
        <f t="shared" si="97"/>
        <v/>
      </c>
      <c r="C878" s="195" t="e">
        <f t="shared" si="98"/>
        <v>#VALUE!</v>
      </c>
      <c r="D878" s="195" t="e">
        <f t="shared" si="99"/>
        <v>#VALUE!</v>
      </c>
      <c r="E878" s="195" t="e">
        <f t="shared" si="100"/>
        <v>#VALUE!</v>
      </c>
      <c r="F878" s="195" t="e">
        <f t="shared" si="101"/>
        <v>#VALUE!</v>
      </c>
      <c r="G878" s="195" t="e">
        <f t="shared" si="102"/>
        <v>#VALUE!</v>
      </c>
      <c r="H878" s="195" t="str">
        <f t="shared" si="103"/>
        <v/>
      </c>
    </row>
    <row r="879" spans="2:8" x14ac:dyDescent="0.25">
      <c r="B879" s="188" t="str">
        <f t="shared" si="97"/>
        <v/>
      </c>
      <c r="C879" s="195" t="e">
        <f t="shared" si="98"/>
        <v>#VALUE!</v>
      </c>
      <c r="D879" s="195" t="e">
        <f t="shared" si="99"/>
        <v>#VALUE!</v>
      </c>
      <c r="E879" s="195" t="e">
        <f t="shared" si="100"/>
        <v>#VALUE!</v>
      </c>
      <c r="F879" s="195" t="e">
        <f t="shared" si="101"/>
        <v>#VALUE!</v>
      </c>
      <c r="G879" s="195" t="e">
        <f t="shared" si="102"/>
        <v>#VALUE!</v>
      </c>
      <c r="H879" s="195" t="str">
        <f t="shared" si="103"/>
        <v/>
      </c>
    </row>
    <row r="880" spans="2:8" x14ac:dyDescent="0.25">
      <c r="B880" s="188" t="str">
        <f t="shared" si="97"/>
        <v/>
      </c>
      <c r="C880" s="195" t="e">
        <f t="shared" si="98"/>
        <v>#VALUE!</v>
      </c>
      <c r="D880" s="195" t="e">
        <f t="shared" si="99"/>
        <v>#VALUE!</v>
      </c>
      <c r="E880" s="195" t="e">
        <f t="shared" si="100"/>
        <v>#VALUE!</v>
      </c>
      <c r="F880" s="195" t="e">
        <f t="shared" si="101"/>
        <v>#VALUE!</v>
      </c>
      <c r="G880" s="195" t="e">
        <f t="shared" si="102"/>
        <v>#VALUE!</v>
      </c>
      <c r="H880" s="195" t="str">
        <f t="shared" si="103"/>
        <v/>
      </c>
    </row>
    <row r="881" spans="2:8" x14ac:dyDescent="0.25">
      <c r="B881" s="188" t="str">
        <f t="shared" si="97"/>
        <v/>
      </c>
      <c r="C881" s="195" t="e">
        <f t="shared" si="98"/>
        <v>#VALUE!</v>
      </c>
      <c r="D881" s="195" t="e">
        <f t="shared" si="99"/>
        <v>#VALUE!</v>
      </c>
      <c r="E881" s="195" t="e">
        <f t="shared" si="100"/>
        <v>#VALUE!</v>
      </c>
      <c r="F881" s="195" t="e">
        <f t="shared" si="101"/>
        <v>#VALUE!</v>
      </c>
      <c r="G881" s="195" t="e">
        <f t="shared" si="102"/>
        <v>#VALUE!</v>
      </c>
      <c r="H881" s="195" t="str">
        <f t="shared" si="103"/>
        <v/>
      </c>
    </row>
    <row r="882" spans="2:8" x14ac:dyDescent="0.25">
      <c r="B882" s="188" t="str">
        <f t="shared" si="97"/>
        <v/>
      </c>
      <c r="C882" s="195" t="e">
        <f t="shared" si="98"/>
        <v>#VALUE!</v>
      </c>
      <c r="D882" s="195" t="e">
        <f t="shared" si="99"/>
        <v>#VALUE!</v>
      </c>
      <c r="E882" s="195" t="e">
        <f t="shared" si="100"/>
        <v>#VALUE!</v>
      </c>
      <c r="F882" s="195" t="e">
        <f t="shared" si="101"/>
        <v>#VALUE!</v>
      </c>
      <c r="G882" s="195" t="e">
        <f t="shared" si="102"/>
        <v>#VALUE!</v>
      </c>
      <c r="H882" s="195" t="str">
        <f t="shared" si="103"/>
        <v/>
      </c>
    </row>
    <row r="883" spans="2:8" x14ac:dyDescent="0.25">
      <c r="B883" s="188" t="str">
        <f t="shared" si="97"/>
        <v/>
      </c>
      <c r="C883" s="195" t="e">
        <f t="shared" si="98"/>
        <v>#VALUE!</v>
      </c>
      <c r="D883" s="195" t="e">
        <f t="shared" si="99"/>
        <v>#VALUE!</v>
      </c>
      <c r="E883" s="195" t="e">
        <f t="shared" si="100"/>
        <v>#VALUE!</v>
      </c>
      <c r="F883" s="195" t="e">
        <f t="shared" si="101"/>
        <v>#VALUE!</v>
      </c>
      <c r="G883" s="195" t="e">
        <f t="shared" si="102"/>
        <v>#VALUE!</v>
      </c>
      <c r="H883" s="195" t="str">
        <f t="shared" si="103"/>
        <v/>
      </c>
    </row>
    <row r="884" spans="2:8" x14ac:dyDescent="0.25">
      <c r="B884" s="188" t="str">
        <f t="shared" si="97"/>
        <v/>
      </c>
      <c r="C884" s="195" t="e">
        <f t="shared" si="98"/>
        <v>#VALUE!</v>
      </c>
      <c r="D884" s="195" t="e">
        <f t="shared" si="99"/>
        <v>#VALUE!</v>
      </c>
      <c r="E884" s="195" t="e">
        <f t="shared" si="100"/>
        <v>#VALUE!</v>
      </c>
      <c r="F884" s="195" t="e">
        <f t="shared" si="101"/>
        <v>#VALUE!</v>
      </c>
      <c r="G884" s="195" t="e">
        <f t="shared" si="102"/>
        <v>#VALUE!</v>
      </c>
      <c r="H884" s="195" t="str">
        <f t="shared" si="103"/>
        <v/>
      </c>
    </row>
    <row r="885" spans="2:8" x14ac:dyDescent="0.25">
      <c r="B885" s="188" t="str">
        <f t="shared" si="97"/>
        <v/>
      </c>
      <c r="C885" s="195" t="e">
        <f t="shared" si="98"/>
        <v>#VALUE!</v>
      </c>
      <c r="D885" s="195" t="e">
        <f t="shared" si="99"/>
        <v>#VALUE!</v>
      </c>
      <c r="E885" s="195" t="e">
        <f t="shared" si="100"/>
        <v>#VALUE!</v>
      </c>
      <c r="F885" s="195" t="e">
        <f t="shared" si="101"/>
        <v>#VALUE!</v>
      </c>
      <c r="G885" s="195" t="e">
        <f t="shared" si="102"/>
        <v>#VALUE!</v>
      </c>
      <c r="H885" s="195" t="str">
        <f t="shared" si="103"/>
        <v/>
      </c>
    </row>
    <row r="886" spans="2:8" x14ac:dyDescent="0.25">
      <c r="B886" s="188" t="str">
        <f t="shared" si="97"/>
        <v/>
      </c>
      <c r="C886" s="195" t="e">
        <f t="shared" si="98"/>
        <v>#VALUE!</v>
      </c>
      <c r="D886" s="195" t="e">
        <f t="shared" si="99"/>
        <v>#VALUE!</v>
      </c>
      <c r="E886" s="195" t="e">
        <f t="shared" si="100"/>
        <v>#VALUE!</v>
      </c>
      <c r="F886" s="195" t="e">
        <f t="shared" si="101"/>
        <v>#VALUE!</v>
      </c>
      <c r="G886" s="195" t="e">
        <f t="shared" si="102"/>
        <v>#VALUE!</v>
      </c>
      <c r="H886" s="195" t="str">
        <f t="shared" si="103"/>
        <v/>
      </c>
    </row>
    <row r="887" spans="2:8" x14ac:dyDescent="0.25">
      <c r="B887" s="188" t="str">
        <f t="shared" si="97"/>
        <v/>
      </c>
      <c r="C887" s="195" t="e">
        <f t="shared" si="98"/>
        <v>#VALUE!</v>
      </c>
      <c r="D887" s="195" t="e">
        <f t="shared" si="99"/>
        <v>#VALUE!</v>
      </c>
      <c r="E887" s="195" t="e">
        <f t="shared" si="100"/>
        <v>#VALUE!</v>
      </c>
      <c r="F887" s="195" t="e">
        <f t="shared" si="101"/>
        <v>#VALUE!</v>
      </c>
      <c r="G887" s="195" t="e">
        <f t="shared" si="102"/>
        <v>#VALUE!</v>
      </c>
      <c r="H887" s="195" t="str">
        <f t="shared" si="103"/>
        <v/>
      </c>
    </row>
    <row r="888" spans="2:8" x14ac:dyDescent="0.25">
      <c r="B888" s="188" t="str">
        <f t="shared" si="97"/>
        <v/>
      </c>
      <c r="C888" s="195" t="e">
        <f t="shared" si="98"/>
        <v>#VALUE!</v>
      </c>
      <c r="D888" s="195" t="e">
        <f t="shared" si="99"/>
        <v>#VALUE!</v>
      </c>
      <c r="E888" s="195" t="e">
        <f t="shared" si="100"/>
        <v>#VALUE!</v>
      </c>
      <c r="F888" s="195" t="e">
        <f t="shared" si="101"/>
        <v>#VALUE!</v>
      </c>
      <c r="G888" s="195" t="e">
        <f t="shared" si="102"/>
        <v>#VALUE!</v>
      </c>
      <c r="H888" s="195" t="str">
        <f t="shared" si="103"/>
        <v/>
      </c>
    </row>
    <row r="889" spans="2:8" x14ac:dyDescent="0.25">
      <c r="B889" s="188" t="str">
        <f t="shared" si="97"/>
        <v/>
      </c>
      <c r="C889" s="195" t="e">
        <f t="shared" si="98"/>
        <v>#VALUE!</v>
      </c>
      <c r="D889" s="195" t="e">
        <f t="shared" si="99"/>
        <v>#VALUE!</v>
      </c>
      <c r="E889" s="195" t="e">
        <f t="shared" si="100"/>
        <v>#VALUE!</v>
      </c>
      <c r="F889" s="195" t="e">
        <f t="shared" si="101"/>
        <v>#VALUE!</v>
      </c>
      <c r="G889" s="195" t="e">
        <f t="shared" si="102"/>
        <v>#VALUE!</v>
      </c>
      <c r="H889" s="195" t="str">
        <f t="shared" si="103"/>
        <v/>
      </c>
    </row>
    <row r="890" spans="2:8" x14ac:dyDescent="0.25">
      <c r="B890" s="188" t="str">
        <f t="shared" si="97"/>
        <v/>
      </c>
      <c r="C890" s="195" t="e">
        <f t="shared" si="98"/>
        <v>#VALUE!</v>
      </c>
      <c r="D890" s="195" t="e">
        <f t="shared" si="99"/>
        <v>#VALUE!</v>
      </c>
      <c r="E890" s="195" t="e">
        <f t="shared" si="100"/>
        <v>#VALUE!</v>
      </c>
      <c r="F890" s="195" t="e">
        <f t="shared" si="101"/>
        <v>#VALUE!</v>
      </c>
      <c r="G890" s="195" t="e">
        <f t="shared" si="102"/>
        <v>#VALUE!</v>
      </c>
      <c r="H890" s="195" t="str">
        <f t="shared" si="103"/>
        <v/>
      </c>
    </row>
    <row r="891" spans="2:8" x14ac:dyDescent="0.25">
      <c r="B891" s="188" t="str">
        <f t="shared" si="97"/>
        <v/>
      </c>
      <c r="C891" s="195" t="e">
        <f t="shared" si="98"/>
        <v>#VALUE!</v>
      </c>
      <c r="D891" s="195" t="e">
        <f t="shared" si="99"/>
        <v>#VALUE!</v>
      </c>
      <c r="E891" s="195" t="e">
        <f t="shared" si="100"/>
        <v>#VALUE!</v>
      </c>
      <c r="F891" s="195" t="e">
        <f t="shared" si="101"/>
        <v>#VALUE!</v>
      </c>
      <c r="G891" s="195" t="e">
        <f t="shared" si="102"/>
        <v>#VALUE!</v>
      </c>
      <c r="H891" s="195" t="str">
        <f t="shared" si="103"/>
        <v/>
      </c>
    </row>
    <row r="892" spans="2:8" x14ac:dyDescent="0.25">
      <c r="B892" s="188" t="str">
        <f t="shared" si="97"/>
        <v/>
      </c>
      <c r="C892" s="195" t="e">
        <f t="shared" si="98"/>
        <v>#VALUE!</v>
      </c>
      <c r="D892" s="195" t="e">
        <f t="shared" si="99"/>
        <v>#VALUE!</v>
      </c>
      <c r="E892" s="195" t="e">
        <f t="shared" si="100"/>
        <v>#VALUE!</v>
      </c>
      <c r="F892" s="195" t="e">
        <f t="shared" si="101"/>
        <v>#VALUE!</v>
      </c>
      <c r="G892" s="195" t="e">
        <f t="shared" si="102"/>
        <v>#VALUE!</v>
      </c>
      <c r="H892" s="195" t="str">
        <f t="shared" si="103"/>
        <v/>
      </c>
    </row>
    <row r="893" spans="2:8" x14ac:dyDescent="0.25">
      <c r="B893" s="188" t="str">
        <f t="shared" si="97"/>
        <v/>
      </c>
      <c r="C893" s="195" t="e">
        <f t="shared" si="98"/>
        <v>#VALUE!</v>
      </c>
      <c r="D893" s="195" t="e">
        <f t="shared" si="99"/>
        <v>#VALUE!</v>
      </c>
      <c r="E893" s="195" t="e">
        <f t="shared" si="100"/>
        <v>#VALUE!</v>
      </c>
      <c r="F893" s="195" t="e">
        <f t="shared" si="101"/>
        <v>#VALUE!</v>
      </c>
      <c r="G893" s="195" t="e">
        <f t="shared" si="102"/>
        <v>#VALUE!</v>
      </c>
      <c r="H893" s="195" t="str">
        <f t="shared" si="103"/>
        <v/>
      </c>
    </row>
    <row r="894" spans="2:8" x14ac:dyDescent="0.25">
      <c r="B894" s="188" t="str">
        <f t="shared" si="97"/>
        <v/>
      </c>
      <c r="C894" s="195" t="e">
        <f t="shared" si="98"/>
        <v>#VALUE!</v>
      </c>
      <c r="D894" s="195" t="e">
        <f t="shared" si="99"/>
        <v>#VALUE!</v>
      </c>
      <c r="E894" s="195" t="e">
        <f t="shared" si="100"/>
        <v>#VALUE!</v>
      </c>
      <c r="F894" s="195" t="e">
        <f t="shared" si="101"/>
        <v>#VALUE!</v>
      </c>
      <c r="G894" s="195" t="e">
        <f t="shared" si="102"/>
        <v>#VALUE!</v>
      </c>
      <c r="H894" s="195" t="str">
        <f t="shared" si="103"/>
        <v/>
      </c>
    </row>
    <row r="895" spans="2:8" x14ac:dyDescent="0.25">
      <c r="B895" s="188" t="str">
        <f t="shared" si="97"/>
        <v/>
      </c>
      <c r="C895" s="195" t="e">
        <f t="shared" si="98"/>
        <v>#VALUE!</v>
      </c>
      <c r="D895" s="195" t="e">
        <f t="shared" si="99"/>
        <v>#VALUE!</v>
      </c>
      <c r="E895" s="195" t="e">
        <f t="shared" si="100"/>
        <v>#VALUE!</v>
      </c>
      <c r="F895" s="195" t="e">
        <f t="shared" si="101"/>
        <v>#VALUE!</v>
      </c>
      <c r="G895" s="195" t="e">
        <f t="shared" si="102"/>
        <v>#VALUE!</v>
      </c>
      <c r="H895" s="195" t="str">
        <f t="shared" si="103"/>
        <v/>
      </c>
    </row>
    <row r="896" spans="2:8" x14ac:dyDescent="0.25">
      <c r="B896" s="188" t="str">
        <f t="shared" si="97"/>
        <v/>
      </c>
      <c r="C896" s="195" t="e">
        <f t="shared" si="98"/>
        <v>#VALUE!</v>
      </c>
      <c r="D896" s="195" t="e">
        <f t="shared" si="99"/>
        <v>#VALUE!</v>
      </c>
      <c r="E896" s="195" t="e">
        <f t="shared" si="100"/>
        <v>#VALUE!</v>
      </c>
      <c r="F896" s="195" t="e">
        <f t="shared" si="101"/>
        <v>#VALUE!</v>
      </c>
      <c r="G896" s="195" t="e">
        <f t="shared" si="102"/>
        <v>#VALUE!</v>
      </c>
      <c r="H896" s="195" t="str">
        <f t="shared" si="103"/>
        <v/>
      </c>
    </row>
    <row r="897" spans="2:8" x14ac:dyDescent="0.25">
      <c r="B897" s="188" t="str">
        <f t="shared" si="97"/>
        <v/>
      </c>
      <c r="C897" s="195" t="e">
        <f t="shared" si="98"/>
        <v>#VALUE!</v>
      </c>
      <c r="D897" s="195" t="e">
        <f t="shared" si="99"/>
        <v>#VALUE!</v>
      </c>
      <c r="E897" s="195" t="e">
        <f t="shared" si="100"/>
        <v>#VALUE!</v>
      </c>
      <c r="F897" s="195" t="e">
        <f t="shared" si="101"/>
        <v>#VALUE!</v>
      </c>
      <c r="G897" s="195" t="e">
        <f t="shared" si="102"/>
        <v>#VALUE!</v>
      </c>
      <c r="H897" s="195" t="str">
        <f t="shared" si="103"/>
        <v/>
      </c>
    </row>
    <row r="898" spans="2:8" x14ac:dyDescent="0.25">
      <c r="B898" s="188" t="str">
        <f t="shared" si="97"/>
        <v/>
      </c>
      <c r="C898" s="195" t="e">
        <f t="shared" si="98"/>
        <v>#VALUE!</v>
      </c>
      <c r="D898" s="195" t="e">
        <f t="shared" si="99"/>
        <v>#VALUE!</v>
      </c>
      <c r="E898" s="195" t="e">
        <f t="shared" si="100"/>
        <v>#VALUE!</v>
      </c>
      <c r="F898" s="195" t="e">
        <f t="shared" si="101"/>
        <v>#VALUE!</v>
      </c>
      <c r="G898" s="195" t="e">
        <f t="shared" si="102"/>
        <v>#VALUE!</v>
      </c>
      <c r="H898" s="195" t="str">
        <f t="shared" si="103"/>
        <v/>
      </c>
    </row>
    <row r="899" spans="2:8" x14ac:dyDescent="0.25">
      <c r="B899" s="188" t="str">
        <f t="shared" si="97"/>
        <v/>
      </c>
      <c r="C899" s="195" t="e">
        <f t="shared" si="98"/>
        <v>#VALUE!</v>
      </c>
      <c r="D899" s="195" t="e">
        <f t="shared" si="99"/>
        <v>#VALUE!</v>
      </c>
      <c r="E899" s="195" t="e">
        <f t="shared" si="100"/>
        <v>#VALUE!</v>
      </c>
      <c r="F899" s="195" t="e">
        <f t="shared" si="101"/>
        <v>#VALUE!</v>
      </c>
      <c r="G899" s="195" t="e">
        <f t="shared" si="102"/>
        <v>#VALUE!</v>
      </c>
      <c r="H899" s="195" t="str">
        <f t="shared" si="103"/>
        <v/>
      </c>
    </row>
    <row r="900" spans="2:8" x14ac:dyDescent="0.25">
      <c r="B900" s="188" t="str">
        <f t="shared" si="97"/>
        <v/>
      </c>
      <c r="C900" s="195" t="e">
        <f t="shared" si="98"/>
        <v>#VALUE!</v>
      </c>
      <c r="D900" s="195" t="e">
        <f t="shared" si="99"/>
        <v>#VALUE!</v>
      </c>
      <c r="E900" s="195" t="e">
        <f t="shared" si="100"/>
        <v>#VALUE!</v>
      </c>
      <c r="F900" s="195" t="e">
        <f t="shared" si="101"/>
        <v>#VALUE!</v>
      </c>
      <c r="G900" s="195" t="e">
        <f t="shared" si="102"/>
        <v>#VALUE!</v>
      </c>
      <c r="H900" s="195" t="str">
        <f t="shared" si="103"/>
        <v/>
      </c>
    </row>
    <row r="901" spans="2:8" x14ac:dyDescent="0.25">
      <c r="B901" s="188" t="str">
        <f t="shared" si="97"/>
        <v/>
      </c>
      <c r="C901" s="195" t="e">
        <f t="shared" si="98"/>
        <v>#VALUE!</v>
      </c>
      <c r="D901" s="195" t="e">
        <f t="shared" si="99"/>
        <v>#VALUE!</v>
      </c>
      <c r="E901" s="195" t="e">
        <f t="shared" si="100"/>
        <v>#VALUE!</v>
      </c>
      <c r="F901" s="195" t="e">
        <f t="shared" si="101"/>
        <v>#VALUE!</v>
      </c>
      <c r="G901" s="195" t="e">
        <f t="shared" si="102"/>
        <v>#VALUE!</v>
      </c>
      <c r="H901" s="195" t="str">
        <f t="shared" si="103"/>
        <v/>
      </c>
    </row>
    <row r="902" spans="2:8" x14ac:dyDescent="0.25">
      <c r="B902" s="188" t="str">
        <f t="shared" si="97"/>
        <v/>
      </c>
      <c r="C902" s="195" t="e">
        <f t="shared" si="98"/>
        <v>#VALUE!</v>
      </c>
      <c r="D902" s="195" t="e">
        <f t="shared" si="99"/>
        <v>#VALUE!</v>
      </c>
      <c r="E902" s="195" t="e">
        <f t="shared" si="100"/>
        <v>#VALUE!</v>
      </c>
      <c r="F902" s="195" t="e">
        <f t="shared" si="101"/>
        <v>#VALUE!</v>
      </c>
      <c r="G902" s="195" t="e">
        <f t="shared" si="102"/>
        <v>#VALUE!</v>
      </c>
      <c r="H902" s="195" t="str">
        <f t="shared" si="103"/>
        <v/>
      </c>
    </row>
    <row r="903" spans="2:8" x14ac:dyDescent="0.25">
      <c r="B903" s="188" t="str">
        <f t="shared" si="97"/>
        <v/>
      </c>
      <c r="C903" s="195" t="e">
        <f t="shared" si="98"/>
        <v>#VALUE!</v>
      </c>
      <c r="D903" s="195" t="e">
        <f t="shared" si="99"/>
        <v>#VALUE!</v>
      </c>
      <c r="E903" s="195" t="e">
        <f t="shared" si="100"/>
        <v>#VALUE!</v>
      </c>
      <c r="F903" s="195" t="e">
        <f t="shared" si="101"/>
        <v>#VALUE!</v>
      </c>
      <c r="G903" s="195" t="e">
        <f t="shared" si="102"/>
        <v>#VALUE!</v>
      </c>
      <c r="H903" s="195" t="str">
        <f t="shared" si="103"/>
        <v/>
      </c>
    </row>
    <row r="904" spans="2:8" x14ac:dyDescent="0.25">
      <c r="B904" s="188" t="str">
        <f t="shared" si="97"/>
        <v/>
      </c>
      <c r="C904" s="195" t="e">
        <f t="shared" si="98"/>
        <v>#VALUE!</v>
      </c>
      <c r="D904" s="195" t="e">
        <f t="shared" si="99"/>
        <v>#VALUE!</v>
      </c>
      <c r="E904" s="195" t="e">
        <f t="shared" si="100"/>
        <v>#VALUE!</v>
      </c>
      <c r="F904" s="195" t="e">
        <f t="shared" si="101"/>
        <v>#VALUE!</v>
      </c>
      <c r="G904" s="195" t="e">
        <f t="shared" si="102"/>
        <v>#VALUE!</v>
      </c>
      <c r="H904" s="195" t="str">
        <f t="shared" si="103"/>
        <v/>
      </c>
    </row>
    <row r="905" spans="2:8" x14ac:dyDescent="0.25">
      <c r="B905" s="188" t="str">
        <f t="shared" ref="B905:B968" si="104">IF(B904&lt;lengte,B904+1,"")</f>
        <v/>
      </c>
      <c r="C905" s="195" t="e">
        <f t="shared" si="98"/>
        <v>#VALUE!</v>
      </c>
      <c r="D905" s="195" t="e">
        <f t="shared" si="99"/>
        <v>#VALUE!</v>
      </c>
      <c r="E905" s="195" t="e">
        <f t="shared" si="100"/>
        <v>#VALUE!</v>
      </c>
      <c r="F905" s="195" t="e">
        <f t="shared" si="101"/>
        <v>#VALUE!</v>
      </c>
      <c r="G905" s="195" t="e">
        <f t="shared" si="102"/>
        <v>#VALUE!</v>
      </c>
      <c r="H905" s="195" t="str">
        <f t="shared" si="103"/>
        <v/>
      </c>
    </row>
    <row r="906" spans="2:8" x14ac:dyDescent="0.25">
      <c r="B906" s="188" t="str">
        <f t="shared" si="104"/>
        <v/>
      </c>
      <c r="C906" s="195" t="e">
        <f t="shared" si="98"/>
        <v>#VALUE!</v>
      </c>
      <c r="D906" s="195" t="e">
        <f t="shared" si="99"/>
        <v>#VALUE!</v>
      </c>
      <c r="E906" s="195" t="e">
        <f t="shared" si="100"/>
        <v>#VALUE!</v>
      </c>
      <c r="F906" s="195" t="e">
        <f t="shared" si="101"/>
        <v>#VALUE!</v>
      </c>
      <c r="G906" s="195" t="e">
        <f t="shared" si="102"/>
        <v>#VALUE!</v>
      </c>
      <c r="H906" s="195" t="str">
        <f t="shared" si="103"/>
        <v/>
      </c>
    </row>
    <row r="907" spans="2:8" x14ac:dyDescent="0.25">
      <c r="B907" s="188" t="str">
        <f t="shared" si="104"/>
        <v/>
      </c>
      <c r="C907" s="195" t="e">
        <f t="shared" si="98"/>
        <v>#VALUE!</v>
      </c>
      <c r="D907" s="195" t="e">
        <f t="shared" si="99"/>
        <v>#VALUE!</v>
      </c>
      <c r="E907" s="195" t="e">
        <f t="shared" si="100"/>
        <v>#VALUE!</v>
      </c>
      <c r="F907" s="195" t="e">
        <f t="shared" si="101"/>
        <v>#VALUE!</v>
      </c>
      <c r="G907" s="195" t="e">
        <f t="shared" si="102"/>
        <v>#VALUE!</v>
      </c>
      <c r="H907" s="195" t="str">
        <f t="shared" si="103"/>
        <v/>
      </c>
    </row>
    <row r="908" spans="2:8" x14ac:dyDescent="0.25">
      <c r="B908" s="188" t="str">
        <f t="shared" si="104"/>
        <v/>
      </c>
      <c r="C908" s="195" t="e">
        <f t="shared" si="98"/>
        <v>#VALUE!</v>
      </c>
      <c r="D908" s="195" t="e">
        <f t="shared" si="99"/>
        <v>#VALUE!</v>
      </c>
      <c r="E908" s="195" t="e">
        <f t="shared" si="100"/>
        <v>#VALUE!</v>
      </c>
      <c r="F908" s="195" t="e">
        <f t="shared" si="101"/>
        <v>#VALUE!</v>
      </c>
      <c r="G908" s="195" t="e">
        <f t="shared" si="102"/>
        <v>#VALUE!</v>
      </c>
      <c r="H908" s="195" t="str">
        <f t="shared" si="103"/>
        <v/>
      </c>
    </row>
    <row r="909" spans="2:8" x14ac:dyDescent="0.25">
      <c r="B909" s="188" t="str">
        <f t="shared" si="104"/>
        <v/>
      </c>
      <c r="C909" s="195" t="e">
        <f t="shared" si="98"/>
        <v>#VALUE!</v>
      </c>
      <c r="D909" s="195" t="e">
        <f t="shared" si="99"/>
        <v>#VALUE!</v>
      </c>
      <c r="E909" s="195" t="e">
        <f t="shared" si="100"/>
        <v>#VALUE!</v>
      </c>
      <c r="F909" s="195" t="e">
        <f t="shared" si="101"/>
        <v>#VALUE!</v>
      </c>
      <c r="G909" s="195" t="e">
        <f t="shared" si="102"/>
        <v>#VALUE!</v>
      </c>
      <c r="H909" s="195" t="str">
        <f t="shared" si="103"/>
        <v/>
      </c>
    </row>
    <row r="910" spans="2:8" x14ac:dyDescent="0.25">
      <c r="B910" s="188" t="str">
        <f t="shared" si="104"/>
        <v/>
      </c>
      <c r="C910" s="195" t="e">
        <f t="shared" si="98"/>
        <v>#VALUE!</v>
      </c>
      <c r="D910" s="195" t="e">
        <f t="shared" si="99"/>
        <v>#VALUE!</v>
      </c>
      <c r="E910" s="195" t="e">
        <f t="shared" si="100"/>
        <v>#VALUE!</v>
      </c>
      <c r="F910" s="195" t="e">
        <f t="shared" si="101"/>
        <v>#VALUE!</v>
      </c>
      <c r="G910" s="195" t="e">
        <f t="shared" si="102"/>
        <v>#VALUE!</v>
      </c>
      <c r="H910" s="195" t="str">
        <f t="shared" si="103"/>
        <v/>
      </c>
    </row>
    <row r="911" spans="2:8" x14ac:dyDescent="0.25">
      <c r="B911" s="188" t="str">
        <f t="shared" si="104"/>
        <v/>
      </c>
      <c r="C911" s="195" t="e">
        <f t="shared" ref="C911:C974" si="105">9*(B911/lengte)+Nterm</f>
        <v>#VALUE!</v>
      </c>
      <c r="D911" s="195" t="e">
        <f t="shared" ref="D911:D974" si="106">1+B911*(9/lengte)*2</f>
        <v>#VALUE!</v>
      </c>
      <c r="E911" s="195" t="e">
        <f t="shared" ref="E911:E974" si="107">10-(lengte-B911)*(9/lengte)*0.5</f>
        <v>#VALUE!</v>
      </c>
      <c r="F911" s="195" t="e">
        <f t="shared" ref="F911:F974" si="108">1+B911*(9/lengte)*0.5</f>
        <v>#VALUE!</v>
      </c>
      <c r="G911" s="195" t="e">
        <f t="shared" ref="G911:G974" si="109">10-(lengte-B911)*(9/lengte)*2</f>
        <v>#VALUE!</v>
      </c>
      <c r="H911" s="195" t="str">
        <f t="shared" ref="H911:H974" si="110">IF(B911="","",(IF(Nterm&gt;1,MIN(C911:E911),IF(Nterm&lt;1,MAX(C911,F911,G911),C911))))</f>
        <v/>
      </c>
    </row>
    <row r="912" spans="2:8" x14ac:dyDescent="0.25">
      <c r="B912" s="188" t="str">
        <f t="shared" si="104"/>
        <v/>
      </c>
      <c r="C912" s="195" t="e">
        <f t="shared" si="105"/>
        <v>#VALUE!</v>
      </c>
      <c r="D912" s="195" t="e">
        <f t="shared" si="106"/>
        <v>#VALUE!</v>
      </c>
      <c r="E912" s="195" t="e">
        <f t="shared" si="107"/>
        <v>#VALUE!</v>
      </c>
      <c r="F912" s="195" t="e">
        <f t="shared" si="108"/>
        <v>#VALUE!</v>
      </c>
      <c r="G912" s="195" t="e">
        <f t="shared" si="109"/>
        <v>#VALUE!</v>
      </c>
      <c r="H912" s="195" t="str">
        <f t="shared" si="110"/>
        <v/>
      </c>
    </row>
    <row r="913" spans="2:8" x14ac:dyDescent="0.25">
      <c r="B913" s="188" t="str">
        <f t="shared" si="104"/>
        <v/>
      </c>
      <c r="C913" s="195" t="e">
        <f t="shared" si="105"/>
        <v>#VALUE!</v>
      </c>
      <c r="D913" s="195" t="e">
        <f t="shared" si="106"/>
        <v>#VALUE!</v>
      </c>
      <c r="E913" s="195" t="e">
        <f t="shared" si="107"/>
        <v>#VALUE!</v>
      </c>
      <c r="F913" s="195" t="e">
        <f t="shared" si="108"/>
        <v>#VALUE!</v>
      </c>
      <c r="G913" s="195" t="e">
        <f t="shared" si="109"/>
        <v>#VALUE!</v>
      </c>
      <c r="H913" s="195" t="str">
        <f t="shared" si="110"/>
        <v/>
      </c>
    </row>
    <row r="914" spans="2:8" x14ac:dyDescent="0.25">
      <c r="B914" s="188" t="str">
        <f t="shared" si="104"/>
        <v/>
      </c>
      <c r="C914" s="195" t="e">
        <f t="shared" si="105"/>
        <v>#VALUE!</v>
      </c>
      <c r="D914" s="195" t="e">
        <f t="shared" si="106"/>
        <v>#VALUE!</v>
      </c>
      <c r="E914" s="195" t="e">
        <f t="shared" si="107"/>
        <v>#VALUE!</v>
      </c>
      <c r="F914" s="195" t="e">
        <f t="shared" si="108"/>
        <v>#VALUE!</v>
      </c>
      <c r="G914" s="195" t="e">
        <f t="shared" si="109"/>
        <v>#VALUE!</v>
      </c>
      <c r="H914" s="195" t="str">
        <f t="shared" si="110"/>
        <v/>
      </c>
    </row>
    <row r="915" spans="2:8" x14ac:dyDescent="0.25">
      <c r="B915" s="188" t="str">
        <f t="shared" si="104"/>
        <v/>
      </c>
      <c r="C915" s="195" t="e">
        <f t="shared" si="105"/>
        <v>#VALUE!</v>
      </c>
      <c r="D915" s="195" t="e">
        <f t="shared" si="106"/>
        <v>#VALUE!</v>
      </c>
      <c r="E915" s="195" t="e">
        <f t="shared" si="107"/>
        <v>#VALUE!</v>
      </c>
      <c r="F915" s="195" t="e">
        <f t="shared" si="108"/>
        <v>#VALUE!</v>
      </c>
      <c r="G915" s="195" t="e">
        <f t="shared" si="109"/>
        <v>#VALUE!</v>
      </c>
      <c r="H915" s="195" t="str">
        <f t="shared" si="110"/>
        <v/>
      </c>
    </row>
    <row r="916" spans="2:8" x14ac:dyDescent="0.25">
      <c r="B916" s="188" t="str">
        <f t="shared" si="104"/>
        <v/>
      </c>
      <c r="C916" s="195" t="e">
        <f t="shared" si="105"/>
        <v>#VALUE!</v>
      </c>
      <c r="D916" s="195" t="e">
        <f t="shared" si="106"/>
        <v>#VALUE!</v>
      </c>
      <c r="E916" s="195" t="e">
        <f t="shared" si="107"/>
        <v>#VALUE!</v>
      </c>
      <c r="F916" s="195" t="e">
        <f t="shared" si="108"/>
        <v>#VALUE!</v>
      </c>
      <c r="G916" s="195" t="e">
        <f t="shared" si="109"/>
        <v>#VALUE!</v>
      </c>
      <c r="H916" s="195" t="str">
        <f t="shared" si="110"/>
        <v/>
      </c>
    </row>
    <row r="917" spans="2:8" x14ac:dyDescent="0.25">
      <c r="B917" s="188" t="str">
        <f t="shared" si="104"/>
        <v/>
      </c>
      <c r="C917" s="195" t="e">
        <f t="shared" si="105"/>
        <v>#VALUE!</v>
      </c>
      <c r="D917" s="195" t="e">
        <f t="shared" si="106"/>
        <v>#VALUE!</v>
      </c>
      <c r="E917" s="195" t="e">
        <f t="shared" si="107"/>
        <v>#VALUE!</v>
      </c>
      <c r="F917" s="195" t="e">
        <f t="shared" si="108"/>
        <v>#VALUE!</v>
      </c>
      <c r="G917" s="195" t="e">
        <f t="shared" si="109"/>
        <v>#VALUE!</v>
      </c>
      <c r="H917" s="195" t="str">
        <f t="shared" si="110"/>
        <v/>
      </c>
    </row>
    <row r="918" spans="2:8" x14ac:dyDescent="0.25">
      <c r="B918" s="188" t="str">
        <f t="shared" si="104"/>
        <v/>
      </c>
      <c r="C918" s="195" t="e">
        <f t="shared" si="105"/>
        <v>#VALUE!</v>
      </c>
      <c r="D918" s="195" t="e">
        <f t="shared" si="106"/>
        <v>#VALUE!</v>
      </c>
      <c r="E918" s="195" t="e">
        <f t="shared" si="107"/>
        <v>#VALUE!</v>
      </c>
      <c r="F918" s="195" t="e">
        <f t="shared" si="108"/>
        <v>#VALUE!</v>
      </c>
      <c r="G918" s="195" t="e">
        <f t="shared" si="109"/>
        <v>#VALUE!</v>
      </c>
      <c r="H918" s="195" t="str">
        <f t="shared" si="110"/>
        <v/>
      </c>
    </row>
    <row r="919" spans="2:8" x14ac:dyDescent="0.25">
      <c r="B919" s="188" t="str">
        <f t="shared" si="104"/>
        <v/>
      </c>
      <c r="C919" s="195" t="e">
        <f t="shared" si="105"/>
        <v>#VALUE!</v>
      </c>
      <c r="D919" s="195" t="e">
        <f t="shared" si="106"/>
        <v>#VALUE!</v>
      </c>
      <c r="E919" s="195" t="e">
        <f t="shared" si="107"/>
        <v>#VALUE!</v>
      </c>
      <c r="F919" s="195" t="e">
        <f t="shared" si="108"/>
        <v>#VALUE!</v>
      </c>
      <c r="G919" s="195" t="e">
        <f t="shared" si="109"/>
        <v>#VALUE!</v>
      </c>
      <c r="H919" s="195" t="str">
        <f t="shared" si="110"/>
        <v/>
      </c>
    </row>
    <row r="920" spans="2:8" x14ac:dyDescent="0.25">
      <c r="B920" s="188" t="str">
        <f t="shared" si="104"/>
        <v/>
      </c>
      <c r="C920" s="195" t="e">
        <f t="shared" si="105"/>
        <v>#VALUE!</v>
      </c>
      <c r="D920" s="195" t="e">
        <f t="shared" si="106"/>
        <v>#VALUE!</v>
      </c>
      <c r="E920" s="195" t="e">
        <f t="shared" si="107"/>
        <v>#VALUE!</v>
      </c>
      <c r="F920" s="195" t="e">
        <f t="shared" si="108"/>
        <v>#VALUE!</v>
      </c>
      <c r="G920" s="195" t="e">
        <f t="shared" si="109"/>
        <v>#VALUE!</v>
      </c>
      <c r="H920" s="195" t="str">
        <f t="shared" si="110"/>
        <v/>
      </c>
    </row>
    <row r="921" spans="2:8" x14ac:dyDescent="0.25">
      <c r="B921" s="188" t="str">
        <f t="shared" si="104"/>
        <v/>
      </c>
      <c r="C921" s="195" t="e">
        <f t="shared" si="105"/>
        <v>#VALUE!</v>
      </c>
      <c r="D921" s="195" t="e">
        <f t="shared" si="106"/>
        <v>#VALUE!</v>
      </c>
      <c r="E921" s="195" t="e">
        <f t="shared" si="107"/>
        <v>#VALUE!</v>
      </c>
      <c r="F921" s="195" t="e">
        <f t="shared" si="108"/>
        <v>#VALUE!</v>
      </c>
      <c r="G921" s="195" t="e">
        <f t="shared" si="109"/>
        <v>#VALUE!</v>
      </c>
      <c r="H921" s="195" t="str">
        <f t="shared" si="110"/>
        <v/>
      </c>
    </row>
    <row r="922" spans="2:8" x14ac:dyDescent="0.25">
      <c r="B922" s="188" t="str">
        <f t="shared" si="104"/>
        <v/>
      </c>
      <c r="C922" s="195" t="e">
        <f t="shared" si="105"/>
        <v>#VALUE!</v>
      </c>
      <c r="D922" s="195" t="e">
        <f t="shared" si="106"/>
        <v>#VALUE!</v>
      </c>
      <c r="E922" s="195" t="e">
        <f t="shared" si="107"/>
        <v>#VALUE!</v>
      </c>
      <c r="F922" s="195" t="e">
        <f t="shared" si="108"/>
        <v>#VALUE!</v>
      </c>
      <c r="G922" s="195" t="e">
        <f t="shared" si="109"/>
        <v>#VALUE!</v>
      </c>
      <c r="H922" s="195" t="str">
        <f t="shared" si="110"/>
        <v/>
      </c>
    </row>
    <row r="923" spans="2:8" x14ac:dyDescent="0.25">
      <c r="B923" s="188" t="str">
        <f t="shared" si="104"/>
        <v/>
      </c>
      <c r="C923" s="195" t="e">
        <f t="shared" si="105"/>
        <v>#VALUE!</v>
      </c>
      <c r="D923" s="195" t="e">
        <f t="shared" si="106"/>
        <v>#VALUE!</v>
      </c>
      <c r="E923" s="195" t="e">
        <f t="shared" si="107"/>
        <v>#VALUE!</v>
      </c>
      <c r="F923" s="195" t="e">
        <f t="shared" si="108"/>
        <v>#VALUE!</v>
      </c>
      <c r="G923" s="195" t="e">
        <f t="shared" si="109"/>
        <v>#VALUE!</v>
      </c>
      <c r="H923" s="195" t="str">
        <f t="shared" si="110"/>
        <v/>
      </c>
    </row>
    <row r="924" spans="2:8" x14ac:dyDescent="0.25">
      <c r="B924" s="188" t="str">
        <f t="shared" si="104"/>
        <v/>
      </c>
      <c r="C924" s="195" t="e">
        <f t="shared" si="105"/>
        <v>#VALUE!</v>
      </c>
      <c r="D924" s="195" t="e">
        <f t="shared" si="106"/>
        <v>#VALUE!</v>
      </c>
      <c r="E924" s="195" t="e">
        <f t="shared" si="107"/>
        <v>#VALUE!</v>
      </c>
      <c r="F924" s="195" t="e">
        <f t="shared" si="108"/>
        <v>#VALUE!</v>
      </c>
      <c r="G924" s="195" t="e">
        <f t="shared" si="109"/>
        <v>#VALUE!</v>
      </c>
      <c r="H924" s="195" t="str">
        <f t="shared" si="110"/>
        <v/>
      </c>
    </row>
    <row r="925" spans="2:8" x14ac:dyDescent="0.25">
      <c r="B925" s="188" t="str">
        <f t="shared" si="104"/>
        <v/>
      </c>
      <c r="C925" s="195" t="e">
        <f t="shared" si="105"/>
        <v>#VALUE!</v>
      </c>
      <c r="D925" s="195" t="e">
        <f t="shared" si="106"/>
        <v>#VALUE!</v>
      </c>
      <c r="E925" s="195" t="e">
        <f t="shared" si="107"/>
        <v>#VALUE!</v>
      </c>
      <c r="F925" s="195" t="e">
        <f t="shared" si="108"/>
        <v>#VALUE!</v>
      </c>
      <c r="G925" s="195" t="e">
        <f t="shared" si="109"/>
        <v>#VALUE!</v>
      </c>
      <c r="H925" s="195" t="str">
        <f t="shared" si="110"/>
        <v/>
      </c>
    </row>
    <row r="926" spans="2:8" x14ac:dyDescent="0.25">
      <c r="B926" s="188" t="str">
        <f t="shared" si="104"/>
        <v/>
      </c>
      <c r="C926" s="195" t="e">
        <f t="shared" si="105"/>
        <v>#VALUE!</v>
      </c>
      <c r="D926" s="195" t="e">
        <f t="shared" si="106"/>
        <v>#VALUE!</v>
      </c>
      <c r="E926" s="195" t="e">
        <f t="shared" si="107"/>
        <v>#VALUE!</v>
      </c>
      <c r="F926" s="195" t="e">
        <f t="shared" si="108"/>
        <v>#VALUE!</v>
      </c>
      <c r="G926" s="195" t="e">
        <f t="shared" si="109"/>
        <v>#VALUE!</v>
      </c>
      <c r="H926" s="195" t="str">
        <f t="shared" si="110"/>
        <v/>
      </c>
    </row>
    <row r="927" spans="2:8" x14ac:dyDescent="0.25">
      <c r="B927" s="188" t="str">
        <f t="shared" si="104"/>
        <v/>
      </c>
      <c r="C927" s="195" t="e">
        <f t="shared" si="105"/>
        <v>#VALUE!</v>
      </c>
      <c r="D927" s="195" t="e">
        <f t="shared" si="106"/>
        <v>#VALUE!</v>
      </c>
      <c r="E927" s="195" t="e">
        <f t="shared" si="107"/>
        <v>#VALUE!</v>
      </c>
      <c r="F927" s="195" t="e">
        <f t="shared" si="108"/>
        <v>#VALUE!</v>
      </c>
      <c r="G927" s="195" t="e">
        <f t="shared" si="109"/>
        <v>#VALUE!</v>
      </c>
      <c r="H927" s="195" t="str">
        <f t="shared" si="110"/>
        <v/>
      </c>
    </row>
    <row r="928" spans="2:8" x14ac:dyDescent="0.25">
      <c r="B928" s="188" t="str">
        <f t="shared" si="104"/>
        <v/>
      </c>
      <c r="C928" s="195" t="e">
        <f t="shared" si="105"/>
        <v>#VALUE!</v>
      </c>
      <c r="D928" s="195" t="e">
        <f t="shared" si="106"/>
        <v>#VALUE!</v>
      </c>
      <c r="E928" s="195" t="e">
        <f t="shared" si="107"/>
        <v>#VALUE!</v>
      </c>
      <c r="F928" s="195" t="e">
        <f t="shared" si="108"/>
        <v>#VALUE!</v>
      </c>
      <c r="G928" s="195" t="e">
        <f t="shared" si="109"/>
        <v>#VALUE!</v>
      </c>
      <c r="H928" s="195" t="str">
        <f t="shared" si="110"/>
        <v/>
      </c>
    </row>
    <row r="929" spans="2:8" x14ac:dyDescent="0.25">
      <c r="B929" s="188" t="str">
        <f t="shared" si="104"/>
        <v/>
      </c>
      <c r="C929" s="195" t="e">
        <f t="shared" si="105"/>
        <v>#VALUE!</v>
      </c>
      <c r="D929" s="195" t="e">
        <f t="shared" si="106"/>
        <v>#VALUE!</v>
      </c>
      <c r="E929" s="195" t="e">
        <f t="shared" si="107"/>
        <v>#VALUE!</v>
      </c>
      <c r="F929" s="195" t="e">
        <f t="shared" si="108"/>
        <v>#VALUE!</v>
      </c>
      <c r="G929" s="195" t="e">
        <f t="shared" si="109"/>
        <v>#VALUE!</v>
      </c>
      <c r="H929" s="195" t="str">
        <f t="shared" si="110"/>
        <v/>
      </c>
    </row>
    <row r="930" spans="2:8" x14ac:dyDescent="0.25">
      <c r="B930" s="188" t="str">
        <f t="shared" si="104"/>
        <v/>
      </c>
      <c r="C930" s="195" t="e">
        <f t="shared" si="105"/>
        <v>#VALUE!</v>
      </c>
      <c r="D930" s="195" t="e">
        <f t="shared" si="106"/>
        <v>#VALUE!</v>
      </c>
      <c r="E930" s="195" t="e">
        <f t="shared" si="107"/>
        <v>#VALUE!</v>
      </c>
      <c r="F930" s="195" t="e">
        <f t="shared" si="108"/>
        <v>#VALUE!</v>
      </c>
      <c r="G930" s="195" t="e">
        <f t="shared" si="109"/>
        <v>#VALUE!</v>
      </c>
      <c r="H930" s="195" t="str">
        <f t="shared" si="110"/>
        <v/>
      </c>
    </row>
    <row r="931" spans="2:8" x14ac:dyDescent="0.25">
      <c r="B931" s="188" t="str">
        <f t="shared" si="104"/>
        <v/>
      </c>
      <c r="C931" s="195" t="e">
        <f t="shared" si="105"/>
        <v>#VALUE!</v>
      </c>
      <c r="D931" s="195" t="e">
        <f t="shared" si="106"/>
        <v>#VALUE!</v>
      </c>
      <c r="E931" s="195" t="e">
        <f t="shared" si="107"/>
        <v>#VALUE!</v>
      </c>
      <c r="F931" s="195" t="e">
        <f t="shared" si="108"/>
        <v>#VALUE!</v>
      </c>
      <c r="G931" s="195" t="e">
        <f t="shared" si="109"/>
        <v>#VALUE!</v>
      </c>
      <c r="H931" s="195" t="str">
        <f t="shared" si="110"/>
        <v/>
      </c>
    </row>
    <row r="932" spans="2:8" x14ac:dyDescent="0.25">
      <c r="B932" s="188" t="str">
        <f t="shared" si="104"/>
        <v/>
      </c>
      <c r="C932" s="195" t="e">
        <f t="shared" si="105"/>
        <v>#VALUE!</v>
      </c>
      <c r="D932" s="195" t="e">
        <f t="shared" si="106"/>
        <v>#VALUE!</v>
      </c>
      <c r="E932" s="195" t="e">
        <f t="shared" si="107"/>
        <v>#VALUE!</v>
      </c>
      <c r="F932" s="195" t="e">
        <f t="shared" si="108"/>
        <v>#VALUE!</v>
      </c>
      <c r="G932" s="195" t="e">
        <f t="shared" si="109"/>
        <v>#VALUE!</v>
      </c>
      <c r="H932" s="195" t="str">
        <f t="shared" si="110"/>
        <v/>
      </c>
    </row>
    <row r="933" spans="2:8" x14ac:dyDescent="0.25">
      <c r="B933" s="188" t="str">
        <f t="shared" si="104"/>
        <v/>
      </c>
      <c r="C933" s="195" t="e">
        <f t="shared" si="105"/>
        <v>#VALUE!</v>
      </c>
      <c r="D933" s="195" t="e">
        <f t="shared" si="106"/>
        <v>#VALUE!</v>
      </c>
      <c r="E933" s="195" t="e">
        <f t="shared" si="107"/>
        <v>#VALUE!</v>
      </c>
      <c r="F933" s="195" t="e">
        <f t="shared" si="108"/>
        <v>#VALUE!</v>
      </c>
      <c r="G933" s="195" t="e">
        <f t="shared" si="109"/>
        <v>#VALUE!</v>
      </c>
      <c r="H933" s="195" t="str">
        <f t="shared" si="110"/>
        <v/>
      </c>
    </row>
    <row r="934" spans="2:8" x14ac:dyDescent="0.25">
      <c r="B934" s="188" t="str">
        <f t="shared" si="104"/>
        <v/>
      </c>
      <c r="C934" s="195" t="e">
        <f t="shared" si="105"/>
        <v>#VALUE!</v>
      </c>
      <c r="D934" s="195" t="e">
        <f t="shared" si="106"/>
        <v>#VALUE!</v>
      </c>
      <c r="E934" s="195" t="e">
        <f t="shared" si="107"/>
        <v>#VALUE!</v>
      </c>
      <c r="F934" s="195" t="e">
        <f t="shared" si="108"/>
        <v>#VALUE!</v>
      </c>
      <c r="G934" s="195" t="e">
        <f t="shared" si="109"/>
        <v>#VALUE!</v>
      </c>
      <c r="H934" s="195" t="str">
        <f t="shared" si="110"/>
        <v/>
      </c>
    </row>
    <row r="935" spans="2:8" x14ac:dyDescent="0.25">
      <c r="B935" s="188" t="str">
        <f t="shared" si="104"/>
        <v/>
      </c>
      <c r="C935" s="195" t="e">
        <f t="shared" si="105"/>
        <v>#VALUE!</v>
      </c>
      <c r="D935" s="195" t="e">
        <f t="shared" si="106"/>
        <v>#VALUE!</v>
      </c>
      <c r="E935" s="195" t="e">
        <f t="shared" si="107"/>
        <v>#VALUE!</v>
      </c>
      <c r="F935" s="195" t="e">
        <f t="shared" si="108"/>
        <v>#VALUE!</v>
      </c>
      <c r="G935" s="195" t="e">
        <f t="shared" si="109"/>
        <v>#VALUE!</v>
      </c>
      <c r="H935" s="195" t="str">
        <f t="shared" si="110"/>
        <v/>
      </c>
    </row>
    <row r="936" spans="2:8" x14ac:dyDescent="0.25">
      <c r="B936" s="188" t="str">
        <f t="shared" si="104"/>
        <v/>
      </c>
      <c r="C936" s="195" t="e">
        <f t="shared" si="105"/>
        <v>#VALUE!</v>
      </c>
      <c r="D936" s="195" t="e">
        <f t="shared" si="106"/>
        <v>#VALUE!</v>
      </c>
      <c r="E936" s="195" t="e">
        <f t="shared" si="107"/>
        <v>#VALUE!</v>
      </c>
      <c r="F936" s="195" t="e">
        <f t="shared" si="108"/>
        <v>#VALUE!</v>
      </c>
      <c r="G936" s="195" t="e">
        <f t="shared" si="109"/>
        <v>#VALUE!</v>
      </c>
      <c r="H936" s="195" t="str">
        <f t="shared" si="110"/>
        <v/>
      </c>
    </row>
    <row r="937" spans="2:8" x14ac:dyDescent="0.25">
      <c r="B937" s="188" t="str">
        <f t="shared" si="104"/>
        <v/>
      </c>
      <c r="C937" s="195" t="e">
        <f t="shared" si="105"/>
        <v>#VALUE!</v>
      </c>
      <c r="D937" s="195" t="e">
        <f t="shared" si="106"/>
        <v>#VALUE!</v>
      </c>
      <c r="E937" s="195" t="e">
        <f t="shared" si="107"/>
        <v>#VALUE!</v>
      </c>
      <c r="F937" s="195" t="e">
        <f t="shared" si="108"/>
        <v>#VALUE!</v>
      </c>
      <c r="G937" s="195" t="e">
        <f t="shared" si="109"/>
        <v>#VALUE!</v>
      </c>
      <c r="H937" s="195" t="str">
        <f t="shared" si="110"/>
        <v/>
      </c>
    </row>
    <row r="938" spans="2:8" x14ac:dyDescent="0.25">
      <c r="B938" s="188" t="str">
        <f t="shared" si="104"/>
        <v/>
      </c>
      <c r="C938" s="195" t="e">
        <f t="shared" si="105"/>
        <v>#VALUE!</v>
      </c>
      <c r="D938" s="195" t="e">
        <f t="shared" si="106"/>
        <v>#VALUE!</v>
      </c>
      <c r="E938" s="195" t="e">
        <f t="shared" si="107"/>
        <v>#VALUE!</v>
      </c>
      <c r="F938" s="195" t="e">
        <f t="shared" si="108"/>
        <v>#VALUE!</v>
      </c>
      <c r="G938" s="195" t="e">
        <f t="shared" si="109"/>
        <v>#VALUE!</v>
      </c>
      <c r="H938" s="195" t="str">
        <f t="shared" si="110"/>
        <v/>
      </c>
    </row>
    <row r="939" spans="2:8" x14ac:dyDescent="0.25">
      <c r="B939" s="188" t="str">
        <f t="shared" si="104"/>
        <v/>
      </c>
      <c r="C939" s="195" t="e">
        <f t="shared" si="105"/>
        <v>#VALUE!</v>
      </c>
      <c r="D939" s="195" t="e">
        <f t="shared" si="106"/>
        <v>#VALUE!</v>
      </c>
      <c r="E939" s="195" t="e">
        <f t="shared" si="107"/>
        <v>#VALUE!</v>
      </c>
      <c r="F939" s="195" t="e">
        <f t="shared" si="108"/>
        <v>#VALUE!</v>
      </c>
      <c r="G939" s="195" t="e">
        <f t="shared" si="109"/>
        <v>#VALUE!</v>
      </c>
      <c r="H939" s="195" t="str">
        <f t="shared" si="110"/>
        <v/>
      </c>
    </row>
    <row r="940" spans="2:8" x14ac:dyDescent="0.25">
      <c r="B940" s="188" t="str">
        <f t="shared" si="104"/>
        <v/>
      </c>
      <c r="C940" s="195" t="e">
        <f t="shared" si="105"/>
        <v>#VALUE!</v>
      </c>
      <c r="D940" s="195" t="e">
        <f t="shared" si="106"/>
        <v>#VALUE!</v>
      </c>
      <c r="E940" s="195" t="e">
        <f t="shared" si="107"/>
        <v>#VALUE!</v>
      </c>
      <c r="F940" s="195" t="e">
        <f t="shared" si="108"/>
        <v>#VALUE!</v>
      </c>
      <c r="G940" s="195" t="e">
        <f t="shared" si="109"/>
        <v>#VALUE!</v>
      </c>
      <c r="H940" s="195" t="str">
        <f t="shared" si="110"/>
        <v/>
      </c>
    </row>
    <row r="941" spans="2:8" x14ac:dyDescent="0.25">
      <c r="B941" s="188" t="str">
        <f t="shared" si="104"/>
        <v/>
      </c>
      <c r="C941" s="195" t="e">
        <f t="shared" si="105"/>
        <v>#VALUE!</v>
      </c>
      <c r="D941" s="195" t="e">
        <f t="shared" si="106"/>
        <v>#VALUE!</v>
      </c>
      <c r="E941" s="195" t="e">
        <f t="shared" si="107"/>
        <v>#VALUE!</v>
      </c>
      <c r="F941" s="195" t="e">
        <f t="shared" si="108"/>
        <v>#VALUE!</v>
      </c>
      <c r="G941" s="195" t="e">
        <f t="shared" si="109"/>
        <v>#VALUE!</v>
      </c>
      <c r="H941" s="195" t="str">
        <f t="shared" si="110"/>
        <v/>
      </c>
    </row>
    <row r="942" spans="2:8" x14ac:dyDescent="0.25">
      <c r="B942" s="188" t="str">
        <f t="shared" si="104"/>
        <v/>
      </c>
      <c r="C942" s="195" t="e">
        <f t="shared" si="105"/>
        <v>#VALUE!</v>
      </c>
      <c r="D942" s="195" t="e">
        <f t="shared" si="106"/>
        <v>#VALUE!</v>
      </c>
      <c r="E942" s="195" t="e">
        <f t="shared" si="107"/>
        <v>#VALUE!</v>
      </c>
      <c r="F942" s="195" t="e">
        <f t="shared" si="108"/>
        <v>#VALUE!</v>
      </c>
      <c r="G942" s="195" t="e">
        <f t="shared" si="109"/>
        <v>#VALUE!</v>
      </c>
      <c r="H942" s="195" t="str">
        <f t="shared" si="110"/>
        <v/>
      </c>
    </row>
    <row r="943" spans="2:8" x14ac:dyDescent="0.25">
      <c r="B943" s="188" t="str">
        <f t="shared" si="104"/>
        <v/>
      </c>
      <c r="C943" s="195" t="e">
        <f t="shared" si="105"/>
        <v>#VALUE!</v>
      </c>
      <c r="D943" s="195" t="e">
        <f t="shared" si="106"/>
        <v>#VALUE!</v>
      </c>
      <c r="E943" s="195" t="e">
        <f t="shared" si="107"/>
        <v>#VALUE!</v>
      </c>
      <c r="F943" s="195" t="e">
        <f t="shared" si="108"/>
        <v>#VALUE!</v>
      </c>
      <c r="G943" s="195" t="e">
        <f t="shared" si="109"/>
        <v>#VALUE!</v>
      </c>
      <c r="H943" s="195" t="str">
        <f t="shared" si="110"/>
        <v/>
      </c>
    </row>
    <row r="944" spans="2:8" x14ac:dyDescent="0.25">
      <c r="B944" s="188" t="str">
        <f t="shared" si="104"/>
        <v/>
      </c>
      <c r="C944" s="195" t="e">
        <f t="shared" si="105"/>
        <v>#VALUE!</v>
      </c>
      <c r="D944" s="195" t="e">
        <f t="shared" si="106"/>
        <v>#VALUE!</v>
      </c>
      <c r="E944" s="195" t="e">
        <f t="shared" si="107"/>
        <v>#VALUE!</v>
      </c>
      <c r="F944" s="195" t="e">
        <f t="shared" si="108"/>
        <v>#VALUE!</v>
      </c>
      <c r="G944" s="195" t="e">
        <f t="shared" si="109"/>
        <v>#VALUE!</v>
      </c>
      <c r="H944" s="195" t="str">
        <f t="shared" si="110"/>
        <v/>
      </c>
    </row>
    <row r="945" spans="2:8" x14ac:dyDescent="0.25">
      <c r="B945" s="188" t="str">
        <f t="shared" si="104"/>
        <v/>
      </c>
      <c r="C945" s="195" t="e">
        <f t="shared" si="105"/>
        <v>#VALUE!</v>
      </c>
      <c r="D945" s="195" t="e">
        <f t="shared" si="106"/>
        <v>#VALUE!</v>
      </c>
      <c r="E945" s="195" t="e">
        <f t="shared" si="107"/>
        <v>#VALUE!</v>
      </c>
      <c r="F945" s="195" t="e">
        <f t="shared" si="108"/>
        <v>#VALUE!</v>
      </c>
      <c r="G945" s="195" t="e">
        <f t="shared" si="109"/>
        <v>#VALUE!</v>
      </c>
      <c r="H945" s="195" t="str">
        <f t="shared" si="110"/>
        <v/>
      </c>
    </row>
    <row r="946" spans="2:8" x14ac:dyDescent="0.25">
      <c r="B946" s="188" t="str">
        <f t="shared" si="104"/>
        <v/>
      </c>
      <c r="C946" s="195" t="e">
        <f t="shared" si="105"/>
        <v>#VALUE!</v>
      </c>
      <c r="D946" s="195" t="e">
        <f t="shared" si="106"/>
        <v>#VALUE!</v>
      </c>
      <c r="E946" s="195" t="e">
        <f t="shared" si="107"/>
        <v>#VALUE!</v>
      </c>
      <c r="F946" s="195" t="e">
        <f t="shared" si="108"/>
        <v>#VALUE!</v>
      </c>
      <c r="G946" s="195" t="e">
        <f t="shared" si="109"/>
        <v>#VALUE!</v>
      </c>
      <c r="H946" s="195" t="str">
        <f t="shared" si="110"/>
        <v/>
      </c>
    </row>
    <row r="947" spans="2:8" x14ac:dyDescent="0.25">
      <c r="B947" s="188" t="str">
        <f t="shared" si="104"/>
        <v/>
      </c>
      <c r="C947" s="195" t="e">
        <f t="shared" si="105"/>
        <v>#VALUE!</v>
      </c>
      <c r="D947" s="195" t="e">
        <f t="shared" si="106"/>
        <v>#VALUE!</v>
      </c>
      <c r="E947" s="195" t="e">
        <f t="shared" si="107"/>
        <v>#VALUE!</v>
      </c>
      <c r="F947" s="195" t="e">
        <f t="shared" si="108"/>
        <v>#VALUE!</v>
      </c>
      <c r="G947" s="195" t="e">
        <f t="shared" si="109"/>
        <v>#VALUE!</v>
      </c>
      <c r="H947" s="195" t="str">
        <f t="shared" si="110"/>
        <v/>
      </c>
    </row>
    <row r="948" spans="2:8" x14ac:dyDescent="0.25">
      <c r="B948" s="188" t="str">
        <f t="shared" si="104"/>
        <v/>
      </c>
      <c r="C948" s="195" t="e">
        <f t="shared" si="105"/>
        <v>#VALUE!</v>
      </c>
      <c r="D948" s="195" t="e">
        <f t="shared" si="106"/>
        <v>#VALUE!</v>
      </c>
      <c r="E948" s="195" t="e">
        <f t="shared" si="107"/>
        <v>#VALUE!</v>
      </c>
      <c r="F948" s="195" t="e">
        <f t="shared" si="108"/>
        <v>#VALUE!</v>
      </c>
      <c r="G948" s="195" t="e">
        <f t="shared" si="109"/>
        <v>#VALUE!</v>
      </c>
      <c r="H948" s="195" t="str">
        <f t="shared" si="110"/>
        <v/>
      </c>
    </row>
    <row r="949" spans="2:8" x14ac:dyDescent="0.25">
      <c r="B949" s="188" t="str">
        <f t="shared" si="104"/>
        <v/>
      </c>
      <c r="C949" s="195" t="e">
        <f t="shared" si="105"/>
        <v>#VALUE!</v>
      </c>
      <c r="D949" s="195" t="e">
        <f t="shared" si="106"/>
        <v>#VALUE!</v>
      </c>
      <c r="E949" s="195" t="e">
        <f t="shared" si="107"/>
        <v>#VALUE!</v>
      </c>
      <c r="F949" s="195" t="e">
        <f t="shared" si="108"/>
        <v>#VALUE!</v>
      </c>
      <c r="G949" s="195" t="e">
        <f t="shared" si="109"/>
        <v>#VALUE!</v>
      </c>
      <c r="H949" s="195" t="str">
        <f t="shared" si="110"/>
        <v/>
      </c>
    </row>
    <row r="950" spans="2:8" x14ac:dyDescent="0.25">
      <c r="B950" s="188" t="str">
        <f t="shared" si="104"/>
        <v/>
      </c>
      <c r="C950" s="195" t="e">
        <f t="shared" si="105"/>
        <v>#VALUE!</v>
      </c>
      <c r="D950" s="195" t="e">
        <f t="shared" si="106"/>
        <v>#VALUE!</v>
      </c>
      <c r="E950" s="195" t="e">
        <f t="shared" si="107"/>
        <v>#VALUE!</v>
      </c>
      <c r="F950" s="195" t="e">
        <f t="shared" si="108"/>
        <v>#VALUE!</v>
      </c>
      <c r="G950" s="195" t="e">
        <f t="shared" si="109"/>
        <v>#VALUE!</v>
      </c>
      <c r="H950" s="195" t="str">
        <f t="shared" si="110"/>
        <v/>
      </c>
    </row>
    <row r="951" spans="2:8" x14ac:dyDescent="0.25">
      <c r="B951" s="188" t="str">
        <f t="shared" si="104"/>
        <v/>
      </c>
      <c r="C951" s="195" t="e">
        <f t="shared" si="105"/>
        <v>#VALUE!</v>
      </c>
      <c r="D951" s="195" t="e">
        <f t="shared" si="106"/>
        <v>#VALUE!</v>
      </c>
      <c r="E951" s="195" t="e">
        <f t="shared" si="107"/>
        <v>#VALUE!</v>
      </c>
      <c r="F951" s="195" t="e">
        <f t="shared" si="108"/>
        <v>#VALUE!</v>
      </c>
      <c r="G951" s="195" t="e">
        <f t="shared" si="109"/>
        <v>#VALUE!</v>
      </c>
      <c r="H951" s="195" t="str">
        <f t="shared" si="110"/>
        <v/>
      </c>
    </row>
    <row r="952" spans="2:8" x14ac:dyDescent="0.25">
      <c r="B952" s="188" t="str">
        <f t="shared" si="104"/>
        <v/>
      </c>
      <c r="C952" s="195" t="e">
        <f t="shared" si="105"/>
        <v>#VALUE!</v>
      </c>
      <c r="D952" s="195" t="e">
        <f t="shared" si="106"/>
        <v>#VALUE!</v>
      </c>
      <c r="E952" s="195" t="e">
        <f t="shared" si="107"/>
        <v>#VALUE!</v>
      </c>
      <c r="F952" s="195" t="e">
        <f t="shared" si="108"/>
        <v>#VALUE!</v>
      </c>
      <c r="G952" s="195" t="e">
        <f t="shared" si="109"/>
        <v>#VALUE!</v>
      </c>
      <c r="H952" s="195" t="str">
        <f t="shared" si="110"/>
        <v/>
      </c>
    </row>
    <row r="953" spans="2:8" x14ac:dyDescent="0.25">
      <c r="B953" s="188" t="str">
        <f t="shared" si="104"/>
        <v/>
      </c>
      <c r="C953" s="195" t="e">
        <f t="shared" si="105"/>
        <v>#VALUE!</v>
      </c>
      <c r="D953" s="195" t="e">
        <f t="shared" si="106"/>
        <v>#VALUE!</v>
      </c>
      <c r="E953" s="195" t="e">
        <f t="shared" si="107"/>
        <v>#VALUE!</v>
      </c>
      <c r="F953" s="195" t="e">
        <f t="shared" si="108"/>
        <v>#VALUE!</v>
      </c>
      <c r="G953" s="195" t="e">
        <f t="shared" si="109"/>
        <v>#VALUE!</v>
      </c>
      <c r="H953" s="195" t="str">
        <f t="shared" si="110"/>
        <v/>
      </c>
    </row>
    <row r="954" spans="2:8" x14ac:dyDescent="0.25">
      <c r="B954" s="188" t="str">
        <f t="shared" si="104"/>
        <v/>
      </c>
      <c r="C954" s="195" t="e">
        <f t="shared" si="105"/>
        <v>#VALUE!</v>
      </c>
      <c r="D954" s="195" t="e">
        <f t="shared" si="106"/>
        <v>#VALUE!</v>
      </c>
      <c r="E954" s="195" t="e">
        <f t="shared" si="107"/>
        <v>#VALUE!</v>
      </c>
      <c r="F954" s="195" t="e">
        <f t="shared" si="108"/>
        <v>#VALUE!</v>
      </c>
      <c r="G954" s="195" t="e">
        <f t="shared" si="109"/>
        <v>#VALUE!</v>
      </c>
      <c r="H954" s="195" t="str">
        <f t="shared" si="110"/>
        <v/>
      </c>
    </row>
    <row r="955" spans="2:8" x14ac:dyDescent="0.25">
      <c r="B955" s="188" t="str">
        <f t="shared" si="104"/>
        <v/>
      </c>
      <c r="C955" s="195" t="e">
        <f t="shared" si="105"/>
        <v>#VALUE!</v>
      </c>
      <c r="D955" s="195" t="e">
        <f t="shared" si="106"/>
        <v>#VALUE!</v>
      </c>
      <c r="E955" s="195" t="e">
        <f t="shared" si="107"/>
        <v>#VALUE!</v>
      </c>
      <c r="F955" s="195" t="e">
        <f t="shared" si="108"/>
        <v>#VALUE!</v>
      </c>
      <c r="G955" s="195" t="e">
        <f t="shared" si="109"/>
        <v>#VALUE!</v>
      </c>
      <c r="H955" s="195" t="str">
        <f t="shared" si="110"/>
        <v/>
      </c>
    </row>
    <row r="956" spans="2:8" x14ac:dyDescent="0.25">
      <c r="B956" s="188" t="str">
        <f t="shared" si="104"/>
        <v/>
      </c>
      <c r="C956" s="195" t="e">
        <f t="shared" si="105"/>
        <v>#VALUE!</v>
      </c>
      <c r="D956" s="195" t="e">
        <f t="shared" si="106"/>
        <v>#VALUE!</v>
      </c>
      <c r="E956" s="195" t="e">
        <f t="shared" si="107"/>
        <v>#VALUE!</v>
      </c>
      <c r="F956" s="195" t="e">
        <f t="shared" si="108"/>
        <v>#VALUE!</v>
      </c>
      <c r="G956" s="195" t="e">
        <f t="shared" si="109"/>
        <v>#VALUE!</v>
      </c>
      <c r="H956" s="195" t="str">
        <f t="shared" si="110"/>
        <v/>
      </c>
    </row>
    <row r="957" spans="2:8" x14ac:dyDescent="0.25">
      <c r="B957" s="188" t="str">
        <f t="shared" si="104"/>
        <v/>
      </c>
      <c r="C957" s="195" t="e">
        <f t="shared" si="105"/>
        <v>#VALUE!</v>
      </c>
      <c r="D957" s="195" t="e">
        <f t="shared" si="106"/>
        <v>#VALUE!</v>
      </c>
      <c r="E957" s="195" t="e">
        <f t="shared" si="107"/>
        <v>#VALUE!</v>
      </c>
      <c r="F957" s="195" t="e">
        <f t="shared" si="108"/>
        <v>#VALUE!</v>
      </c>
      <c r="G957" s="195" t="e">
        <f t="shared" si="109"/>
        <v>#VALUE!</v>
      </c>
      <c r="H957" s="195" t="str">
        <f t="shared" si="110"/>
        <v/>
      </c>
    </row>
    <row r="958" spans="2:8" x14ac:dyDescent="0.25">
      <c r="B958" s="188" t="str">
        <f t="shared" si="104"/>
        <v/>
      </c>
      <c r="C958" s="195" t="e">
        <f t="shared" si="105"/>
        <v>#VALUE!</v>
      </c>
      <c r="D958" s="195" t="e">
        <f t="shared" si="106"/>
        <v>#VALUE!</v>
      </c>
      <c r="E958" s="195" t="e">
        <f t="shared" si="107"/>
        <v>#VALUE!</v>
      </c>
      <c r="F958" s="195" t="e">
        <f t="shared" si="108"/>
        <v>#VALUE!</v>
      </c>
      <c r="G958" s="195" t="e">
        <f t="shared" si="109"/>
        <v>#VALUE!</v>
      </c>
      <c r="H958" s="195" t="str">
        <f t="shared" si="110"/>
        <v/>
      </c>
    </row>
    <row r="959" spans="2:8" x14ac:dyDescent="0.25">
      <c r="B959" s="188" t="str">
        <f t="shared" si="104"/>
        <v/>
      </c>
      <c r="C959" s="195" t="e">
        <f t="shared" si="105"/>
        <v>#VALUE!</v>
      </c>
      <c r="D959" s="195" t="e">
        <f t="shared" si="106"/>
        <v>#VALUE!</v>
      </c>
      <c r="E959" s="195" t="e">
        <f t="shared" si="107"/>
        <v>#VALUE!</v>
      </c>
      <c r="F959" s="195" t="e">
        <f t="shared" si="108"/>
        <v>#VALUE!</v>
      </c>
      <c r="G959" s="195" t="e">
        <f t="shared" si="109"/>
        <v>#VALUE!</v>
      </c>
      <c r="H959" s="195" t="str">
        <f t="shared" si="110"/>
        <v/>
      </c>
    </row>
    <row r="960" spans="2:8" x14ac:dyDescent="0.25">
      <c r="B960" s="188" t="str">
        <f t="shared" si="104"/>
        <v/>
      </c>
      <c r="C960" s="195" t="e">
        <f t="shared" si="105"/>
        <v>#VALUE!</v>
      </c>
      <c r="D960" s="195" t="e">
        <f t="shared" si="106"/>
        <v>#VALUE!</v>
      </c>
      <c r="E960" s="195" t="e">
        <f t="shared" si="107"/>
        <v>#VALUE!</v>
      </c>
      <c r="F960" s="195" t="e">
        <f t="shared" si="108"/>
        <v>#VALUE!</v>
      </c>
      <c r="G960" s="195" t="e">
        <f t="shared" si="109"/>
        <v>#VALUE!</v>
      </c>
      <c r="H960" s="195" t="str">
        <f t="shared" si="110"/>
        <v/>
      </c>
    </row>
    <row r="961" spans="2:8" x14ac:dyDescent="0.25">
      <c r="B961" s="188" t="str">
        <f t="shared" si="104"/>
        <v/>
      </c>
      <c r="C961" s="195" t="e">
        <f t="shared" si="105"/>
        <v>#VALUE!</v>
      </c>
      <c r="D961" s="195" t="e">
        <f t="shared" si="106"/>
        <v>#VALUE!</v>
      </c>
      <c r="E961" s="195" t="e">
        <f t="shared" si="107"/>
        <v>#VALUE!</v>
      </c>
      <c r="F961" s="195" t="e">
        <f t="shared" si="108"/>
        <v>#VALUE!</v>
      </c>
      <c r="G961" s="195" t="e">
        <f t="shared" si="109"/>
        <v>#VALUE!</v>
      </c>
      <c r="H961" s="195" t="str">
        <f t="shared" si="110"/>
        <v/>
      </c>
    </row>
    <row r="962" spans="2:8" x14ac:dyDescent="0.25">
      <c r="B962" s="188" t="str">
        <f t="shared" si="104"/>
        <v/>
      </c>
      <c r="C962" s="195" t="e">
        <f t="shared" si="105"/>
        <v>#VALUE!</v>
      </c>
      <c r="D962" s="195" t="e">
        <f t="shared" si="106"/>
        <v>#VALUE!</v>
      </c>
      <c r="E962" s="195" t="e">
        <f t="shared" si="107"/>
        <v>#VALUE!</v>
      </c>
      <c r="F962" s="195" t="e">
        <f t="shared" si="108"/>
        <v>#VALUE!</v>
      </c>
      <c r="G962" s="195" t="e">
        <f t="shared" si="109"/>
        <v>#VALUE!</v>
      </c>
      <c r="H962" s="195" t="str">
        <f t="shared" si="110"/>
        <v/>
      </c>
    </row>
    <row r="963" spans="2:8" x14ac:dyDescent="0.25">
      <c r="B963" s="188" t="str">
        <f t="shared" si="104"/>
        <v/>
      </c>
      <c r="C963" s="195" t="e">
        <f t="shared" si="105"/>
        <v>#VALUE!</v>
      </c>
      <c r="D963" s="195" t="e">
        <f t="shared" si="106"/>
        <v>#VALUE!</v>
      </c>
      <c r="E963" s="195" t="e">
        <f t="shared" si="107"/>
        <v>#VALUE!</v>
      </c>
      <c r="F963" s="195" t="e">
        <f t="shared" si="108"/>
        <v>#VALUE!</v>
      </c>
      <c r="G963" s="195" t="e">
        <f t="shared" si="109"/>
        <v>#VALUE!</v>
      </c>
      <c r="H963" s="195" t="str">
        <f t="shared" si="110"/>
        <v/>
      </c>
    </row>
    <row r="964" spans="2:8" x14ac:dyDescent="0.25">
      <c r="B964" s="188" t="str">
        <f t="shared" si="104"/>
        <v/>
      </c>
      <c r="C964" s="195" t="e">
        <f t="shared" si="105"/>
        <v>#VALUE!</v>
      </c>
      <c r="D964" s="195" t="e">
        <f t="shared" si="106"/>
        <v>#VALUE!</v>
      </c>
      <c r="E964" s="195" t="e">
        <f t="shared" si="107"/>
        <v>#VALUE!</v>
      </c>
      <c r="F964" s="195" t="e">
        <f t="shared" si="108"/>
        <v>#VALUE!</v>
      </c>
      <c r="G964" s="195" t="e">
        <f t="shared" si="109"/>
        <v>#VALUE!</v>
      </c>
      <c r="H964" s="195" t="str">
        <f t="shared" si="110"/>
        <v/>
      </c>
    </row>
    <row r="965" spans="2:8" x14ac:dyDescent="0.25">
      <c r="B965" s="188" t="str">
        <f t="shared" si="104"/>
        <v/>
      </c>
      <c r="C965" s="195" t="e">
        <f t="shared" si="105"/>
        <v>#VALUE!</v>
      </c>
      <c r="D965" s="195" t="e">
        <f t="shared" si="106"/>
        <v>#VALUE!</v>
      </c>
      <c r="E965" s="195" t="e">
        <f t="shared" si="107"/>
        <v>#VALUE!</v>
      </c>
      <c r="F965" s="195" t="e">
        <f t="shared" si="108"/>
        <v>#VALUE!</v>
      </c>
      <c r="G965" s="195" t="e">
        <f t="shared" si="109"/>
        <v>#VALUE!</v>
      </c>
      <c r="H965" s="195" t="str">
        <f t="shared" si="110"/>
        <v/>
      </c>
    </row>
    <row r="966" spans="2:8" x14ac:dyDescent="0.25">
      <c r="B966" s="188" t="str">
        <f t="shared" si="104"/>
        <v/>
      </c>
      <c r="C966" s="195" t="e">
        <f t="shared" si="105"/>
        <v>#VALUE!</v>
      </c>
      <c r="D966" s="195" t="e">
        <f t="shared" si="106"/>
        <v>#VALUE!</v>
      </c>
      <c r="E966" s="195" t="e">
        <f t="shared" si="107"/>
        <v>#VALUE!</v>
      </c>
      <c r="F966" s="195" t="e">
        <f t="shared" si="108"/>
        <v>#VALUE!</v>
      </c>
      <c r="G966" s="195" t="e">
        <f t="shared" si="109"/>
        <v>#VALUE!</v>
      </c>
      <c r="H966" s="195" t="str">
        <f t="shared" si="110"/>
        <v/>
      </c>
    </row>
    <row r="967" spans="2:8" x14ac:dyDescent="0.25">
      <c r="B967" s="188" t="str">
        <f t="shared" si="104"/>
        <v/>
      </c>
      <c r="C967" s="195" t="e">
        <f t="shared" si="105"/>
        <v>#VALUE!</v>
      </c>
      <c r="D967" s="195" t="e">
        <f t="shared" si="106"/>
        <v>#VALUE!</v>
      </c>
      <c r="E967" s="195" t="e">
        <f t="shared" si="107"/>
        <v>#VALUE!</v>
      </c>
      <c r="F967" s="195" t="e">
        <f t="shared" si="108"/>
        <v>#VALUE!</v>
      </c>
      <c r="G967" s="195" t="e">
        <f t="shared" si="109"/>
        <v>#VALUE!</v>
      </c>
      <c r="H967" s="195" t="str">
        <f t="shared" si="110"/>
        <v/>
      </c>
    </row>
    <row r="968" spans="2:8" x14ac:dyDescent="0.25">
      <c r="B968" s="188" t="str">
        <f t="shared" si="104"/>
        <v/>
      </c>
      <c r="C968" s="195" t="e">
        <f t="shared" si="105"/>
        <v>#VALUE!</v>
      </c>
      <c r="D968" s="195" t="e">
        <f t="shared" si="106"/>
        <v>#VALUE!</v>
      </c>
      <c r="E968" s="195" t="e">
        <f t="shared" si="107"/>
        <v>#VALUE!</v>
      </c>
      <c r="F968" s="195" t="e">
        <f t="shared" si="108"/>
        <v>#VALUE!</v>
      </c>
      <c r="G968" s="195" t="e">
        <f t="shared" si="109"/>
        <v>#VALUE!</v>
      </c>
      <c r="H968" s="195" t="str">
        <f t="shared" si="110"/>
        <v/>
      </c>
    </row>
    <row r="969" spans="2:8" x14ac:dyDescent="0.25">
      <c r="B969" s="188" t="str">
        <f t="shared" ref="B969:B1032" si="111">IF(B968&lt;lengte,B968+1,"")</f>
        <v/>
      </c>
      <c r="C969" s="195" t="e">
        <f t="shared" si="105"/>
        <v>#VALUE!</v>
      </c>
      <c r="D969" s="195" t="e">
        <f t="shared" si="106"/>
        <v>#VALUE!</v>
      </c>
      <c r="E969" s="195" t="e">
        <f t="shared" si="107"/>
        <v>#VALUE!</v>
      </c>
      <c r="F969" s="195" t="e">
        <f t="shared" si="108"/>
        <v>#VALUE!</v>
      </c>
      <c r="G969" s="195" t="e">
        <f t="shared" si="109"/>
        <v>#VALUE!</v>
      </c>
      <c r="H969" s="195" t="str">
        <f t="shared" si="110"/>
        <v/>
      </c>
    </row>
    <row r="970" spans="2:8" x14ac:dyDescent="0.25">
      <c r="B970" s="188" t="str">
        <f t="shared" si="111"/>
        <v/>
      </c>
      <c r="C970" s="195" t="e">
        <f t="shared" si="105"/>
        <v>#VALUE!</v>
      </c>
      <c r="D970" s="195" t="e">
        <f t="shared" si="106"/>
        <v>#VALUE!</v>
      </c>
      <c r="E970" s="195" t="e">
        <f t="shared" si="107"/>
        <v>#VALUE!</v>
      </c>
      <c r="F970" s="195" t="e">
        <f t="shared" si="108"/>
        <v>#VALUE!</v>
      </c>
      <c r="G970" s="195" t="e">
        <f t="shared" si="109"/>
        <v>#VALUE!</v>
      </c>
      <c r="H970" s="195" t="str">
        <f t="shared" si="110"/>
        <v/>
      </c>
    </row>
    <row r="971" spans="2:8" x14ac:dyDescent="0.25">
      <c r="B971" s="188" t="str">
        <f t="shared" si="111"/>
        <v/>
      </c>
      <c r="C971" s="195" t="e">
        <f t="shared" si="105"/>
        <v>#VALUE!</v>
      </c>
      <c r="D971" s="195" t="e">
        <f t="shared" si="106"/>
        <v>#VALUE!</v>
      </c>
      <c r="E971" s="195" t="e">
        <f t="shared" si="107"/>
        <v>#VALUE!</v>
      </c>
      <c r="F971" s="195" t="e">
        <f t="shared" si="108"/>
        <v>#VALUE!</v>
      </c>
      <c r="G971" s="195" t="e">
        <f t="shared" si="109"/>
        <v>#VALUE!</v>
      </c>
      <c r="H971" s="195" t="str">
        <f t="shared" si="110"/>
        <v/>
      </c>
    </row>
    <row r="972" spans="2:8" x14ac:dyDescent="0.25">
      <c r="B972" s="188" t="str">
        <f t="shared" si="111"/>
        <v/>
      </c>
      <c r="C972" s="195" t="e">
        <f t="shared" si="105"/>
        <v>#VALUE!</v>
      </c>
      <c r="D972" s="195" t="e">
        <f t="shared" si="106"/>
        <v>#VALUE!</v>
      </c>
      <c r="E972" s="195" t="e">
        <f t="shared" si="107"/>
        <v>#VALUE!</v>
      </c>
      <c r="F972" s="195" t="e">
        <f t="shared" si="108"/>
        <v>#VALUE!</v>
      </c>
      <c r="G972" s="195" t="e">
        <f t="shared" si="109"/>
        <v>#VALUE!</v>
      </c>
      <c r="H972" s="195" t="str">
        <f t="shared" si="110"/>
        <v/>
      </c>
    </row>
    <row r="973" spans="2:8" x14ac:dyDescent="0.25">
      <c r="B973" s="188" t="str">
        <f t="shared" si="111"/>
        <v/>
      </c>
      <c r="C973" s="195" t="e">
        <f t="shared" si="105"/>
        <v>#VALUE!</v>
      </c>
      <c r="D973" s="195" t="e">
        <f t="shared" si="106"/>
        <v>#VALUE!</v>
      </c>
      <c r="E973" s="195" t="e">
        <f t="shared" si="107"/>
        <v>#VALUE!</v>
      </c>
      <c r="F973" s="195" t="e">
        <f t="shared" si="108"/>
        <v>#VALUE!</v>
      </c>
      <c r="G973" s="195" t="e">
        <f t="shared" si="109"/>
        <v>#VALUE!</v>
      </c>
      <c r="H973" s="195" t="str">
        <f t="shared" si="110"/>
        <v/>
      </c>
    </row>
    <row r="974" spans="2:8" x14ac:dyDescent="0.25">
      <c r="B974" s="188" t="str">
        <f t="shared" si="111"/>
        <v/>
      </c>
      <c r="C974" s="195" t="e">
        <f t="shared" si="105"/>
        <v>#VALUE!</v>
      </c>
      <c r="D974" s="195" t="e">
        <f t="shared" si="106"/>
        <v>#VALUE!</v>
      </c>
      <c r="E974" s="195" t="e">
        <f t="shared" si="107"/>
        <v>#VALUE!</v>
      </c>
      <c r="F974" s="195" t="e">
        <f t="shared" si="108"/>
        <v>#VALUE!</v>
      </c>
      <c r="G974" s="195" t="e">
        <f t="shared" si="109"/>
        <v>#VALUE!</v>
      </c>
      <c r="H974" s="195" t="str">
        <f t="shared" si="110"/>
        <v/>
      </c>
    </row>
    <row r="975" spans="2:8" x14ac:dyDescent="0.25">
      <c r="B975" s="188" t="str">
        <f t="shared" si="111"/>
        <v/>
      </c>
      <c r="C975" s="195" t="e">
        <f t="shared" ref="C975:C1038" si="112">9*(B975/lengte)+Nterm</f>
        <v>#VALUE!</v>
      </c>
      <c r="D975" s="195" t="e">
        <f t="shared" ref="D975:D1038" si="113">1+B975*(9/lengte)*2</f>
        <v>#VALUE!</v>
      </c>
      <c r="E975" s="195" t="e">
        <f t="shared" ref="E975:E1038" si="114">10-(lengte-B975)*(9/lengte)*0.5</f>
        <v>#VALUE!</v>
      </c>
      <c r="F975" s="195" t="e">
        <f t="shared" ref="F975:F1038" si="115">1+B975*(9/lengte)*0.5</f>
        <v>#VALUE!</v>
      </c>
      <c r="G975" s="195" t="e">
        <f t="shared" ref="G975:G1038" si="116">10-(lengte-B975)*(9/lengte)*2</f>
        <v>#VALUE!</v>
      </c>
      <c r="H975" s="195" t="str">
        <f t="shared" ref="H975:H1038" si="117">IF(B975="","",(IF(Nterm&gt;1,MIN(C975:E975),IF(Nterm&lt;1,MAX(C975,F975,G975),C975))))</f>
        <v/>
      </c>
    </row>
    <row r="976" spans="2:8" x14ac:dyDescent="0.25">
      <c r="B976" s="188" t="str">
        <f t="shared" si="111"/>
        <v/>
      </c>
      <c r="C976" s="195" t="e">
        <f t="shared" si="112"/>
        <v>#VALUE!</v>
      </c>
      <c r="D976" s="195" t="e">
        <f t="shared" si="113"/>
        <v>#VALUE!</v>
      </c>
      <c r="E976" s="195" t="e">
        <f t="shared" si="114"/>
        <v>#VALUE!</v>
      </c>
      <c r="F976" s="195" t="e">
        <f t="shared" si="115"/>
        <v>#VALUE!</v>
      </c>
      <c r="G976" s="195" t="e">
        <f t="shared" si="116"/>
        <v>#VALUE!</v>
      </c>
      <c r="H976" s="195" t="str">
        <f t="shared" si="117"/>
        <v/>
      </c>
    </row>
    <row r="977" spans="2:8" x14ac:dyDescent="0.25">
      <c r="B977" s="188" t="str">
        <f t="shared" si="111"/>
        <v/>
      </c>
      <c r="C977" s="195" t="e">
        <f t="shared" si="112"/>
        <v>#VALUE!</v>
      </c>
      <c r="D977" s="195" t="e">
        <f t="shared" si="113"/>
        <v>#VALUE!</v>
      </c>
      <c r="E977" s="195" t="e">
        <f t="shared" si="114"/>
        <v>#VALUE!</v>
      </c>
      <c r="F977" s="195" t="e">
        <f t="shared" si="115"/>
        <v>#VALUE!</v>
      </c>
      <c r="G977" s="195" t="e">
        <f t="shared" si="116"/>
        <v>#VALUE!</v>
      </c>
      <c r="H977" s="195" t="str">
        <f t="shared" si="117"/>
        <v/>
      </c>
    </row>
    <row r="978" spans="2:8" x14ac:dyDescent="0.25">
      <c r="B978" s="188" t="str">
        <f t="shared" si="111"/>
        <v/>
      </c>
      <c r="C978" s="195" t="e">
        <f t="shared" si="112"/>
        <v>#VALUE!</v>
      </c>
      <c r="D978" s="195" t="e">
        <f t="shared" si="113"/>
        <v>#VALUE!</v>
      </c>
      <c r="E978" s="195" t="e">
        <f t="shared" si="114"/>
        <v>#VALUE!</v>
      </c>
      <c r="F978" s="195" t="e">
        <f t="shared" si="115"/>
        <v>#VALUE!</v>
      </c>
      <c r="G978" s="195" t="e">
        <f t="shared" si="116"/>
        <v>#VALUE!</v>
      </c>
      <c r="H978" s="195" t="str">
        <f t="shared" si="117"/>
        <v/>
      </c>
    </row>
    <row r="979" spans="2:8" x14ac:dyDescent="0.25">
      <c r="B979" s="188" t="str">
        <f t="shared" si="111"/>
        <v/>
      </c>
      <c r="C979" s="195" t="e">
        <f t="shared" si="112"/>
        <v>#VALUE!</v>
      </c>
      <c r="D979" s="195" t="e">
        <f t="shared" si="113"/>
        <v>#VALUE!</v>
      </c>
      <c r="E979" s="195" t="e">
        <f t="shared" si="114"/>
        <v>#VALUE!</v>
      </c>
      <c r="F979" s="195" t="e">
        <f t="shared" si="115"/>
        <v>#VALUE!</v>
      </c>
      <c r="G979" s="195" t="e">
        <f t="shared" si="116"/>
        <v>#VALUE!</v>
      </c>
      <c r="H979" s="195" t="str">
        <f t="shared" si="117"/>
        <v/>
      </c>
    </row>
    <row r="980" spans="2:8" x14ac:dyDescent="0.25">
      <c r="B980" s="188" t="str">
        <f t="shared" si="111"/>
        <v/>
      </c>
      <c r="C980" s="195" t="e">
        <f t="shared" si="112"/>
        <v>#VALUE!</v>
      </c>
      <c r="D980" s="195" t="e">
        <f t="shared" si="113"/>
        <v>#VALUE!</v>
      </c>
      <c r="E980" s="195" t="e">
        <f t="shared" si="114"/>
        <v>#VALUE!</v>
      </c>
      <c r="F980" s="195" t="e">
        <f t="shared" si="115"/>
        <v>#VALUE!</v>
      </c>
      <c r="G980" s="195" t="e">
        <f t="shared" si="116"/>
        <v>#VALUE!</v>
      </c>
      <c r="H980" s="195" t="str">
        <f t="shared" si="117"/>
        <v/>
      </c>
    </row>
    <row r="981" spans="2:8" x14ac:dyDescent="0.25">
      <c r="B981" s="188" t="str">
        <f t="shared" si="111"/>
        <v/>
      </c>
      <c r="C981" s="195" t="e">
        <f t="shared" si="112"/>
        <v>#VALUE!</v>
      </c>
      <c r="D981" s="195" t="e">
        <f t="shared" si="113"/>
        <v>#VALUE!</v>
      </c>
      <c r="E981" s="195" t="e">
        <f t="shared" si="114"/>
        <v>#VALUE!</v>
      </c>
      <c r="F981" s="195" t="e">
        <f t="shared" si="115"/>
        <v>#VALUE!</v>
      </c>
      <c r="G981" s="195" t="e">
        <f t="shared" si="116"/>
        <v>#VALUE!</v>
      </c>
      <c r="H981" s="195" t="str">
        <f t="shared" si="117"/>
        <v/>
      </c>
    </row>
    <row r="982" spans="2:8" x14ac:dyDescent="0.25">
      <c r="B982" s="188" t="str">
        <f t="shared" si="111"/>
        <v/>
      </c>
      <c r="C982" s="195" t="e">
        <f t="shared" si="112"/>
        <v>#VALUE!</v>
      </c>
      <c r="D982" s="195" t="e">
        <f t="shared" si="113"/>
        <v>#VALUE!</v>
      </c>
      <c r="E982" s="195" t="e">
        <f t="shared" si="114"/>
        <v>#VALUE!</v>
      </c>
      <c r="F982" s="195" t="e">
        <f t="shared" si="115"/>
        <v>#VALUE!</v>
      </c>
      <c r="G982" s="195" t="e">
        <f t="shared" si="116"/>
        <v>#VALUE!</v>
      </c>
      <c r="H982" s="195" t="str">
        <f t="shared" si="117"/>
        <v/>
      </c>
    </row>
    <row r="983" spans="2:8" x14ac:dyDescent="0.25">
      <c r="B983" s="188" t="str">
        <f t="shared" si="111"/>
        <v/>
      </c>
      <c r="C983" s="195" t="e">
        <f t="shared" si="112"/>
        <v>#VALUE!</v>
      </c>
      <c r="D983" s="195" t="e">
        <f t="shared" si="113"/>
        <v>#VALUE!</v>
      </c>
      <c r="E983" s="195" t="e">
        <f t="shared" si="114"/>
        <v>#VALUE!</v>
      </c>
      <c r="F983" s="195" t="e">
        <f t="shared" si="115"/>
        <v>#VALUE!</v>
      </c>
      <c r="G983" s="195" t="e">
        <f t="shared" si="116"/>
        <v>#VALUE!</v>
      </c>
      <c r="H983" s="195" t="str">
        <f t="shared" si="117"/>
        <v/>
      </c>
    </row>
    <row r="984" spans="2:8" x14ac:dyDescent="0.25">
      <c r="B984" s="188" t="str">
        <f t="shared" si="111"/>
        <v/>
      </c>
      <c r="C984" s="195" t="e">
        <f t="shared" si="112"/>
        <v>#VALUE!</v>
      </c>
      <c r="D984" s="195" t="e">
        <f t="shared" si="113"/>
        <v>#VALUE!</v>
      </c>
      <c r="E984" s="195" t="e">
        <f t="shared" si="114"/>
        <v>#VALUE!</v>
      </c>
      <c r="F984" s="195" t="e">
        <f t="shared" si="115"/>
        <v>#VALUE!</v>
      </c>
      <c r="G984" s="195" t="e">
        <f t="shared" si="116"/>
        <v>#VALUE!</v>
      </c>
      <c r="H984" s="195" t="str">
        <f t="shared" si="117"/>
        <v/>
      </c>
    </row>
    <row r="985" spans="2:8" x14ac:dyDescent="0.25">
      <c r="B985" s="188" t="str">
        <f t="shared" si="111"/>
        <v/>
      </c>
      <c r="C985" s="195" t="e">
        <f t="shared" si="112"/>
        <v>#VALUE!</v>
      </c>
      <c r="D985" s="195" t="e">
        <f t="shared" si="113"/>
        <v>#VALUE!</v>
      </c>
      <c r="E985" s="195" t="e">
        <f t="shared" si="114"/>
        <v>#VALUE!</v>
      </c>
      <c r="F985" s="195" t="e">
        <f t="shared" si="115"/>
        <v>#VALUE!</v>
      </c>
      <c r="G985" s="195" t="e">
        <f t="shared" si="116"/>
        <v>#VALUE!</v>
      </c>
      <c r="H985" s="195" t="str">
        <f t="shared" si="117"/>
        <v/>
      </c>
    </row>
    <row r="986" spans="2:8" x14ac:dyDescent="0.25">
      <c r="B986" s="188" t="str">
        <f t="shared" si="111"/>
        <v/>
      </c>
      <c r="C986" s="195" t="e">
        <f t="shared" si="112"/>
        <v>#VALUE!</v>
      </c>
      <c r="D986" s="195" t="e">
        <f t="shared" si="113"/>
        <v>#VALUE!</v>
      </c>
      <c r="E986" s="195" t="e">
        <f t="shared" si="114"/>
        <v>#VALUE!</v>
      </c>
      <c r="F986" s="195" t="e">
        <f t="shared" si="115"/>
        <v>#VALUE!</v>
      </c>
      <c r="G986" s="195" t="e">
        <f t="shared" si="116"/>
        <v>#VALUE!</v>
      </c>
      <c r="H986" s="195" t="str">
        <f t="shared" si="117"/>
        <v/>
      </c>
    </row>
    <row r="987" spans="2:8" x14ac:dyDescent="0.25">
      <c r="B987" s="188" t="str">
        <f t="shared" si="111"/>
        <v/>
      </c>
      <c r="C987" s="195" t="e">
        <f t="shared" si="112"/>
        <v>#VALUE!</v>
      </c>
      <c r="D987" s="195" t="e">
        <f t="shared" si="113"/>
        <v>#VALUE!</v>
      </c>
      <c r="E987" s="195" t="e">
        <f t="shared" si="114"/>
        <v>#VALUE!</v>
      </c>
      <c r="F987" s="195" t="e">
        <f t="shared" si="115"/>
        <v>#VALUE!</v>
      </c>
      <c r="G987" s="195" t="e">
        <f t="shared" si="116"/>
        <v>#VALUE!</v>
      </c>
      <c r="H987" s="195" t="str">
        <f t="shared" si="117"/>
        <v/>
      </c>
    </row>
    <row r="988" spans="2:8" x14ac:dyDescent="0.25">
      <c r="B988" s="188" t="str">
        <f t="shared" si="111"/>
        <v/>
      </c>
      <c r="C988" s="195" t="e">
        <f t="shared" si="112"/>
        <v>#VALUE!</v>
      </c>
      <c r="D988" s="195" t="e">
        <f t="shared" si="113"/>
        <v>#VALUE!</v>
      </c>
      <c r="E988" s="195" t="e">
        <f t="shared" si="114"/>
        <v>#VALUE!</v>
      </c>
      <c r="F988" s="195" t="e">
        <f t="shared" si="115"/>
        <v>#VALUE!</v>
      </c>
      <c r="G988" s="195" t="e">
        <f t="shared" si="116"/>
        <v>#VALUE!</v>
      </c>
      <c r="H988" s="195" t="str">
        <f t="shared" si="117"/>
        <v/>
      </c>
    </row>
    <row r="989" spans="2:8" x14ac:dyDescent="0.25">
      <c r="B989" s="188" t="str">
        <f t="shared" si="111"/>
        <v/>
      </c>
      <c r="C989" s="195" t="e">
        <f t="shared" si="112"/>
        <v>#VALUE!</v>
      </c>
      <c r="D989" s="195" t="e">
        <f t="shared" si="113"/>
        <v>#VALUE!</v>
      </c>
      <c r="E989" s="195" t="e">
        <f t="shared" si="114"/>
        <v>#VALUE!</v>
      </c>
      <c r="F989" s="195" t="e">
        <f t="shared" si="115"/>
        <v>#VALUE!</v>
      </c>
      <c r="G989" s="195" t="e">
        <f t="shared" si="116"/>
        <v>#VALUE!</v>
      </c>
      <c r="H989" s="195" t="str">
        <f t="shared" si="117"/>
        <v/>
      </c>
    </row>
    <row r="990" spans="2:8" x14ac:dyDescent="0.25">
      <c r="B990" s="188" t="str">
        <f t="shared" si="111"/>
        <v/>
      </c>
      <c r="C990" s="195" t="e">
        <f t="shared" si="112"/>
        <v>#VALUE!</v>
      </c>
      <c r="D990" s="195" t="e">
        <f t="shared" si="113"/>
        <v>#VALUE!</v>
      </c>
      <c r="E990" s="195" t="e">
        <f t="shared" si="114"/>
        <v>#VALUE!</v>
      </c>
      <c r="F990" s="195" t="e">
        <f t="shared" si="115"/>
        <v>#VALUE!</v>
      </c>
      <c r="G990" s="195" t="e">
        <f t="shared" si="116"/>
        <v>#VALUE!</v>
      </c>
      <c r="H990" s="195" t="str">
        <f t="shared" si="117"/>
        <v/>
      </c>
    </row>
    <row r="991" spans="2:8" x14ac:dyDescent="0.25">
      <c r="B991" s="188" t="str">
        <f t="shared" si="111"/>
        <v/>
      </c>
      <c r="C991" s="195" t="e">
        <f t="shared" si="112"/>
        <v>#VALUE!</v>
      </c>
      <c r="D991" s="195" t="e">
        <f t="shared" si="113"/>
        <v>#VALUE!</v>
      </c>
      <c r="E991" s="195" t="e">
        <f t="shared" si="114"/>
        <v>#VALUE!</v>
      </c>
      <c r="F991" s="195" t="e">
        <f t="shared" si="115"/>
        <v>#VALUE!</v>
      </c>
      <c r="G991" s="195" t="e">
        <f t="shared" si="116"/>
        <v>#VALUE!</v>
      </c>
      <c r="H991" s="195" t="str">
        <f t="shared" si="117"/>
        <v/>
      </c>
    </row>
    <row r="992" spans="2:8" x14ac:dyDescent="0.25">
      <c r="B992" s="188" t="str">
        <f t="shared" si="111"/>
        <v/>
      </c>
      <c r="C992" s="195" t="e">
        <f t="shared" si="112"/>
        <v>#VALUE!</v>
      </c>
      <c r="D992" s="195" t="e">
        <f t="shared" si="113"/>
        <v>#VALUE!</v>
      </c>
      <c r="E992" s="195" t="e">
        <f t="shared" si="114"/>
        <v>#VALUE!</v>
      </c>
      <c r="F992" s="195" t="e">
        <f t="shared" si="115"/>
        <v>#VALUE!</v>
      </c>
      <c r="G992" s="195" t="e">
        <f t="shared" si="116"/>
        <v>#VALUE!</v>
      </c>
      <c r="H992" s="195" t="str">
        <f t="shared" si="117"/>
        <v/>
      </c>
    </row>
    <row r="993" spans="2:8" x14ac:dyDescent="0.25">
      <c r="B993" s="188" t="str">
        <f t="shared" si="111"/>
        <v/>
      </c>
      <c r="C993" s="195" t="e">
        <f t="shared" si="112"/>
        <v>#VALUE!</v>
      </c>
      <c r="D993" s="195" t="e">
        <f t="shared" si="113"/>
        <v>#VALUE!</v>
      </c>
      <c r="E993" s="195" t="e">
        <f t="shared" si="114"/>
        <v>#VALUE!</v>
      </c>
      <c r="F993" s="195" t="e">
        <f t="shared" si="115"/>
        <v>#VALUE!</v>
      </c>
      <c r="G993" s="195" t="e">
        <f t="shared" si="116"/>
        <v>#VALUE!</v>
      </c>
      <c r="H993" s="195" t="str">
        <f t="shared" si="117"/>
        <v/>
      </c>
    </row>
    <row r="994" spans="2:8" x14ac:dyDescent="0.25">
      <c r="B994" s="188" t="str">
        <f t="shared" si="111"/>
        <v/>
      </c>
      <c r="C994" s="195" t="e">
        <f t="shared" si="112"/>
        <v>#VALUE!</v>
      </c>
      <c r="D994" s="195" t="e">
        <f t="shared" si="113"/>
        <v>#VALUE!</v>
      </c>
      <c r="E994" s="195" t="e">
        <f t="shared" si="114"/>
        <v>#VALUE!</v>
      </c>
      <c r="F994" s="195" t="e">
        <f t="shared" si="115"/>
        <v>#VALUE!</v>
      </c>
      <c r="G994" s="195" t="e">
        <f t="shared" si="116"/>
        <v>#VALUE!</v>
      </c>
      <c r="H994" s="195" t="str">
        <f t="shared" si="117"/>
        <v/>
      </c>
    </row>
    <row r="995" spans="2:8" x14ac:dyDescent="0.25">
      <c r="B995" s="188" t="str">
        <f t="shared" si="111"/>
        <v/>
      </c>
      <c r="C995" s="195" t="e">
        <f t="shared" si="112"/>
        <v>#VALUE!</v>
      </c>
      <c r="D995" s="195" t="e">
        <f t="shared" si="113"/>
        <v>#VALUE!</v>
      </c>
      <c r="E995" s="195" t="e">
        <f t="shared" si="114"/>
        <v>#VALUE!</v>
      </c>
      <c r="F995" s="195" t="e">
        <f t="shared" si="115"/>
        <v>#VALUE!</v>
      </c>
      <c r="G995" s="195" t="e">
        <f t="shared" si="116"/>
        <v>#VALUE!</v>
      </c>
      <c r="H995" s="195" t="str">
        <f t="shared" si="117"/>
        <v/>
      </c>
    </row>
    <row r="996" spans="2:8" x14ac:dyDescent="0.25">
      <c r="B996" s="188" t="str">
        <f t="shared" si="111"/>
        <v/>
      </c>
      <c r="C996" s="195" t="e">
        <f t="shared" si="112"/>
        <v>#VALUE!</v>
      </c>
      <c r="D996" s="195" t="e">
        <f t="shared" si="113"/>
        <v>#VALUE!</v>
      </c>
      <c r="E996" s="195" t="e">
        <f t="shared" si="114"/>
        <v>#VALUE!</v>
      </c>
      <c r="F996" s="195" t="e">
        <f t="shared" si="115"/>
        <v>#VALUE!</v>
      </c>
      <c r="G996" s="195" t="e">
        <f t="shared" si="116"/>
        <v>#VALUE!</v>
      </c>
      <c r="H996" s="195" t="str">
        <f t="shared" si="117"/>
        <v/>
      </c>
    </row>
    <row r="997" spans="2:8" x14ac:dyDescent="0.25">
      <c r="B997" s="188" t="str">
        <f t="shared" si="111"/>
        <v/>
      </c>
      <c r="C997" s="195" t="e">
        <f t="shared" si="112"/>
        <v>#VALUE!</v>
      </c>
      <c r="D997" s="195" t="e">
        <f t="shared" si="113"/>
        <v>#VALUE!</v>
      </c>
      <c r="E997" s="195" t="e">
        <f t="shared" si="114"/>
        <v>#VALUE!</v>
      </c>
      <c r="F997" s="195" t="e">
        <f t="shared" si="115"/>
        <v>#VALUE!</v>
      </c>
      <c r="G997" s="195" t="e">
        <f t="shared" si="116"/>
        <v>#VALUE!</v>
      </c>
      <c r="H997" s="195" t="str">
        <f t="shared" si="117"/>
        <v/>
      </c>
    </row>
    <row r="998" spans="2:8" x14ac:dyDescent="0.25">
      <c r="B998" s="188" t="str">
        <f t="shared" si="111"/>
        <v/>
      </c>
      <c r="C998" s="195" t="e">
        <f t="shared" si="112"/>
        <v>#VALUE!</v>
      </c>
      <c r="D998" s="195" t="e">
        <f t="shared" si="113"/>
        <v>#VALUE!</v>
      </c>
      <c r="E998" s="195" t="e">
        <f t="shared" si="114"/>
        <v>#VALUE!</v>
      </c>
      <c r="F998" s="195" t="e">
        <f t="shared" si="115"/>
        <v>#VALUE!</v>
      </c>
      <c r="G998" s="195" t="e">
        <f t="shared" si="116"/>
        <v>#VALUE!</v>
      </c>
      <c r="H998" s="195" t="str">
        <f t="shared" si="117"/>
        <v/>
      </c>
    </row>
    <row r="999" spans="2:8" x14ac:dyDescent="0.25">
      <c r="B999" s="188" t="str">
        <f t="shared" si="111"/>
        <v/>
      </c>
      <c r="C999" s="195" t="e">
        <f t="shared" si="112"/>
        <v>#VALUE!</v>
      </c>
      <c r="D999" s="195" t="e">
        <f t="shared" si="113"/>
        <v>#VALUE!</v>
      </c>
      <c r="E999" s="195" t="e">
        <f t="shared" si="114"/>
        <v>#VALUE!</v>
      </c>
      <c r="F999" s="195" t="e">
        <f t="shared" si="115"/>
        <v>#VALUE!</v>
      </c>
      <c r="G999" s="195" t="e">
        <f t="shared" si="116"/>
        <v>#VALUE!</v>
      </c>
      <c r="H999" s="195" t="str">
        <f t="shared" si="117"/>
        <v/>
      </c>
    </row>
    <row r="1000" spans="2:8" x14ac:dyDescent="0.25">
      <c r="B1000" s="188" t="str">
        <f t="shared" si="111"/>
        <v/>
      </c>
      <c r="C1000" s="195" t="e">
        <f t="shared" si="112"/>
        <v>#VALUE!</v>
      </c>
      <c r="D1000" s="195" t="e">
        <f t="shared" si="113"/>
        <v>#VALUE!</v>
      </c>
      <c r="E1000" s="195" t="e">
        <f t="shared" si="114"/>
        <v>#VALUE!</v>
      </c>
      <c r="F1000" s="195" t="e">
        <f t="shared" si="115"/>
        <v>#VALUE!</v>
      </c>
      <c r="G1000" s="195" t="e">
        <f t="shared" si="116"/>
        <v>#VALUE!</v>
      </c>
      <c r="H1000" s="195" t="str">
        <f t="shared" si="117"/>
        <v/>
      </c>
    </row>
    <row r="1001" spans="2:8" x14ac:dyDescent="0.25">
      <c r="B1001" s="188" t="str">
        <f t="shared" si="111"/>
        <v/>
      </c>
      <c r="C1001" s="195" t="e">
        <f t="shared" si="112"/>
        <v>#VALUE!</v>
      </c>
      <c r="D1001" s="195" t="e">
        <f t="shared" si="113"/>
        <v>#VALUE!</v>
      </c>
      <c r="E1001" s="195" t="e">
        <f t="shared" si="114"/>
        <v>#VALUE!</v>
      </c>
      <c r="F1001" s="195" t="e">
        <f t="shared" si="115"/>
        <v>#VALUE!</v>
      </c>
      <c r="G1001" s="195" t="e">
        <f t="shared" si="116"/>
        <v>#VALUE!</v>
      </c>
      <c r="H1001" s="195" t="str">
        <f t="shared" si="117"/>
        <v/>
      </c>
    </row>
    <row r="1002" spans="2:8" x14ac:dyDescent="0.25">
      <c r="B1002" s="188" t="str">
        <f t="shared" si="111"/>
        <v/>
      </c>
      <c r="C1002" s="195" t="e">
        <f t="shared" si="112"/>
        <v>#VALUE!</v>
      </c>
      <c r="D1002" s="195" t="e">
        <f t="shared" si="113"/>
        <v>#VALUE!</v>
      </c>
      <c r="E1002" s="195" t="e">
        <f t="shared" si="114"/>
        <v>#VALUE!</v>
      </c>
      <c r="F1002" s="195" t="e">
        <f t="shared" si="115"/>
        <v>#VALUE!</v>
      </c>
      <c r="G1002" s="195" t="e">
        <f t="shared" si="116"/>
        <v>#VALUE!</v>
      </c>
      <c r="H1002" s="195" t="str">
        <f t="shared" si="117"/>
        <v/>
      </c>
    </row>
    <row r="1003" spans="2:8" x14ac:dyDescent="0.25">
      <c r="B1003" s="188" t="str">
        <f t="shared" si="111"/>
        <v/>
      </c>
      <c r="C1003" s="195" t="e">
        <f t="shared" si="112"/>
        <v>#VALUE!</v>
      </c>
      <c r="D1003" s="195" t="e">
        <f t="shared" si="113"/>
        <v>#VALUE!</v>
      </c>
      <c r="E1003" s="195" t="e">
        <f t="shared" si="114"/>
        <v>#VALUE!</v>
      </c>
      <c r="F1003" s="195" t="e">
        <f t="shared" si="115"/>
        <v>#VALUE!</v>
      </c>
      <c r="G1003" s="195" t="e">
        <f t="shared" si="116"/>
        <v>#VALUE!</v>
      </c>
      <c r="H1003" s="195" t="str">
        <f t="shared" si="117"/>
        <v/>
      </c>
    </row>
    <row r="1004" spans="2:8" x14ac:dyDescent="0.25">
      <c r="B1004" s="188" t="str">
        <f t="shared" si="111"/>
        <v/>
      </c>
      <c r="C1004" s="195" t="e">
        <f t="shared" si="112"/>
        <v>#VALUE!</v>
      </c>
      <c r="D1004" s="195" t="e">
        <f t="shared" si="113"/>
        <v>#VALUE!</v>
      </c>
      <c r="E1004" s="195" t="e">
        <f t="shared" si="114"/>
        <v>#VALUE!</v>
      </c>
      <c r="F1004" s="195" t="e">
        <f t="shared" si="115"/>
        <v>#VALUE!</v>
      </c>
      <c r="G1004" s="195" t="e">
        <f t="shared" si="116"/>
        <v>#VALUE!</v>
      </c>
      <c r="H1004" s="195" t="str">
        <f t="shared" si="117"/>
        <v/>
      </c>
    </row>
    <row r="1005" spans="2:8" x14ac:dyDescent="0.25">
      <c r="B1005" s="188" t="str">
        <f t="shared" si="111"/>
        <v/>
      </c>
      <c r="C1005" s="195" t="e">
        <f t="shared" si="112"/>
        <v>#VALUE!</v>
      </c>
      <c r="D1005" s="195" t="e">
        <f t="shared" si="113"/>
        <v>#VALUE!</v>
      </c>
      <c r="E1005" s="195" t="e">
        <f t="shared" si="114"/>
        <v>#VALUE!</v>
      </c>
      <c r="F1005" s="195" t="e">
        <f t="shared" si="115"/>
        <v>#VALUE!</v>
      </c>
      <c r="G1005" s="195" t="e">
        <f t="shared" si="116"/>
        <v>#VALUE!</v>
      </c>
      <c r="H1005" s="195" t="str">
        <f t="shared" si="117"/>
        <v/>
      </c>
    </row>
    <row r="1006" spans="2:8" x14ac:dyDescent="0.25">
      <c r="B1006" s="188" t="str">
        <f t="shared" si="111"/>
        <v/>
      </c>
      <c r="C1006" s="195" t="e">
        <f t="shared" si="112"/>
        <v>#VALUE!</v>
      </c>
      <c r="D1006" s="195" t="e">
        <f t="shared" si="113"/>
        <v>#VALUE!</v>
      </c>
      <c r="E1006" s="195" t="e">
        <f t="shared" si="114"/>
        <v>#VALUE!</v>
      </c>
      <c r="F1006" s="195" t="e">
        <f t="shared" si="115"/>
        <v>#VALUE!</v>
      </c>
      <c r="G1006" s="195" t="e">
        <f t="shared" si="116"/>
        <v>#VALUE!</v>
      </c>
      <c r="H1006" s="195" t="str">
        <f t="shared" si="117"/>
        <v/>
      </c>
    </row>
    <row r="1007" spans="2:8" x14ac:dyDescent="0.25">
      <c r="B1007" s="188" t="str">
        <f t="shared" si="111"/>
        <v/>
      </c>
      <c r="C1007" s="195" t="e">
        <f t="shared" si="112"/>
        <v>#VALUE!</v>
      </c>
      <c r="D1007" s="195" t="e">
        <f t="shared" si="113"/>
        <v>#VALUE!</v>
      </c>
      <c r="E1007" s="195" t="e">
        <f t="shared" si="114"/>
        <v>#VALUE!</v>
      </c>
      <c r="F1007" s="195" t="e">
        <f t="shared" si="115"/>
        <v>#VALUE!</v>
      </c>
      <c r="G1007" s="195" t="e">
        <f t="shared" si="116"/>
        <v>#VALUE!</v>
      </c>
      <c r="H1007" s="195" t="str">
        <f t="shared" si="117"/>
        <v/>
      </c>
    </row>
    <row r="1008" spans="2:8" x14ac:dyDescent="0.25">
      <c r="B1008" s="188" t="str">
        <f t="shared" si="111"/>
        <v/>
      </c>
      <c r="C1008" s="195" t="e">
        <f t="shared" si="112"/>
        <v>#VALUE!</v>
      </c>
      <c r="D1008" s="195" t="e">
        <f t="shared" si="113"/>
        <v>#VALUE!</v>
      </c>
      <c r="E1008" s="195" t="e">
        <f t="shared" si="114"/>
        <v>#VALUE!</v>
      </c>
      <c r="F1008" s="195" t="e">
        <f t="shared" si="115"/>
        <v>#VALUE!</v>
      </c>
      <c r="G1008" s="195" t="e">
        <f t="shared" si="116"/>
        <v>#VALUE!</v>
      </c>
      <c r="H1008" s="195" t="str">
        <f t="shared" si="117"/>
        <v/>
      </c>
    </row>
    <row r="1009" spans="2:8" x14ac:dyDescent="0.25">
      <c r="B1009" s="188" t="str">
        <f t="shared" si="111"/>
        <v/>
      </c>
      <c r="C1009" s="195" t="e">
        <f t="shared" si="112"/>
        <v>#VALUE!</v>
      </c>
      <c r="D1009" s="195" t="e">
        <f t="shared" si="113"/>
        <v>#VALUE!</v>
      </c>
      <c r="E1009" s="195" t="e">
        <f t="shared" si="114"/>
        <v>#VALUE!</v>
      </c>
      <c r="F1009" s="195" t="e">
        <f t="shared" si="115"/>
        <v>#VALUE!</v>
      </c>
      <c r="G1009" s="195" t="e">
        <f t="shared" si="116"/>
        <v>#VALUE!</v>
      </c>
      <c r="H1009" s="195" t="str">
        <f t="shared" si="117"/>
        <v/>
      </c>
    </row>
    <row r="1010" spans="2:8" x14ac:dyDescent="0.25">
      <c r="B1010" s="188" t="str">
        <f t="shared" si="111"/>
        <v/>
      </c>
      <c r="C1010" s="195" t="e">
        <f t="shared" si="112"/>
        <v>#VALUE!</v>
      </c>
      <c r="D1010" s="195" t="e">
        <f t="shared" si="113"/>
        <v>#VALUE!</v>
      </c>
      <c r="E1010" s="195" t="e">
        <f t="shared" si="114"/>
        <v>#VALUE!</v>
      </c>
      <c r="F1010" s="195" t="e">
        <f t="shared" si="115"/>
        <v>#VALUE!</v>
      </c>
      <c r="G1010" s="195" t="e">
        <f t="shared" si="116"/>
        <v>#VALUE!</v>
      </c>
      <c r="H1010" s="195" t="str">
        <f t="shared" si="117"/>
        <v/>
      </c>
    </row>
    <row r="1011" spans="2:8" x14ac:dyDescent="0.25">
      <c r="B1011" s="188" t="str">
        <f t="shared" si="111"/>
        <v/>
      </c>
      <c r="C1011" s="195" t="e">
        <f t="shared" si="112"/>
        <v>#VALUE!</v>
      </c>
      <c r="D1011" s="195" t="e">
        <f t="shared" si="113"/>
        <v>#VALUE!</v>
      </c>
      <c r="E1011" s="195" t="e">
        <f t="shared" si="114"/>
        <v>#VALUE!</v>
      </c>
      <c r="F1011" s="195" t="e">
        <f t="shared" si="115"/>
        <v>#VALUE!</v>
      </c>
      <c r="G1011" s="195" t="e">
        <f t="shared" si="116"/>
        <v>#VALUE!</v>
      </c>
      <c r="H1011" s="195" t="str">
        <f t="shared" si="117"/>
        <v/>
      </c>
    </row>
    <row r="1012" spans="2:8" x14ac:dyDescent="0.25">
      <c r="B1012" s="188" t="str">
        <f t="shared" si="111"/>
        <v/>
      </c>
      <c r="C1012" s="195" t="e">
        <f t="shared" si="112"/>
        <v>#VALUE!</v>
      </c>
      <c r="D1012" s="195" t="e">
        <f t="shared" si="113"/>
        <v>#VALUE!</v>
      </c>
      <c r="E1012" s="195" t="e">
        <f t="shared" si="114"/>
        <v>#VALUE!</v>
      </c>
      <c r="F1012" s="195" t="e">
        <f t="shared" si="115"/>
        <v>#VALUE!</v>
      </c>
      <c r="G1012" s="195" t="e">
        <f t="shared" si="116"/>
        <v>#VALUE!</v>
      </c>
      <c r="H1012" s="195" t="str">
        <f t="shared" si="117"/>
        <v/>
      </c>
    </row>
    <row r="1013" spans="2:8" x14ac:dyDescent="0.25">
      <c r="B1013" s="188" t="str">
        <f t="shared" si="111"/>
        <v/>
      </c>
      <c r="C1013" s="195" t="e">
        <f t="shared" si="112"/>
        <v>#VALUE!</v>
      </c>
      <c r="D1013" s="195" t="e">
        <f t="shared" si="113"/>
        <v>#VALUE!</v>
      </c>
      <c r="E1013" s="195" t="e">
        <f t="shared" si="114"/>
        <v>#VALUE!</v>
      </c>
      <c r="F1013" s="195" t="e">
        <f t="shared" si="115"/>
        <v>#VALUE!</v>
      </c>
      <c r="G1013" s="195" t="e">
        <f t="shared" si="116"/>
        <v>#VALUE!</v>
      </c>
      <c r="H1013" s="195" t="str">
        <f t="shared" si="117"/>
        <v/>
      </c>
    </row>
    <row r="1014" spans="2:8" x14ac:dyDescent="0.25">
      <c r="B1014" s="188" t="str">
        <f t="shared" si="111"/>
        <v/>
      </c>
      <c r="C1014" s="195" t="e">
        <f t="shared" si="112"/>
        <v>#VALUE!</v>
      </c>
      <c r="D1014" s="195" t="e">
        <f t="shared" si="113"/>
        <v>#VALUE!</v>
      </c>
      <c r="E1014" s="195" t="e">
        <f t="shared" si="114"/>
        <v>#VALUE!</v>
      </c>
      <c r="F1014" s="195" t="e">
        <f t="shared" si="115"/>
        <v>#VALUE!</v>
      </c>
      <c r="G1014" s="195" t="e">
        <f t="shared" si="116"/>
        <v>#VALUE!</v>
      </c>
      <c r="H1014" s="195" t="str">
        <f t="shared" si="117"/>
        <v/>
      </c>
    </row>
    <row r="1015" spans="2:8" x14ac:dyDescent="0.25">
      <c r="B1015" s="188" t="str">
        <f t="shared" si="111"/>
        <v/>
      </c>
      <c r="C1015" s="195" t="e">
        <f t="shared" si="112"/>
        <v>#VALUE!</v>
      </c>
      <c r="D1015" s="195" t="e">
        <f t="shared" si="113"/>
        <v>#VALUE!</v>
      </c>
      <c r="E1015" s="195" t="e">
        <f t="shared" si="114"/>
        <v>#VALUE!</v>
      </c>
      <c r="F1015" s="195" t="e">
        <f t="shared" si="115"/>
        <v>#VALUE!</v>
      </c>
      <c r="G1015" s="195" t="e">
        <f t="shared" si="116"/>
        <v>#VALUE!</v>
      </c>
      <c r="H1015" s="195" t="str">
        <f t="shared" si="117"/>
        <v/>
      </c>
    </row>
    <row r="1016" spans="2:8" x14ac:dyDescent="0.25">
      <c r="B1016" s="188" t="str">
        <f t="shared" si="111"/>
        <v/>
      </c>
      <c r="C1016" s="195" t="e">
        <f t="shared" si="112"/>
        <v>#VALUE!</v>
      </c>
      <c r="D1016" s="195" t="e">
        <f t="shared" si="113"/>
        <v>#VALUE!</v>
      </c>
      <c r="E1016" s="195" t="e">
        <f t="shared" si="114"/>
        <v>#VALUE!</v>
      </c>
      <c r="F1016" s="195" t="e">
        <f t="shared" si="115"/>
        <v>#VALUE!</v>
      </c>
      <c r="G1016" s="195" t="e">
        <f t="shared" si="116"/>
        <v>#VALUE!</v>
      </c>
      <c r="H1016" s="195" t="str">
        <f t="shared" si="117"/>
        <v/>
      </c>
    </row>
    <row r="1017" spans="2:8" x14ac:dyDescent="0.25">
      <c r="B1017" s="188" t="str">
        <f t="shared" si="111"/>
        <v/>
      </c>
      <c r="C1017" s="195" t="e">
        <f t="shared" si="112"/>
        <v>#VALUE!</v>
      </c>
      <c r="D1017" s="195" t="e">
        <f t="shared" si="113"/>
        <v>#VALUE!</v>
      </c>
      <c r="E1017" s="195" t="e">
        <f t="shared" si="114"/>
        <v>#VALUE!</v>
      </c>
      <c r="F1017" s="195" t="e">
        <f t="shared" si="115"/>
        <v>#VALUE!</v>
      </c>
      <c r="G1017" s="195" t="e">
        <f t="shared" si="116"/>
        <v>#VALUE!</v>
      </c>
      <c r="H1017" s="195" t="str">
        <f t="shared" si="117"/>
        <v/>
      </c>
    </row>
    <row r="1018" spans="2:8" x14ac:dyDescent="0.25">
      <c r="B1018" s="188" t="str">
        <f t="shared" si="111"/>
        <v/>
      </c>
      <c r="C1018" s="195" t="e">
        <f t="shared" si="112"/>
        <v>#VALUE!</v>
      </c>
      <c r="D1018" s="195" t="e">
        <f t="shared" si="113"/>
        <v>#VALUE!</v>
      </c>
      <c r="E1018" s="195" t="e">
        <f t="shared" si="114"/>
        <v>#VALUE!</v>
      </c>
      <c r="F1018" s="195" t="e">
        <f t="shared" si="115"/>
        <v>#VALUE!</v>
      </c>
      <c r="G1018" s="195" t="e">
        <f t="shared" si="116"/>
        <v>#VALUE!</v>
      </c>
      <c r="H1018" s="195" t="str">
        <f t="shared" si="117"/>
        <v/>
      </c>
    </row>
    <row r="1019" spans="2:8" x14ac:dyDescent="0.25">
      <c r="B1019" s="188" t="str">
        <f t="shared" si="111"/>
        <v/>
      </c>
      <c r="C1019" s="195" t="e">
        <f t="shared" si="112"/>
        <v>#VALUE!</v>
      </c>
      <c r="D1019" s="195" t="e">
        <f t="shared" si="113"/>
        <v>#VALUE!</v>
      </c>
      <c r="E1019" s="195" t="e">
        <f t="shared" si="114"/>
        <v>#VALUE!</v>
      </c>
      <c r="F1019" s="195" t="e">
        <f t="shared" si="115"/>
        <v>#VALUE!</v>
      </c>
      <c r="G1019" s="195" t="e">
        <f t="shared" si="116"/>
        <v>#VALUE!</v>
      </c>
      <c r="H1019" s="195" t="str">
        <f t="shared" si="117"/>
        <v/>
      </c>
    </row>
    <row r="1020" spans="2:8" x14ac:dyDescent="0.25">
      <c r="B1020" s="188" t="str">
        <f t="shared" si="111"/>
        <v/>
      </c>
      <c r="C1020" s="195" t="e">
        <f t="shared" si="112"/>
        <v>#VALUE!</v>
      </c>
      <c r="D1020" s="195" t="e">
        <f t="shared" si="113"/>
        <v>#VALUE!</v>
      </c>
      <c r="E1020" s="195" t="e">
        <f t="shared" si="114"/>
        <v>#VALUE!</v>
      </c>
      <c r="F1020" s="195" t="e">
        <f t="shared" si="115"/>
        <v>#VALUE!</v>
      </c>
      <c r="G1020" s="195" t="e">
        <f t="shared" si="116"/>
        <v>#VALUE!</v>
      </c>
      <c r="H1020" s="195" t="str">
        <f t="shared" si="117"/>
        <v/>
      </c>
    </row>
    <row r="1021" spans="2:8" x14ac:dyDescent="0.25">
      <c r="B1021" s="188" t="str">
        <f t="shared" si="111"/>
        <v/>
      </c>
      <c r="C1021" s="195" t="e">
        <f t="shared" si="112"/>
        <v>#VALUE!</v>
      </c>
      <c r="D1021" s="195" t="e">
        <f t="shared" si="113"/>
        <v>#VALUE!</v>
      </c>
      <c r="E1021" s="195" t="e">
        <f t="shared" si="114"/>
        <v>#VALUE!</v>
      </c>
      <c r="F1021" s="195" t="e">
        <f t="shared" si="115"/>
        <v>#VALUE!</v>
      </c>
      <c r="G1021" s="195" t="e">
        <f t="shared" si="116"/>
        <v>#VALUE!</v>
      </c>
      <c r="H1021" s="195" t="str">
        <f t="shared" si="117"/>
        <v/>
      </c>
    </row>
    <row r="1022" spans="2:8" x14ac:dyDescent="0.25">
      <c r="B1022" s="188" t="str">
        <f t="shared" si="111"/>
        <v/>
      </c>
      <c r="C1022" s="195" t="e">
        <f t="shared" si="112"/>
        <v>#VALUE!</v>
      </c>
      <c r="D1022" s="195" t="e">
        <f t="shared" si="113"/>
        <v>#VALUE!</v>
      </c>
      <c r="E1022" s="195" t="e">
        <f t="shared" si="114"/>
        <v>#VALUE!</v>
      </c>
      <c r="F1022" s="195" t="e">
        <f t="shared" si="115"/>
        <v>#VALUE!</v>
      </c>
      <c r="G1022" s="195" t="e">
        <f t="shared" si="116"/>
        <v>#VALUE!</v>
      </c>
      <c r="H1022" s="195" t="str">
        <f t="shared" si="117"/>
        <v/>
      </c>
    </row>
    <row r="1023" spans="2:8" x14ac:dyDescent="0.25">
      <c r="B1023" s="188" t="str">
        <f t="shared" si="111"/>
        <v/>
      </c>
      <c r="C1023" s="195" t="e">
        <f t="shared" si="112"/>
        <v>#VALUE!</v>
      </c>
      <c r="D1023" s="195" t="e">
        <f t="shared" si="113"/>
        <v>#VALUE!</v>
      </c>
      <c r="E1023" s="195" t="e">
        <f t="shared" si="114"/>
        <v>#VALUE!</v>
      </c>
      <c r="F1023" s="195" t="e">
        <f t="shared" si="115"/>
        <v>#VALUE!</v>
      </c>
      <c r="G1023" s="195" t="e">
        <f t="shared" si="116"/>
        <v>#VALUE!</v>
      </c>
      <c r="H1023" s="195" t="str">
        <f t="shared" si="117"/>
        <v/>
      </c>
    </row>
    <row r="1024" spans="2:8" x14ac:dyDescent="0.25">
      <c r="B1024" s="188" t="str">
        <f t="shared" si="111"/>
        <v/>
      </c>
      <c r="C1024" s="195" t="e">
        <f t="shared" si="112"/>
        <v>#VALUE!</v>
      </c>
      <c r="D1024" s="195" t="e">
        <f t="shared" si="113"/>
        <v>#VALUE!</v>
      </c>
      <c r="E1024" s="195" t="e">
        <f t="shared" si="114"/>
        <v>#VALUE!</v>
      </c>
      <c r="F1024" s="195" t="e">
        <f t="shared" si="115"/>
        <v>#VALUE!</v>
      </c>
      <c r="G1024" s="195" t="e">
        <f t="shared" si="116"/>
        <v>#VALUE!</v>
      </c>
      <c r="H1024" s="195" t="str">
        <f t="shared" si="117"/>
        <v/>
      </c>
    </row>
    <row r="1025" spans="2:8" x14ac:dyDescent="0.25">
      <c r="B1025" s="188" t="str">
        <f t="shared" si="111"/>
        <v/>
      </c>
      <c r="C1025" s="195" t="e">
        <f t="shared" si="112"/>
        <v>#VALUE!</v>
      </c>
      <c r="D1025" s="195" t="e">
        <f t="shared" si="113"/>
        <v>#VALUE!</v>
      </c>
      <c r="E1025" s="195" t="e">
        <f t="shared" si="114"/>
        <v>#VALUE!</v>
      </c>
      <c r="F1025" s="195" t="e">
        <f t="shared" si="115"/>
        <v>#VALUE!</v>
      </c>
      <c r="G1025" s="195" t="e">
        <f t="shared" si="116"/>
        <v>#VALUE!</v>
      </c>
      <c r="H1025" s="195" t="str">
        <f t="shared" si="117"/>
        <v/>
      </c>
    </row>
    <row r="1026" spans="2:8" x14ac:dyDescent="0.25">
      <c r="B1026" s="188" t="str">
        <f t="shared" si="111"/>
        <v/>
      </c>
      <c r="C1026" s="195" t="e">
        <f t="shared" si="112"/>
        <v>#VALUE!</v>
      </c>
      <c r="D1026" s="195" t="e">
        <f t="shared" si="113"/>
        <v>#VALUE!</v>
      </c>
      <c r="E1026" s="195" t="e">
        <f t="shared" si="114"/>
        <v>#VALUE!</v>
      </c>
      <c r="F1026" s="195" t="e">
        <f t="shared" si="115"/>
        <v>#VALUE!</v>
      </c>
      <c r="G1026" s="195" t="e">
        <f t="shared" si="116"/>
        <v>#VALUE!</v>
      </c>
      <c r="H1026" s="195" t="str">
        <f t="shared" si="117"/>
        <v/>
      </c>
    </row>
    <row r="1027" spans="2:8" x14ac:dyDescent="0.25">
      <c r="B1027" s="188" t="str">
        <f t="shared" si="111"/>
        <v/>
      </c>
      <c r="C1027" s="195" t="e">
        <f t="shared" si="112"/>
        <v>#VALUE!</v>
      </c>
      <c r="D1027" s="195" t="e">
        <f t="shared" si="113"/>
        <v>#VALUE!</v>
      </c>
      <c r="E1027" s="195" t="e">
        <f t="shared" si="114"/>
        <v>#VALUE!</v>
      </c>
      <c r="F1027" s="195" t="e">
        <f t="shared" si="115"/>
        <v>#VALUE!</v>
      </c>
      <c r="G1027" s="195" t="e">
        <f t="shared" si="116"/>
        <v>#VALUE!</v>
      </c>
      <c r="H1027" s="195" t="str">
        <f t="shared" si="117"/>
        <v/>
      </c>
    </row>
    <row r="1028" spans="2:8" x14ac:dyDescent="0.25">
      <c r="B1028" s="188" t="str">
        <f t="shared" si="111"/>
        <v/>
      </c>
      <c r="C1028" s="195" t="e">
        <f t="shared" si="112"/>
        <v>#VALUE!</v>
      </c>
      <c r="D1028" s="195" t="e">
        <f t="shared" si="113"/>
        <v>#VALUE!</v>
      </c>
      <c r="E1028" s="195" t="e">
        <f t="shared" si="114"/>
        <v>#VALUE!</v>
      </c>
      <c r="F1028" s="195" t="e">
        <f t="shared" si="115"/>
        <v>#VALUE!</v>
      </c>
      <c r="G1028" s="195" t="e">
        <f t="shared" si="116"/>
        <v>#VALUE!</v>
      </c>
      <c r="H1028" s="195" t="str">
        <f t="shared" si="117"/>
        <v/>
      </c>
    </row>
    <row r="1029" spans="2:8" x14ac:dyDescent="0.25">
      <c r="B1029" s="188" t="str">
        <f t="shared" si="111"/>
        <v/>
      </c>
      <c r="C1029" s="195" t="e">
        <f t="shared" si="112"/>
        <v>#VALUE!</v>
      </c>
      <c r="D1029" s="195" t="e">
        <f t="shared" si="113"/>
        <v>#VALUE!</v>
      </c>
      <c r="E1029" s="195" t="e">
        <f t="shared" si="114"/>
        <v>#VALUE!</v>
      </c>
      <c r="F1029" s="195" t="e">
        <f t="shared" si="115"/>
        <v>#VALUE!</v>
      </c>
      <c r="G1029" s="195" t="e">
        <f t="shared" si="116"/>
        <v>#VALUE!</v>
      </c>
      <c r="H1029" s="195" t="str">
        <f t="shared" si="117"/>
        <v/>
      </c>
    </row>
    <row r="1030" spans="2:8" x14ac:dyDescent="0.25">
      <c r="B1030" s="188" t="str">
        <f t="shared" si="111"/>
        <v/>
      </c>
      <c r="C1030" s="195" t="e">
        <f t="shared" si="112"/>
        <v>#VALUE!</v>
      </c>
      <c r="D1030" s="195" t="e">
        <f t="shared" si="113"/>
        <v>#VALUE!</v>
      </c>
      <c r="E1030" s="195" t="e">
        <f t="shared" si="114"/>
        <v>#VALUE!</v>
      </c>
      <c r="F1030" s="195" t="e">
        <f t="shared" si="115"/>
        <v>#VALUE!</v>
      </c>
      <c r="G1030" s="195" t="e">
        <f t="shared" si="116"/>
        <v>#VALUE!</v>
      </c>
      <c r="H1030" s="195" t="str">
        <f t="shared" si="117"/>
        <v/>
      </c>
    </row>
    <row r="1031" spans="2:8" x14ac:dyDescent="0.25">
      <c r="B1031" s="188" t="str">
        <f t="shared" si="111"/>
        <v/>
      </c>
      <c r="C1031" s="195" t="e">
        <f t="shared" si="112"/>
        <v>#VALUE!</v>
      </c>
      <c r="D1031" s="195" t="e">
        <f t="shared" si="113"/>
        <v>#VALUE!</v>
      </c>
      <c r="E1031" s="195" t="e">
        <f t="shared" si="114"/>
        <v>#VALUE!</v>
      </c>
      <c r="F1031" s="195" t="e">
        <f t="shared" si="115"/>
        <v>#VALUE!</v>
      </c>
      <c r="G1031" s="195" t="e">
        <f t="shared" si="116"/>
        <v>#VALUE!</v>
      </c>
      <c r="H1031" s="195" t="str">
        <f t="shared" si="117"/>
        <v/>
      </c>
    </row>
    <row r="1032" spans="2:8" x14ac:dyDescent="0.25">
      <c r="B1032" s="188" t="str">
        <f t="shared" si="111"/>
        <v/>
      </c>
      <c r="C1032" s="195" t="e">
        <f t="shared" si="112"/>
        <v>#VALUE!</v>
      </c>
      <c r="D1032" s="195" t="e">
        <f t="shared" si="113"/>
        <v>#VALUE!</v>
      </c>
      <c r="E1032" s="195" t="e">
        <f t="shared" si="114"/>
        <v>#VALUE!</v>
      </c>
      <c r="F1032" s="195" t="e">
        <f t="shared" si="115"/>
        <v>#VALUE!</v>
      </c>
      <c r="G1032" s="195" t="e">
        <f t="shared" si="116"/>
        <v>#VALUE!</v>
      </c>
      <c r="H1032" s="195" t="str">
        <f t="shared" si="117"/>
        <v/>
      </c>
    </row>
    <row r="1033" spans="2:8" x14ac:dyDescent="0.25">
      <c r="B1033" s="188" t="str">
        <f t="shared" ref="B1033:B1087" si="118">IF(B1032&lt;lengte,B1032+1,"")</f>
        <v/>
      </c>
      <c r="C1033" s="195" t="e">
        <f t="shared" si="112"/>
        <v>#VALUE!</v>
      </c>
      <c r="D1033" s="195" t="e">
        <f t="shared" si="113"/>
        <v>#VALUE!</v>
      </c>
      <c r="E1033" s="195" t="e">
        <f t="shared" si="114"/>
        <v>#VALUE!</v>
      </c>
      <c r="F1033" s="195" t="e">
        <f t="shared" si="115"/>
        <v>#VALUE!</v>
      </c>
      <c r="G1033" s="195" t="e">
        <f t="shared" si="116"/>
        <v>#VALUE!</v>
      </c>
      <c r="H1033" s="195" t="str">
        <f t="shared" si="117"/>
        <v/>
      </c>
    </row>
    <row r="1034" spans="2:8" x14ac:dyDescent="0.25">
      <c r="B1034" s="188" t="str">
        <f t="shared" si="118"/>
        <v/>
      </c>
      <c r="C1034" s="195" t="e">
        <f t="shared" si="112"/>
        <v>#VALUE!</v>
      </c>
      <c r="D1034" s="195" t="e">
        <f t="shared" si="113"/>
        <v>#VALUE!</v>
      </c>
      <c r="E1034" s="195" t="e">
        <f t="shared" si="114"/>
        <v>#VALUE!</v>
      </c>
      <c r="F1034" s="195" t="e">
        <f t="shared" si="115"/>
        <v>#VALUE!</v>
      </c>
      <c r="G1034" s="195" t="e">
        <f t="shared" si="116"/>
        <v>#VALUE!</v>
      </c>
      <c r="H1034" s="195" t="str">
        <f t="shared" si="117"/>
        <v/>
      </c>
    </row>
    <row r="1035" spans="2:8" x14ac:dyDescent="0.25">
      <c r="B1035" s="188" t="str">
        <f t="shared" si="118"/>
        <v/>
      </c>
      <c r="C1035" s="195" t="e">
        <f t="shared" si="112"/>
        <v>#VALUE!</v>
      </c>
      <c r="D1035" s="195" t="e">
        <f t="shared" si="113"/>
        <v>#VALUE!</v>
      </c>
      <c r="E1035" s="195" t="e">
        <f t="shared" si="114"/>
        <v>#VALUE!</v>
      </c>
      <c r="F1035" s="195" t="e">
        <f t="shared" si="115"/>
        <v>#VALUE!</v>
      </c>
      <c r="G1035" s="195" t="e">
        <f t="shared" si="116"/>
        <v>#VALUE!</v>
      </c>
      <c r="H1035" s="195" t="str">
        <f t="shared" si="117"/>
        <v/>
      </c>
    </row>
    <row r="1036" spans="2:8" x14ac:dyDescent="0.25">
      <c r="B1036" s="188" t="str">
        <f t="shared" si="118"/>
        <v/>
      </c>
      <c r="C1036" s="195" t="e">
        <f t="shared" si="112"/>
        <v>#VALUE!</v>
      </c>
      <c r="D1036" s="195" t="e">
        <f t="shared" si="113"/>
        <v>#VALUE!</v>
      </c>
      <c r="E1036" s="195" t="e">
        <f t="shared" si="114"/>
        <v>#VALUE!</v>
      </c>
      <c r="F1036" s="195" t="e">
        <f t="shared" si="115"/>
        <v>#VALUE!</v>
      </c>
      <c r="G1036" s="195" t="e">
        <f t="shared" si="116"/>
        <v>#VALUE!</v>
      </c>
      <c r="H1036" s="195" t="str">
        <f t="shared" si="117"/>
        <v/>
      </c>
    </row>
    <row r="1037" spans="2:8" x14ac:dyDescent="0.25">
      <c r="B1037" s="188" t="str">
        <f t="shared" si="118"/>
        <v/>
      </c>
      <c r="C1037" s="195" t="e">
        <f t="shared" si="112"/>
        <v>#VALUE!</v>
      </c>
      <c r="D1037" s="195" t="e">
        <f t="shared" si="113"/>
        <v>#VALUE!</v>
      </c>
      <c r="E1037" s="195" t="e">
        <f t="shared" si="114"/>
        <v>#VALUE!</v>
      </c>
      <c r="F1037" s="195" t="e">
        <f t="shared" si="115"/>
        <v>#VALUE!</v>
      </c>
      <c r="G1037" s="195" t="e">
        <f t="shared" si="116"/>
        <v>#VALUE!</v>
      </c>
      <c r="H1037" s="195" t="str">
        <f t="shared" si="117"/>
        <v/>
      </c>
    </row>
    <row r="1038" spans="2:8" x14ac:dyDescent="0.25">
      <c r="B1038" s="188" t="str">
        <f t="shared" si="118"/>
        <v/>
      </c>
      <c r="C1038" s="195" t="e">
        <f t="shared" si="112"/>
        <v>#VALUE!</v>
      </c>
      <c r="D1038" s="195" t="e">
        <f t="shared" si="113"/>
        <v>#VALUE!</v>
      </c>
      <c r="E1038" s="195" t="e">
        <f t="shared" si="114"/>
        <v>#VALUE!</v>
      </c>
      <c r="F1038" s="195" t="e">
        <f t="shared" si="115"/>
        <v>#VALUE!</v>
      </c>
      <c r="G1038" s="195" t="e">
        <f t="shared" si="116"/>
        <v>#VALUE!</v>
      </c>
      <c r="H1038" s="195" t="str">
        <f t="shared" si="117"/>
        <v/>
      </c>
    </row>
    <row r="1039" spans="2:8" x14ac:dyDescent="0.25">
      <c r="B1039" s="188" t="str">
        <f t="shared" si="118"/>
        <v/>
      </c>
      <c r="C1039" s="195" t="e">
        <f t="shared" ref="C1039:C1087" si="119">9*(B1039/lengte)+Nterm</f>
        <v>#VALUE!</v>
      </c>
      <c r="D1039" s="195" t="e">
        <f t="shared" ref="D1039:D1087" si="120">1+B1039*(9/lengte)*2</f>
        <v>#VALUE!</v>
      </c>
      <c r="E1039" s="195" t="e">
        <f t="shared" ref="E1039:E1087" si="121">10-(lengte-B1039)*(9/lengte)*0.5</f>
        <v>#VALUE!</v>
      </c>
      <c r="F1039" s="195" t="e">
        <f t="shared" ref="F1039:F1087" si="122">1+B1039*(9/lengte)*0.5</f>
        <v>#VALUE!</v>
      </c>
      <c r="G1039" s="195" t="e">
        <f t="shared" ref="G1039:G1087" si="123">10-(lengte-B1039)*(9/lengte)*2</f>
        <v>#VALUE!</v>
      </c>
      <c r="H1039" s="195" t="str">
        <f t="shared" ref="H1039:H1087" si="124">IF(B1039="","",(IF(Nterm&gt;1,MIN(C1039:E1039),IF(Nterm&lt;1,MAX(C1039,F1039,G1039),C1039))))</f>
        <v/>
      </c>
    </row>
    <row r="1040" spans="2:8" x14ac:dyDescent="0.25">
      <c r="B1040" s="188" t="str">
        <f t="shared" si="118"/>
        <v/>
      </c>
      <c r="C1040" s="195" t="e">
        <f t="shared" si="119"/>
        <v>#VALUE!</v>
      </c>
      <c r="D1040" s="195" t="e">
        <f t="shared" si="120"/>
        <v>#VALUE!</v>
      </c>
      <c r="E1040" s="195" t="e">
        <f t="shared" si="121"/>
        <v>#VALUE!</v>
      </c>
      <c r="F1040" s="195" t="e">
        <f t="shared" si="122"/>
        <v>#VALUE!</v>
      </c>
      <c r="G1040" s="195" t="e">
        <f t="shared" si="123"/>
        <v>#VALUE!</v>
      </c>
      <c r="H1040" s="195" t="str">
        <f t="shared" si="124"/>
        <v/>
      </c>
    </row>
    <row r="1041" spans="2:8" x14ac:dyDescent="0.25">
      <c r="B1041" s="188" t="str">
        <f t="shared" si="118"/>
        <v/>
      </c>
      <c r="C1041" s="195" t="e">
        <f t="shared" si="119"/>
        <v>#VALUE!</v>
      </c>
      <c r="D1041" s="195" t="e">
        <f t="shared" si="120"/>
        <v>#VALUE!</v>
      </c>
      <c r="E1041" s="195" t="e">
        <f t="shared" si="121"/>
        <v>#VALUE!</v>
      </c>
      <c r="F1041" s="195" t="e">
        <f t="shared" si="122"/>
        <v>#VALUE!</v>
      </c>
      <c r="G1041" s="195" t="e">
        <f t="shared" si="123"/>
        <v>#VALUE!</v>
      </c>
      <c r="H1041" s="195" t="str">
        <f t="shared" si="124"/>
        <v/>
      </c>
    </row>
    <row r="1042" spans="2:8" x14ac:dyDescent="0.25">
      <c r="B1042" s="188" t="str">
        <f t="shared" si="118"/>
        <v/>
      </c>
      <c r="C1042" s="195" t="e">
        <f t="shared" si="119"/>
        <v>#VALUE!</v>
      </c>
      <c r="D1042" s="195" t="e">
        <f t="shared" si="120"/>
        <v>#VALUE!</v>
      </c>
      <c r="E1042" s="195" t="e">
        <f t="shared" si="121"/>
        <v>#VALUE!</v>
      </c>
      <c r="F1042" s="195" t="e">
        <f t="shared" si="122"/>
        <v>#VALUE!</v>
      </c>
      <c r="G1042" s="195" t="e">
        <f t="shared" si="123"/>
        <v>#VALUE!</v>
      </c>
      <c r="H1042" s="195" t="str">
        <f t="shared" si="124"/>
        <v/>
      </c>
    </row>
    <row r="1043" spans="2:8" x14ac:dyDescent="0.25">
      <c r="B1043" s="188" t="str">
        <f t="shared" si="118"/>
        <v/>
      </c>
      <c r="C1043" s="195" t="e">
        <f t="shared" si="119"/>
        <v>#VALUE!</v>
      </c>
      <c r="D1043" s="195" t="e">
        <f t="shared" si="120"/>
        <v>#VALUE!</v>
      </c>
      <c r="E1043" s="195" t="e">
        <f t="shared" si="121"/>
        <v>#VALUE!</v>
      </c>
      <c r="F1043" s="195" t="e">
        <f t="shared" si="122"/>
        <v>#VALUE!</v>
      </c>
      <c r="G1043" s="195" t="e">
        <f t="shared" si="123"/>
        <v>#VALUE!</v>
      </c>
      <c r="H1043" s="195" t="str">
        <f t="shared" si="124"/>
        <v/>
      </c>
    </row>
    <row r="1044" spans="2:8" x14ac:dyDescent="0.25">
      <c r="B1044" s="188" t="str">
        <f t="shared" si="118"/>
        <v/>
      </c>
      <c r="C1044" s="195" t="e">
        <f t="shared" si="119"/>
        <v>#VALUE!</v>
      </c>
      <c r="D1044" s="195" t="e">
        <f t="shared" si="120"/>
        <v>#VALUE!</v>
      </c>
      <c r="E1044" s="195" t="e">
        <f t="shared" si="121"/>
        <v>#VALUE!</v>
      </c>
      <c r="F1044" s="195" t="e">
        <f t="shared" si="122"/>
        <v>#VALUE!</v>
      </c>
      <c r="G1044" s="195" t="e">
        <f t="shared" si="123"/>
        <v>#VALUE!</v>
      </c>
      <c r="H1044" s="195" t="str">
        <f t="shared" si="124"/>
        <v/>
      </c>
    </row>
    <row r="1045" spans="2:8" x14ac:dyDescent="0.25">
      <c r="B1045" s="188" t="str">
        <f t="shared" si="118"/>
        <v/>
      </c>
      <c r="C1045" s="195" t="e">
        <f t="shared" si="119"/>
        <v>#VALUE!</v>
      </c>
      <c r="D1045" s="195" t="e">
        <f t="shared" si="120"/>
        <v>#VALUE!</v>
      </c>
      <c r="E1045" s="195" t="e">
        <f t="shared" si="121"/>
        <v>#VALUE!</v>
      </c>
      <c r="F1045" s="195" t="e">
        <f t="shared" si="122"/>
        <v>#VALUE!</v>
      </c>
      <c r="G1045" s="195" t="e">
        <f t="shared" si="123"/>
        <v>#VALUE!</v>
      </c>
      <c r="H1045" s="195" t="str">
        <f t="shared" si="124"/>
        <v/>
      </c>
    </row>
    <row r="1046" spans="2:8" x14ac:dyDescent="0.25">
      <c r="B1046" s="188" t="str">
        <f t="shared" si="118"/>
        <v/>
      </c>
      <c r="C1046" s="195" t="e">
        <f t="shared" si="119"/>
        <v>#VALUE!</v>
      </c>
      <c r="D1046" s="195" t="e">
        <f t="shared" si="120"/>
        <v>#VALUE!</v>
      </c>
      <c r="E1046" s="195" t="e">
        <f t="shared" si="121"/>
        <v>#VALUE!</v>
      </c>
      <c r="F1046" s="195" t="e">
        <f t="shared" si="122"/>
        <v>#VALUE!</v>
      </c>
      <c r="G1046" s="195" t="e">
        <f t="shared" si="123"/>
        <v>#VALUE!</v>
      </c>
      <c r="H1046" s="195" t="str">
        <f t="shared" si="124"/>
        <v/>
      </c>
    </row>
    <row r="1047" spans="2:8" x14ac:dyDescent="0.25">
      <c r="B1047" s="188" t="str">
        <f t="shared" si="118"/>
        <v/>
      </c>
      <c r="C1047" s="195" t="e">
        <f t="shared" si="119"/>
        <v>#VALUE!</v>
      </c>
      <c r="D1047" s="195" t="e">
        <f t="shared" si="120"/>
        <v>#VALUE!</v>
      </c>
      <c r="E1047" s="195" t="e">
        <f t="shared" si="121"/>
        <v>#VALUE!</v>
      </c>
      <c r="F1047" s="195" t="e">
        <f t="shared" si="122"/>
        <v>#VALUE!</v>
      </c>
      <c r="G1047" s="195" t="e">
        <f t="shared" si="123"/>
        <v>#VALUE!</v>
      </c>
      <c r="H1047" s="195" t="str">
        <f t="shared" si="124"/>
        <v/>
      </c>
    </row>
    <row r="1048" spans="2:8" x14ac:dyDescent="0.25">
      <c r="B1048" s="188" t="str">
        <f t="shared" si="118"/>
        <v/>
      </c>
      <c r="C1048" s="195" t="e">
        <f t="shared" si="119"/>
        <v>#VALUE!</v>
      </c>
      <c r="D1048" s="195" t="e">
        <f t="shared" si="120"/>
        <v>#VALUE!</v>
      </c>
      <c r="E1048" s="195" t="e">
        <f t="shared" si="121"/>
        <v>#VALUE!</v>
      </c>
      <c r="F1048" s="195" t="e">
        <f t="shared" si="122"/>
        <v>#VALUE!</v>
      </c>
      <c r="G1048" s="195" t="e">
        <f t="shared" si="123"/>
        <v>#VALUE!</v>
      </c>
      <c r="H1048" s="195" t="str">
        <f t="shared" si="124"/>
        <v/>
      </c>
    </row>
    <row r="1049" spans="2:8" x14ac:dyDescent="0.25">
      <c r="B1049" s="188" t="str">
        <f t="shared" si="118"/>
        <v/>
      </c>
      <c r="C1049" s="195" t="e">
        <f t="shared" si="119"/>
        <v>#VALUE!</v>
      </c>
      <c r="D1049" s="195" t="e">
        <f t="shared" si="120"/>
        <v>#VALUE!</v>
      </c>
      <c r="E1049" s="195" t="e">
        <f t="shared" si="121"/>
        <v>#VALUE!</v>
      </c>
      <c r="F1049" s="195" t="e">
        <f t="shared" si="122"/>
        <v>#VALUE!</v>
      </c>
      <c r="G1049" s="195" t="e">
        <f t="shared" si="123"/>
        <v>#VALUE!</v>
      </c>
      <c r="H1049" s="195" t="str">
        <f t="shared" si="124"/>
        <v/>
      </c>
    </row>
    <row r="1050" spans="2:8" x14ac:dyDescent="0.25">
      <c r="B1050" s="188" t="str">
        <f t="shared" si="118"/>
        <v/>
      </c>
      <c r="C1050" s="195" t="e">
        <f t="shared" si="119"/>
        <v>#VALUE!</v>
      </c>
      <c r="D1050" s="195" t="e">
        <f t="shared" si="120"/>
        <v>#VALUE!</v>
      </c>
      <c r="E1050" s="195" t="e">
        <f t="shared" si="121"/>
        <v>#VALUE!</v>
      </c>
      <c r="F1050" s="195" t="e">
        <f t="shared" si="122"/>
        <v>#VALUE!</v>
      </c>
      <c r="G1050" s="195" t="e">
        <f t="shared" si="123"/>
        <v>#VALUE!</v>
      </c>
      <c r="H1050" s="195" t="str">
        <f t="shared" si="124"/>
        <v/>
      </c>
    </row>
    <row r="1051" spans="2:8" x14ac:dyDescent="0.25">
      <c r="B1051" s="188" t="str">
        <f t="shared" si="118"/>
        <v/>
      </c>
      <c r="C1051" s="195" t="e">
        <f t="shared" si="119"/>
        <v>#VALUE!</v>
      </c>
      <c r="D1051" s="195" t="e">
        <f t="shared" si="120"/>
        <v>#VALUE!</v>
      </c>
      <c r="E1051" s="195" t="e">
        <f t="shared" si="121"/>
        <v>#VALUE!</v>
      </c>
      <c r="F1051" s="195" t="e">
        <f t="shared" si="122"/>
        <v>#VALUE!</v>
      </c>
      <c r="G1051" s="195" t="e">
        <f t="shared" si="123"/>
        <v>#VALUE!</v>
      </c>
      <c r="H1051" s="195" t="str">
        <f t="shared" si="124"/>
        <v/>
      </c>
    </row>
    <row r="1052" spans="2:8" x14ac:dyDescent="0.25">
      <c r="B1052" s="188" t="str">
        <f t="shared" si="118"/>
        <v/>
      </c>
      <c r="C1052" s="195" t="e">
        <f t="shared" si="119"/>
        <v>#VALUE!</v>
      </c>
      <c r="D1052" s="195" t="e">
        <f t="shared" si="120"/>
        <v>#VALUE!</v>
      </c>
      <c r="E1052" s="195" t="e">
        <f t="shared" si="121"/>
        <v>#VALUE!</v>
      </c>
      <c r="F1052" s="195" t="e">
        <f t="shared" si="122"/>
        <v>#VALUE!</v>
      </c>
      <c r="G1052" s="195" t="e">
        <f t="shared" si="123"/>
        <v>#VALUE!</v>
      </c>
      <c r="H1052" s="195" t="str">
        <f t="shared" si="124"/>
        <v/>
      </c>
    </row>
    <row r="1053" spans="2:8" x14ac:dyDescent="0.25">
      <c r="B1053" s="188" t="str">
        <f t="shared" si="118"/>
        <v/>
      </c>
      <c r="C1053" s="195" t="e">
        <f t="shared" si="119"/>
        <v>#VALUE!</v>
      </c>
      <c r="D1053" s="195" t="e">
        <f t="shared" si="120"/>
        <v>#VALUE!</v>
      </c>
      <c r="E1053" s="195" t="e">
        <f t="shared" si="121"/>
        <v>#VALUE!</v>
      </c>
      <c r="F1053" s="195" t="e">
        <f t="shared" si="122"/>
        <v>#VALUE!</v>
      </c>
      <c r="G1053" s="195" t="e">
        <f t="shared" si="123"/>
        <v>#VALUE!</v>
      </c>
      <c r="H1053" s="195" t="str">
        <f t="shared" si="124"/>
        <v/>
      </c>
    </row>
    <row r="1054" spans="2:8" x14ac:dyDescent="0.25">
      <c r="B1054" s="188" t="str">
        <f t="shared" si="118"/>
        <v/>
      </c>
      <c r="C1054" s="195" t="e">
        <f t="shared" si="119"/>
        <v>#VALUE!</v>
      </c>
      <c r="D1054" s="195" t="e">
        <f t="shared" si="120"/>
        <v>#VALUE!</v>
      </c>
      <c r="E1054" s="195" t="e">
        <f t="shared" si="121"/>
        <v>#VALUE!</v>
      </c>
      <c r="F1054" s="195" t="e">
        <f t="shared" si="122"/>
        <v>#VALUE!</v>
      </c>
      <c r="G1054" s="195" t="e">
        <f t="shared" si="123"/>
        <v>#VALUE!</v>
      </c>
      <c r="H1054" s="195" t="str">
        <f t="shared" si="124"/>
        <v/>
      </c>
    </row>
    <row r="1055" spans="2:8" x14ac:dyDescent="0.25">
      <c r="B1055" s="188" t="str">
        <f t="shared" si="118"/>
        <v/>
      </c>
      <c r="C1055" s="195" t="e">
        <f t="shared" si="119"/>
        <v>#VALUE!</v>
      </c>
      <c r="D1055" s="195" t="e">
        <f t="shared" si="120"/>
        <v>#VALUE!</v>
      </c>
      <c r="E1055" s="195" t="e">
        <f t="shared" si="121"/>
        <v>#VALUE!</v>
      </c>
      <c r="F1055" s="195" t="e">
        <f t="shared" si="122"/>
        <v>#VALUE!</v>
      </c>
      <c r="G1055" s="195" t="e">
        <f t="shared" si="123"/>
        <v>#VALUE!</v>
      </c>
      <c r="H1055" s="195" t="str">
        <f t="shared" si="124"/>
        <v/>
      </c>
    </row>
    <row r="1056" spans="2:8" x14ac:dyDescent="0.25">
      <c r="B1056" s="188" t="str">
        <f t="shared" si="118"/>
        <v/>
      </c>
      <c r="C1056" s="195" t="e">
        <f t="shared" si="119"/>
        <v>#VALUE!</v>
      </c>
      <c r="D1056" s="195" t="e">
        <f t="shared" si="120"/>
        <v>#VALUE!</v>
      </c>
      <c r="E1056" s="195" t="e">
        <f t="shared" si="121"/>
        <v>#VALUE!</v>
      </c>
      <c r="F1056" s="195" t="e">
        <f t="shared" si="122"/>
        <v>#VALUE!</v>
      </c>
      <c r="G1056" s="195" t="e">
        <f t="shared" si="123"/>
        <v>#VALUE!</v>
      </c>
      <c r="H1056" s="195" t="str">
        <f t="shared" si="124"/>
        <v/>
      </c>
    </row>
    <row r="1057" spans="2:8" x14ac:dyDescent="0.25">
      <c r="B1057" s="188" t="str">
        <f t="shared" si="118"/>
        <v/>
      </c>
      <c r="C1057" s="195" t="e">
        <f t="shared" si="119"/>
        <v>#VALUE!</v>
      </c>
      <c r="D1057" s="195" t="e">
        <f t="shared" si="120"/>
        <v>#VALUE!</v>
      </c>
      <c r="E1057" s="195" t="e">
        <f t="shared" si="121"/>
        <v>#VALUE!</v>
      </c>
      <c r="F1057" s="195" t="e">
        <f t="shared" si="122"/>
        <v>#VALUE!</v>
      </c>
      <c r="G1057" s="195" t="e">
        <f t="shared" si="123"/>
        <v>#VALUE!</v>
      </c>
      <c r="H1057" s="195" t="str">
        <f t="shared" si="124"/>
        <v/>
      </c>
    </row>
    <row r="1058" spans="2:8" x14ac:dyDescent="0.25">
      <c r="B1058" s="188" t="str">
        <f t="shared" si="118"/>
        <v/>
      </c>
      <c r="C1058" s="195" t="e">
        <f t="shared" si="119"/>
        <v>#VALUE!</v>
      </c>
      <c r="D1058" s="195" t="e">
        <f t="shared" si="120"/>
        <v>#VALUE!</v>
      </c>
      <c r="E1058" s="195" t="e">
        <f t="shared" si="121"/>
        <v>#VALUE!</v>
      </c>
      <c r="F1058" s="195" t="e">
        <f t="shared" si="122"/>
        <v>#VALUE!</v>
      </c>
      <c r="G1058" s="195" t="e">
        <f t="shared" si="123"/>
        <v>#VALUE!</v>
      </c>
      <c r="H1058" s="195" t="str">
        <f t="shared" si="124"/>
        <v/>
      </c>
    </row>
    <row r="1059" spans="2:8" x14ac:dyDescent="0.25">
      <c r="B1059" s="188" t="str">
        <f t="shared" si="118"/>
        <v/>
      </c>
      <c r="C1059" s="195" t="e">
        <f t="shared" si="119"/>
        <v>#VALUE!</v>
      </c>
      <c r="D1059" s="195" t="e">
        <f t="shared" si="120"/>
        <v>#VALUE!</v>
      </c>
      <c r="E1059" s="195" t="e">
        <f t="shared" si="121"/>
        <v>#VALUE!</v>
      </c>
      <c r="F1059" s="195" t="e">
        <f t="shared" si="122"/>
        <v>#VALUE!</v>
      </c>
      <c r="G1059" s="195" t="e">
        <f t="shared" si="123"/>
        <v>#VALUE!</v>
      </c>
      <c r="H1059" s="195" t="str">
        <f t="shared" si="124"/>
        <v/>
      </c>
    </row>
    <row r="1060" spans="2:8" x14ac:dyDescent="0.25">
      <c r="B1060" s="188" t="str">
        <f t="shared" si="118"/>
        <v/>
      </c>
      <c r="C1060" s="195" t="e">
        <f t="shared" si="119"/>
        <v>#VALUE!</v>
      </c>
      <c r="D1060" s="195" t="e">
        <f t="shared" si="120"/>
        <v>#VALUE!</v>
      </c>
      <c r="E1060" s="195" t="e">
        <f t="shared" si="121"/>
        <v>#VALUE!</v>
      </c>
      <c r="F1060" s="195" t="e">
        <f t="shared" si="122"/>
        <v>#VALUE!</v>
      </c>
      <c r="G1060" s="195" t="e">
        <f t="shared" si="123"/>
        <v>#VALUE!</v>
      </c>
      <c r="H1060" s="195" t="str">
        <f t="shared" si="124"/>
        <v/>
      </c>
    </row>
    <row r="1061" spans="2:8" x14ac:dyDescent="0.25">
      <c r="B1061" s="188" t="str">
        <f t="shared" si="118"/>
        <v/>
      </c>
      <c r="C1061" s="195" t="e">
        <f t="shared" si="119"/>
        <v>#VALUE!</v>
      </c>
      <c r="D1061" s="195" t="e">
        <f t="shared" si="120"/>
        <v>#VALUE!</v>
      </c>
      <c r="E1061" s="195" t="e">
        <f t="shared" si="121"/>
        <v>#VALUE!</v>
      </c>
      <c r="F1061" s="195" t="e">
        <f t="shared" si="122"/>
        <v>#VALUE!</v>
      </c>
      <c r="G1061" s="195" t="e">
        <f t="shared" si="123"/>
        <v>#VALUE!</v>
      </c>
      <c r="H1061" s="195" t="str">
        <f t="shared" si="124"/>
        <v/>
      </c>
    </row>
    <row r="1062" spans="2:8" x14ac:dyDescent="0.25">
      <c r="B1062" s="188" t="str">
        <f t="shared" si="118"/>
        <v/>
      </c>
      <c r="C1062" s="195" t="e">
        <f t="shared" si="119"/>
        <v>#VALUE!</v>
      </c>
      <c r="D1062" s="195" t="e">
        <f t="shared" si="120"/>
        <v>#VALUE!</v>
      </c>
      <c r="E1062" s="195" t="e">
        <f t="shared" si="121"/>
        <v>#VALUE!</v>
      </c>
      <c r="F1062" s="195" t="e">
        <f t="shared" si="122"/>
        <v>#VALUE!</v>
      </c>
      <c r="G1062" s="195" t="e">
        <f t="shared" si="123"/>
        <v>#VALUE!</v>
      </c>
      <c r="H1062" s="195" t="str">
        <f t="shared" si="124"/>
        <v/>
      </c>
    </row>
    <row r="1063" spans="2:8" x14ac:dyDescent="0.25">
      <c r="B1063" s="188" t="str">
        <f t="shared" si="118"/>
        <v/>
      </c>
      <c r="C1063" s="195" t="e">
        <f t="shared" si="119"/>
        <v>#VALUE!</v>
      </c>
      <c r="D1063" s="195" t="e">
        <f t="shared" si="120"/>
        <v>#VALUE!</v>
      </c>
      <c r="E1063" s="195" t="e">
        <f t="shared" si="121"/>
        <v>#VALUE!</v>
      </c>
      <c r="F1063" s="195" t="e">
        <f t="shared" si="122"/>
        <v>#VALUE!</v>
      </c>
      <c r="G1063" s="195" t="e">
        <f t="shared" si="123"/>
        <v>#VALUE!</v>
      </c>
      <c r="H1063" s="195" t="str">
        <f t="shared" si="124"/>
        <v/>
      </c>
    </row>
    <row r="1064" spans="2:8" x14ac:dyDescent="0.25">
      <c r="B1064" s="188" t="str">
        <f t="shared" si="118"/>
        <v/>
      </c>
      <c r="C1064" s="195" t="e">
        <f t="shared" si="119"/>
        <v>#VALUE!</v>
      </c>
      <c r="D1064" s="195" t="e">
        <f t="shared" si="120"/>
        <v>#VALUE!</v>
      </c>
      <c r="E1064" s="195" t="e">
        <f t="shared" si="121"/>
        <v>#VALUE!</v>
      </c>
      <c r="F1064" s="195" t="e">
        <f t="shared" si="122"/>
        <v>#VALUE!</v>
      </c>
      <c r="G1064" s="195" t="e">
        <f t="shared" si="123"/>
        <v>#VALUE!</v>
      </c>
      <c r="H1064" s="195" t="str">
        <f t="shared" si="124"/>
        <v/>
      </c>
    </row>
    <row r="1065" spans="2:8" x14ac:dyDescent="0.25">
      <c r="B1065" s="188" t="str">
        <f t="shared" si="118"/>
        <v/>
      </c>
      <c r="C1065" s="195" t="e">
        <f t="shared" si="119"/>
        <v>#VALUE!</v>
      </c>
      <c r="D1065" s="195" t="e">
        <f t="shared" si="120"/>
        <v>#VALUE!</v>
      </c>
      <c r="E1065" s="195" t="e">
        <f t="shared" si="121"/>
        <v>#VALUE!</v>
      </c>
      <c r="F1065" s="195" t="e">
        <f t="shared" si="122"/>
        <v>#VALUE!</v>
      </c>
      <c r="G1065" s="195" t="e">
        <f t="shared" si="123"/>
        <v>#VALUE!</v>
      </c>
      <c r="H1065" s="195" t="str">
        <f t="shared" si="124"/>
        <v/>
      </c>
    </row>
    <row r="1066" spans="2:8" x14ac:dyDescent="0.25">
      <c r="B1066" s="188" t="str">
        <f t="shared" si="118"/>
        <v/>
      </c>
      <c r="C1066" s="195" t="e">
        <f t="shared" si="119"/>
        <v>#VALUE!</v>
      </c>
      <c r="D1066" s="195" t="e">
        <f t="shared" si="120"/>
        <v>#VALUE!</v>
      </c>
      <c r="E1066" s="195" t="e">
        <f t="shared" si="121"/>
        <v>#VALUE!</v>
      </c>
      <c r="F1066" s="195" t="e">
        <f t="shared" si="122"/>
        <v>#VALUE!</v>
      </c>
      <c r="G1066" s="195" t="e">
        <f t="shared" si="123"/>
        <v>#VALUE!</v>
      </c>
      <c r="H1066" s="195" t="str">
        <f t="shared" si="124"/>
        <v/>
      </c>
    </row>
    <row r="1067" spans="2:8" x14ac:dyDescent="0.25">
      <c r="B1067" s="188" t="str">
        <f t="shared" si="118"/>
        <v/>
      </c>
      <c r="C1067" s="195" t="e">
        <f t="shared" si="119"/>
        <v>#VALUE!</v>
      </c>
      <c r="D1067" s="195" t="e">
        <f t="shared" si="120"/>
        <v>#VALUE!</v>
      </c>
      <c r="E1067" s="195" t="e">
        <f t="shared" si="121"/>
        <v>#VALUE!</v>
      </c>
      <c r="F1067" s="195" t="e">
        <f t="shared" si="122"/>
        <v>#VALUE!</v>
      </c>
      <c r="G1067" s="195" t="e">
        <f t="shared" si="123"/>
        <v>#VALUE!</v>
      </c>
      <c r="H1067" s="195" t="str">
        <f t="shared" si="124"/>
        <v/>
      </c>
    </row>
    <row r="1068" spans="2:8" x14ac:dyDescent="0.25">
      <c r="B1068" s="188" t="str">
        <f t="shared" si="118"/>
        <v/>
      </c>
      <c r="C1068" s="195" t="e">
        <f t="shared" si="119"/>
        <v>#VALUE!</v>
      </c>
      <c r="D1068" s="195" t="e">
        <f t="shared" si="120"/>
        <v>#VALUE!</v>
      </c>
      <c r="E1068" s="195" t="e">
        <f t="shared" si="121"/>
        <v>#VALUE!</v>
      </c>
      <c r="F1068" s="195" t="e">
        <f t="shared" si="122"/>
        <v>#VALUE!</v>
      </c>
      <c r="G1068" s="195" t="e">
        <f t="shared" si="123"/>
        <v>#VALUE!</v>
      </c>
      <c r="H1068" s="195" t="str">
        <f t="shared" si="124"/>
        <v/>
      </c>
    </row>
    <row r="1069" spans="2:8" x14ac:dyDescent="0.25">
      <c r="B1069" s="188" t="str">
        <f t="shared" si="118"/>
        <v/>
      </c>
      <c r="C1069" s="195" t="e">
        <f t="shared" si="119"/>
        <v>#VALUE!</v>
      </c>
      <c r="D1069" s="195" t="e">
        <f t="shared" si="120"/>
        <v>#VALUE!</v>
      </c>
      <c r="E1069" s="195" t="e">
        <f t="shared" si="121"/>
        <v>#VALUE!</v>
      </c>
      <c r="F1069" s="195" t="e">
        <f t="shared" si="122"/>
        <v>#VALUE!</v>
      </c>
      <c r="G1069" s="195" t="e">
        <f t="shared" si="123"/>
        <v>#VALUE!</v>
      </c>
      <c r="H1069" s="195" t="str">
        <f t="shared" si="124"/>
        <v/>
      </c>
    </row>
    <row r="1070" spans="2:8" x14ac:dyDescent="0.25">
      <c r="B1070" s="188" t="str">
        <f t="shared" si="118"/>
        <v/>
      </c>
      <c r="C1070" s="195" t="e">
        <f t="shared" si="119"/>
        <v>#VALUE!</v>
      </c>
      <c r="D1070" s="195" t="e">
        <f t="shared" si="120"/>
        <v>#VALUE!</v>
      </c>
      <c r="E1070" s="195" t="e">
        <f t="shared" si="121"/>
        <v>#VALUE!</v>
      </c>
      <c r="F1070" s="195" t="e">
        <f t="shared" si="122"/>
        <v>#VALUE!</v>
      </c>
      <c r="G1070" s="195" t="e">
        <f t="shared" si="123"/>
        <v>#VALUE!</v>
      </c>
      <c r="H1070" s="195" t="str">
        <f t="shared" si="124"/>
        <v/>
      </c>
    </row>
    <row r="1071" spans="2:8" x14ac:dyDescent="0.25">
      <c r="B1071" s="188" t="str">
        <f t="shared" si="118"/>
        <v/>
      </c>
      <c r="C1071" s="195" t="e">
        <f t="shared" si="119"/>
        <v>#VALUE!</v>
      </c>
      <c r="D1071" s="195" t="e">
        <f t="shared" si="120"/>
        <v>#VALUE!</v>
      </c>
      <c r="E1071" s="195" t="e">
        <f t="shared" si="121"/>
        <v>#VALUE!</v>
      </c>
      <c r="F1071" s="195" t="e">
        <f t="shared" si="122"/>
        <v>#VALUE!</v>
      </c>
      <c r="G1071" s="195" t="e">
        <f t="shared" si="123"/>
        <v>#VALUE!</v>
      </c>
      <c r="H1071" s="195" t="str">
        <f t="shared" si="124"/>
        <v/>
      </c>
    </row>
    <row r="1072" spans="2:8" x14ac:dyDescent="0.25">
      <c r="B1072" s="188" t="str">
        <f t="shared" si="118"/>
        <v/>
      </c>
      <c r="C1072" s="195" t="e">
        <f t="shared" si="119"/>
        <v>#VALUE!</v>
      </c>
      <c r="D1072" s="195" t="e">
        <f t="shared" si="120"/>
        <v>#VALUE!</v>
      </c>
      <c r="E1072" s="195" t="e">
        <f t="shared" si="121"/>
        <v>#VALUE!</v>
      </c>
      <c r="F1072" s="195" t="e">
        <f t="shared" si="122"/>
        <v>#VALUE!</v>
      </c>
      <c r="G1072" s="195" t="e">
        <f t="shared" si="123"/>
        <v>#VALUE!</v>
      </c>
      <c r="H1072" s="195" t="str">
        <f t="shared" si="124"/>
        <v/>
      </c>
    </row>
    <row r="1073" spans="2:8" x14ac:dyDescent="0.25">
      <c r="B1073" s="188" t="str">
        <f t="shared" si="118"/>
        <v/>
      </c>
      <c r="C1073" s="195" t="e">
        <f t="shared" si="119"/>
        <v>#VALUE!</v>
      </c>
      <c r="D1073" s="195" t="e">
        <f t="shared" si="120"/>
        <v>#VALUE!</v>
      </c>
      <c r="E1073" s="195" t="e">
        <f t="shared" si="121"/>
        <v>#VALUE!</v>
      </c>
      <c r="F1073" s="195" t="e">
        <f t="shared" si="122"/>
        <v>#VALUE!</v>
      </c>
      <c r="G1073" s="195" t="e">
        <f t="shared" si="123"/>
        <v>#VALUE!</v>
      </c>
      <c r="H1073" s="195" t="str">
        <f t="shared" si="124"/>
        <v/>
      </c>
    </row>
    <row r="1074" spans="2:8" x14ac:dyDescent="0.25">
      <c r="B1074" s="188" t="str">
        <f t="shared" si="118"/>
        <v/>
      </c>
      <c r="C1074" s="195" t="e">
        <f t="shared" si="119"/>
        <v>#VALUE!</v>
      </c>
      <c r="D1074" s="195" t="e">
        <f t="shared" si="120"/>
        <v>#VALUE!</v>
      </c>
      <c r="E1074" s="195" t="e">
        <f t="shared" si="121"/>
        <v>#VALUE!</v>
      </c>
      <c r="F1074" s="195" t="e">
        <f t="shared" si="122"/>
        <v>#VALUE!</v>
      </c>
      <c r="G1074" s="195" t="e">
        <f t="shared" si="123"/>
        <v>#VALUE!</v>
      </c>
      <c r="H1074" s="195" t="str">
        <f t="shared" si="124"/>
        <v/>
      </c>
    </row>
    <row r="1075" spans="2:8" x14ac:dyDescent="0.25">
      <c r="B1075" s="188" t="str">
        <f t="shared" si="118"/>
        <v/>
      </c>
      <c r="C1075" s="195" t="e">
        <f t="shared" si="119"/>
        <v>#VALUE!</v>
      </c>
      <c r="D1075" s="195" t="e">
        <f t="shared" si="120"/>
        <v>#VALUE!</v>
      </c>
      <c r="E1075" s="195" t="e">
        <f t="shared" si="121"/>
        <v>#VALUE!</v>
      </c>
      <c r="F1075" s="195" t="e">
        <f t="shared" si="122"/>
        <v>#VALUE!</v>
      </c>
      <c r="G1075" s="195" t="e">
        <f t="shared" si="123"/>
        <v>#VALUE!</v>
      </c>
      <c r="H1075" s="195" t="str">
        <f t="shared" si="124"/>
        <v/>
      </c>
    </row>
    <row r="1076" spans="2:8" x14ac:dyDescent="0.25">
      <c r="B1076" s="188" t="str">
        <f t="shared" si="118"/>
        <v/>
      </c>
      <c r="C1076" s="195" t="e">
        <f t="shared" si="119"/>
        <v>#VALUE!</v>
      </c>
      <c r="D1076" s="195" t="e">
        <f t="shared" si="120"/>
        <v>#VALUE!</v>
      </c>
      <c r="E1076" s="195" t="e">
        <f t="shared" si="121"/>
        <v>#VALUE!</v>
      </c>
      <c r="F1076" s="195" t="e">
        <f t="shared" si="122"/>
        <v>#VALUE!</v>
      </c>
      <c r="G1076" s="195" t="e">
        <f t="shared" si="123"/>
        <v>#VALUE!</v>
      </c>
      <c r="H1076" s="195" t="str">
        <f t="shared" si="124"/>
        <v/>
      </c>
    </row>
    <row r="1077" spans="2:8" x14ac:dyDescent="0.25">
      <c r="B1077" s="188" t="str">
        <f t="shared" si="118"/>
        <v/>
      </c>
      <c r="C1077" s="195" t="e">
        <f t="shared" si="119"/>
        <v>#VALUE!</v>
      </c>
      <c r="D1077" s="195" t="e">
        <f t="shared" si="120"/>
        <v>#VALUE!</v>
      </c>
      <c r="E1077" s="195" t="e">
        <f t="shared" si="121"/>
        <v>#VALUE!</v>
      </c>
      <c r="F1077" s="195" t="e">
        <f t="shared" si="122"/>
        <v>#VALUE!</v>
      </c>
      <c r="G1077" s="195" t="e">
        <f t="shared" si="123"/>
        <v>#VALUE!</v>
      </c>
      <c r="H1077" s="195" t="str">
        <f t="shared" si="124"/>
        <v/>
      </c>
    </row>
    <row r="1078" spans="2:8" x14ac:dyDescent="0.25">
      <c r="B1078" s="188" t="str">
        <f t="shared" si="118"/>
        <v/>
      </c>
      <c r="C1078" s="195" t="e">
        <f t="shared" si="119"/>
        <v>#VALUE!</v>
      </c>
      <c r="D1078" s="195" t="e">
        <f t="shared" si="120"/>
        <v>#VALUE!</v>
      </c>
      <c r="E1078" s="195" t="e">
        <f t="shared" si="121"/>
        <v>#VALUE!</v>
      </c>
      <c r="F1078" s="195" t="e">
        <f t="shared" si="122"/>
        <v>#VALUE!</v>
      </c>
      <c r="G1078" s="195" t="e">
        <f t="shared" si="123"/>
        <v>#VALUE!</v>
      </c>
      <c r="H1078" s="195" t="str">
        <f t="shared" si="124"/>
        <v/>
      </c>
    </row>
    <row r="1079" spans="2:8" x14ac:dyDescent="0.25">
      <c r="B1079" s="188" t="str">
        <f t="shared" si="118"/>
        <v/>
      </c>
      <c r="C1079" s="195" t="e">
        <f t="shared" si="119"/>
        <v>#VALUE!</v>
      </c>
      <c r="D1079" s="195" t="e">
        <f t="shared" si="120"/>
        <v>#VALUE!</v>
      </c>
      <c r="E1079" s="195" t="e">
        <f t="shared" si="121"/>
        <v>#VALUE!</v>
      </c>
      <c r="F1079" s="195" t="e">
        <f t="shared" si="122"/>
        <v>#VALUE!</v>
      </c>
      <c r="G1079" s="195" t="e">
        <f t="shared" si="123"/>
        <v>#VALUE!</v>
      </c>
      <c r="H1079" s="195" t="str">
        <f t="shared" si="124"/>
        <v/>
      </c>
    </row>
    <row r="1080" spans="2:8" x14ac:dyDescent="0.25">
      <c r="B1080" s="188" t="str">
        <f t="shared" si="118"/>
        <v/>
      </c>
      <c r="C1080" s="195" t="e">
        <f t="shared" si="119"/>
        <v>#VALUE!</v>
      </c>
      <c r="D1080" s="195" t="e">
        <f t="shared" si="120"/>
        <v>#VALUE!</v>
      </c>
      <c r="E1080" s="195" t="e">
        <f t="shared" si="121"/>
        <v>#VALUE!</v>
      </c>
      <c r="F1080" s="195" t="e">
        <f t="shared" si="122"/>
        <v>#VALUE!</v>
      </c>
      <c r="G1080" s="195" t="e">
        <f t="shared" si="123"/>
        <v>#VALUE!</v>
      </c>
      <c r="H1080" s="195" t="str">
        <f t="shared" si="124"/>
        <v/>
      </c>
    </row>
    <row r="1081" spans="2:8" x14ac:dyDescent="0.25">
      <c r="B1081" s="188" t="str">
        <f t="shared" si="118"/>
        <v/>
      </c>
      <c r="C1081" s="195" t="e">
        <f t="shared" si="119"/>
        <v>#VALUE!</v>
      </c>
      <c r="D1081" s="195" t="e">
        <f t="shared" si="120"/>
        <v>#VALUE!</v>
      </c>
      <c r="E1081" s="195" t="e">
        <f t="shared" si="121"/>
        <v>#VALUE!</v>
      </c>
      <c r="F1081" s="195" t="e">
        <f t="shared" si="122"/>
        <v>#VALUE!</v>
      </c>
      <c r="G1081" s="195" t="e">
        <f t="shared" si="123"/>
        <v>#VALUE!</v>
      </c>
      <c r="H1081" s="195" t="str">
        <f t="shared" si="124"/>
        <v/>
      </c>
    </row>
    <row r="1082" spans="2:8" x14ac:dyDescent="0.25">
      <c r="B1082" s="188" t="str">
        <f t="shared" si="118"/>
        <v/>
      </c>
      <c r="C1082" s="195" t="e">
        <f t="shared" si="119"/>
        <v>#VALUE!</v>
      </c>
      <c r="D1082" s="195" t="e">
        <f t="shared" si="120"/>
        <v>#VALUE!</v>
      </c>
      <c r="E1082" s="195" t="e">
        <f t="shared" si="121"/>
        <v>#VALUE!</v>
      </c>
      <c r="F1082" s="195" t="e">
        <f t="shared" si="122"/>
        <v>#VALUE!</v>
      </c>
      <c r="G1082" s="195" t="e">
        <f t="shared" si="123"/>
        <v>#VALUE!</v>
      </c>
      <c r="H1082" s="195" t="str">
        <f t="shared" si="124"/>
        <v/>
      </c>
    </row>
    <row r="1083" spans="2:8" x14ac:dyDescent="0.25">
      <c r="B1083" s="188" t="str">
        <f t="shared" si="118"/>
        <v/>
      </c>
      <c r="C1083" s="195" t="e">
        <f t="shared" si="119"/>
        <v>#VALUE!</v>
      </c>
      <c r="D1083" s="195" t="e">
        <f t="shared" si="120"/>
        <v>#VALUE!</v>
      </c>
      <c r="E1083" s="195" t="e">
        <f t="shared" si="121"/>
        <v>#VALUE!</v>
      </c>
      <c r="F1083" s="195" t="e">
        <f t="shared" si="122"/>
        <v>#VALUE!</v>
      </c>
      <c r="G1083" s="195" t="e">
        <f t="shared" si="123"/>
        <v>#VALUE!</v>
      </c>
      <c r="H1083" s="195" t="str">
        <f t="shared" si="124"/>
        <v/>
      </c>
    </row>
    <row r="1084" spans="2:8" x14ac:dyDescent="0.25">
      <c r="B1084" s="188" t="str">
        <f t="shared" si="118"/>
        <v/>
      </c>
      <c r="C1084" s="195" t="e">
        <f t="shared" si="119"/>
        <v>#VALUE!</v>
      </c>
      <c r="D1084" s="195" t="e">
        <f t="shared" si="120"/>
        <v>#VALUE!</v>
      </c>
      <c r="E1084" s="195" t="e">
        <f t="shared" si="121"/>
        <v>#VALUE!</v>
      </c>
      <c r="F1084" s="195" t="e">
        <f t="shared" si="122"/>
        <v>#VALUE!</v>
      </c>
      <c r="G1084" s="195" t="e">
        <f t="shared" si="123"/>
        <v>#VALUE!</v>
      </c>
      <c r="H1084" s="195" t="str">
        <f t="shared" si="124"/>
        <v/>
      </c>
    </row>
    <row r="1085" spans="2:8" x14ac:dyDescent="0.25">
      <c r="B1085" s="188" t="str">
        <f t="shared" si="118"/>
        <v/>
      </c>
      <c r="C1085" s="195" t="e">
        <f t="shared" si="119"/>
        <v>#VALUE!</v>
      </c>
      <c r="D1085" s="195" t="e">
        <f t="shared" si="120"/>
        <v>#VALUE!</v>
      </c>
      <c r="E1085" s="195" t="e">
        <f t="shared" si="121"/>
        <v>#VALUE!</v>
      </c>
      <c r="F1085" s="195" t="e">
        <f t="shared" si="122"/>
        <v>#VALUE!</v>
      </c>
      <c r="G1085" s="195" t="e">
        <f t="shared" si="123"/>
        <v>#VALUE!</v>
      </c>
      <c r="H1085" s="195" t="str">
        <f t="shared" si="124"/>
        <v/>
      </c>
    </row>
    <row r="1086" spans="2:8" x14ac:dyDescent="0.25">
      <c r="B1086" s="188" t="str">
        <f t="shared" si="118"/>
        <v/>
      </c>
      <c r="C1086" s="195" t="e">
        <f t="shared" si="119"/>
        <v>#VALUE!</v>
      </c>
      <c r="D1086" s="195" t="e">
        <f t="shared" si="120"/>
        <v>#VALUE!</v>
      </c>
      <c r="E1086" s="195" t="e">
        <f t="shared" si="121"/>
        <v>#VALUE!</v>
      </c>
      <c r="F1086" s="195" t="e">
        <f t="shared" si="122"/>
        <v>#VALUE!</v>
      </c>
      <c r="G1086" s="195" t="e">
        <f t="shared" si="123"/>
        <v>#VALUE!</v>
      </c>
      <c r="H1086" s="195" t="str">
        <f t="shared" si="124"/>
        <v/>
      </c>
    </row>
    <row r="1087" spans="2:8" x14ac:dyDescent="0.25">
      <c r="B1087" s="188" t="str">
        <f t="shared" si="118"/>
        <v/>
      </c>
      <c r="C1087" s="195" t="e">
        <f t="shared" si="119"/>
        <v>#VALUE!</v>
      </c>
      <c r="D1087" s="195" t="e">
        <f t="shared" si="120"/>
        <v>#VALUE!</v>
      </c>
      <c r="E1087" s="195" t="e">
        <f t="shared" si="121"/>
        <v>#VALUE!</v>
      </c>
      <c r="F1087" s="195" t="e">
        <f t="shared" si="122"/>
        <v>#VALUE!</v>
      </c>
      <c r="G1087" s="195" t="e">
        <f t="shared" si="123"/>
        <v>#VALUE!</v>
      </c>
      <c r="H1087" s="195" t="str">
        <f t="shared" si="124"/>
        <v/>
      </c>
    </row>
    <row r="1088" spans="2:8" x14ac:dyDescent="0.25">
      <c r="C1088" s="197"/>
    </row>
    <row r="1089" spans="3:3" x14ac:dyDescent="0.25">
      <c r="C1089" s="197"/>
    </row>
    <row r="1090" spans="3:3" x14ac:dyDescent="0.25">
      <c r="C1090" s="197"/>
    </row>
    <row r="1091" spans="3:3" x14ac:dyDescent="0.25">
      <c r="C1091" s="197"/>
    </row>
    <row r="1092" spans="3:3" x14ac:dyDescent="0.25">
      <c r="C1092" s="197"/>
    </row>
    <row r="1093" spans="3:3" x14ac:dyDescent="0.25">
      <c r="C1093" s="197"/>
    </row>
    <row r="1094" spans="3:3" x14ac:dyDescent="0.25">
      <c r="C1094" s="197"/>
    </row>
    <row r="1095" spans="3:3" x14ac:dyDescent="0.25">
      <c r="C1095" s="197"/>
    </row>
    <row r="1096" spans="3:3" x14ac:dyDescent="0.25">
      <c r="C1096" s="197"/>
    </row>
    <row r="1097" spans="3:3" x14ac:dyDescent="0.25">
      <c r="C1097" s="197"/>
    </row>
    <row r="1098" spans="3:3" x14ac:dyDescent="0.25">
      <c r="C1098" s="197"/>
    </row>
    <row r="1099" spans="3:3" x14ac:dyDescent="0.25">
      <c r="C1099" s="197"/>
    </row>
    <row r="1100" spans="3:3" x14ac:dyDescent="0.25">
      <c r="C1100" s="197"/>
    </row>
    <row r="1101" spans="3:3" x14ac:dyDescent="0.25">
      <c r="C1101" s="197"/>
    </row>
    <row r="1102" spans="3:3" x14ac:dyDescent="0.25">
      <c r="C1102" s="197"/>
    </row>
    <row r="1103" spans="3:3" x14ac:dyDescent="0.25">
      <c r="C1103" s="197"/>
    </row>
    <row r="1104" spans="3:3" x14ac:dyDescent="0.25">
      <c r="C1104" s="197"/>
    </row>
    <row r="1105" spans="3:3" x14ac:dyDescent="0.25">
      <c r="C1105" s="197"/>
    </row>
    <row r="1106" spans="3:3" x14ac:dyDescent="0.25">
      <c r="C1106" s="197"/>
    </row>
    <row r="1107" spans="3:3" x14ac:dyDescent="0.25">
      <c r="C1107" s="197"/>
    </row>
    <row r="1108" spans="3:3" x14ac:dyDescent="0.25">
      <c r="C1108" s="197"/>
    </row>
    <row r="1109" spans="3:3" x14ac:dyDescent="0.25">
      <c r="C1109" s="197"/>
    </row>
    <row r="1110" spans="3:3" x14ac:dyDescent="0.25">
      <c r="C1110" s="197"/>
    </row>
    <row r="1111" spans="3:3" x14ac:dyDescent="0.25">
      <c r="C1111" s="197"/>
    </row>
    <row r="1112" spans="3:3" x14ac:dyDescent="0.25">
      <c r="C1112" s="197"/>
    </row>
    <row r="1113" spans="3:3" x14ac:dyDescent="0.25">
      <c r="C1113" s="197"/>
    </row>
    <row r="1114" spans="3:3" x14ac:dyDescent="0.25">
      <c r="C1114" s="197"/>
    </row>
    <row r="1115" spans="3:3" x14ac:dyDescent="0.25">
      <c r="C1115" s="197"/>
    </row>
    <row r="1116" spans="3:3" x14ac:dyDescent="0.25">
      <c r="C1116" s="197"/>
    </row>
    <row r="1117" spans="3:3" x14ac:dyDescent="0.25">
      <c r="C1117" s="197"/>
    </row>
    <row r="1118" spans="3:3" x14ac:dyDescent="0.25">
      <c r="C1118" s="197"/>
    </row>
    <row r="1119" spans="3:3" x14ac:dyDescent="0.25">
      <c r="C1119" s="197"/>
    </row>
    <row r="1120" spans="3:3" x14ac:dyDescent="0.25">
      <c r="C1120" s="197"/>
    </row>
    <row r="1121" spans="3:3" x14ac:dyDescent="0.25">
      <c r="C1121" s="197"/>
    </row>
    <row r="1122" spans="3:3" x14ac:dyDescent="0.25">
      <c r="C1122" s="197"/>
    </row>
    <row r="1123" spans="3:3" x14ac:dyDescent="0.25">
      <c r="C1123" s="197"/>
    </row>
    <row r="1124" spans="3:3" x14ac:dyDescent="0.25">
      <c r="C1124" s="197"/>
    </row>
    <row r="1125" spans="3:3" x14ac:dyDescent="0.25">
      <c r="C1125" s="197"/>
    </row>
    <row r="1126" spans="3:3" x14ac:dyDescent="0.25">
      <c r="C1126" s="197"/>
    </row>
    <row r="1127" spans="3:3" x14ac:dyDescent="0.25">
      <c r="C1127" s="197"/>
    </row>
    <row r="1128" spans="3:3" x14ac:dyDescent="0.25">
      <c r="C1128" s="197"/>
    </row>
    <row r="1129" spans="3:3" x14ac:dyDescent="0.25">
      <c r="C1129" s="197"/>
    </row>
    <row r="1130" spans="3:3" x14ac:dyDescent="0.25">
      <c r="C1130" s="197"/>
    </row>
    <row r="1131" spans="3:3" x14ac:dyDescent="0.25">
      <c r="C1131" s="197"/>
    </row>
    <row r="1132" spans="3:3" x14ac:dyDescent="0.25">
      <c r="C1132" s="197"/>
    </row>
    <row r="1133" spans="3:3" x14ac:dyDescent="0.25">
      <c r="C1133" s="197"/>
    </row>
    <row r="1134" spans="3:3" x14ac:dyDescent="0.25">
      <c r="C1134" s="197"/>
    </row>
    <row r="1135" spans="3:3" x14ac:dyDescent="0.25">
      <c r="C1135" s="197"/>
    </row>
    <row r="1136" spans="3:3" x14ac:dyDescent="0.25">
      <c r="C1136" s="197"/>
    </row>
    <row r="1137" spans="3:3" x14ac:dyDescent="0.25">
      <c r="C1137" s="197"/>
    </row>
    <row r="1138" spans="3:3" x14ac:dyDescent="0.25">
      <c r="C1138" s="197"/>
    </row>
    <row r="1139" spans="3:3" x14ac:dyDescent="0.25">
      <c r="C1139" s="197"/>
    </row>
    <row r="1140" spans="3:3" x14ac:dyDescent="0.25">
      <c r="C1140" s="197"/>
    </row>
    <row r="1141" spans="3:3" x14ac:dyDescent="0.25">
      <c r="C1141" s="197"/>
    </row>
    <row r="1142" spans="3:3" x14ac:dyDescent="0.25">
      <c r="C1142" s="197"/>
    </row>
    <row r="1143" spans="3:3" x14ac:dyDescent="0.25">
      <c r="C1143" s="197"/>
    </row>
    <row r="1144" spans="3:3" x14ac:dyDescent="0.25">
      <c r="C1144" s="197"/>
    </row>
    <row r="1145" spans="3:3" x14ac:dyDescent="0.25">
      <c r="C1145" s="197"/>
    </row>
    <row r="1146" spans="3:3" x14ac:dyDescent="0.25">
      <c r="C1146" s="197"/>
    </row>
    <row r="1147" spans="3:3" x14ac:dyDescent="0.25">
      <c r="C1147" s="197"/>
    </row>
    <row r="1148" spans="3:3" x14ac:dyDescent="0.25">
      <c r="C1148" s="19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0"/>
  <sheetViews>
    <sheetView zoomScale="115" zoomScaleNormal="115" workbookViewId="0">
      <selection activeCell="E13" sqref="E13"/>
    </sheetView>
  </sheetViews>
  <sheetFormatPr defaultRowHeight="15" x14ac:dyDescent="0.25"/>
  <cols>
    <col min="1" max="1" width="16.28515625" customWidth="1"/>
    <col min="2" max="2" width="10.7109375" customWidth="1"/>
    <col min="3" max="3" width="10.28515625" customWidth="1"/>
  </cols>
  <sheetData>
    <row r="1" spans="1:9" x14ac:dyDescent="0.25">
      <c r="A1" s="199" t="s">
        <v>128</v>
      </c>
      <c r="B1" s="199" t="s">
        <v>129</v>
      </c>
    </row>
    <row r="2" spans="1:9" x14ac:dyDescent="0.25">
      <c r="A2" s="199" t="s">
        <v>59</v>
      </c>
      <c r="B2" s="199">
        <f>voorbereiding!F98</f>
        <v>62</v>
      </c>
    </row>
    <row r="3" spans="1:9" x14ac:dyDescent="0.25">
      <c r="A3" s="199" t="s">
        <v>130</v>
      </c>
      <c r="B3" s="199">
        <f>voorbereiding!F51</f>
        <v>0</v>
      </c>
    </row>
    <row r="5" spans="1:9" x14ac:dyDescent="0.25">
      <c r="A5" s="199" t="s">
        <v>100</v>
      </c>
      <c r="B5" s="199" t="s">
        <v>56</v>
      </c>
    </row>
    <row r="6" spans="1:9" x14ac:dyDescent="0.25">
      <c r="A6" s="188">
        <f>IF(OR($B$2="",$B$3=""),"",Berekening!B7)</f>
        <v>0</v>
      </c>
      <c r="B6" s="195">
        <f>Berekening!H7</f>
        <v>1</v>
      </c>
      <c r="C6" s="197"/>
      <c r="E6" s="197"/>
      <c r="G6" s="197"/>
      <c r="I6" s="197"/>
    </row>
    <row r="7" spans="1:9" x14ac:dyDescent="0.25">
      <c r="A7" s="188">
        <f>IF(OR($B$2="",$B$3=""),"",Berekening!B8)</f>
        <v>1</v>
      </c>
      <c r="B7" s="195">
        <f>Berekening!H8</f>
        <v>1.0725806451612903</v>
      </c>
      <c r="C7" s="197"/>
      <c r="E7" s="197"/>
      <c r="G7" s="197"/>
      <c r="I7" s="197"/>
    </row>
    <row r="8" spans="1:9" x14ac:dyDescent="0.25">
      <c r="A8" s="188">
        <f>IF(OR($B$2="",$B$3=""),"",Berekening!B9)</f>
        <v>2</v>
      </c>
      <c r="B8" s="195">
        <f>Berekening!H9</f>
        <v>1.1451612903225807</v>
      </c>
      <c r="C8" s="197"/>
      <c r="E8" s="197"/>
      <c r="G8" s="197"/>
      <c r="I8" s="197"/>
    </row>
    <row r="9" spans="1:9" x14ac:dyDescent="0.25">
      <c r="A9" s="188">
        <f>IF(OR($B$2="",$B$3=""),"",Berekening!B10)</f>
        <v>3</v>
      </c>
      <c r="B9" s="195">
        <f>Berekening!H10</f>
        <v>1.217741935483871</v>
      </c>
      <c r="C9" s="197"/>
      <c r="E9" s="197"/>
      <c r="G9" s="197"/>
      <c r="I9" s="197"/>
    </row>
    <row r="10" spans="1:9" x14ac:dyDescent="0.25">
      <c r="A10" s="188">
        <f>IF(OR($B$2="",$B$3=""),"",Berekening!B11)</f>
        <v>4</v>
      </c>
      <c r="B10" s="195">
        <f>Berekening!H11</f>
        <v>1.2903225806451613</v>
      </c>
      <c r="C10" s="197"/>
      <c r="E10" s="197"/>
      <c r="G10" s="197"/>
      <c r="I10" s="197"/>
    </row>
    <row r="11" spans="1:9" x14ac:dyDescent="0.25">
      <c r="A11" s="188">
        <f>IF(OR($B$2="",$B$3=""),"",Berekening!B12)</f>
        <v>5</v>
      </c>
      <c r="B11" s="195">
        <f>Berekening!H12</f>
        <v>1.3629032258064515</v>
      </c>
      <c r="C11" s="197"/>
      <c r="E11" s="197"/>
      <c r="G11" s="197"/>
      <c r="I11" s="197"/>
    </row>
    <row r="12" spans="1:9" x14ac:dyDescent="0.25">
      <c r="A12" s="188">
        <f>IF(OR($B$2="",$B$3=""),"",Berekening!B13)</f>
        <v>6</v>
      </c>
      <c r="B12" s="195">
        <f>Berekening!H13</f>
        <v>1.435483870967742</v>
      </c>
      <c r="C12" s="197"/>
      <c r="E12" s="197"/>
      <c r="G12" s="197"/>
      <c r="I12" s="197"/>
    </row>
    <row r="13" spans="1:9" x14ac:dyDescent="0.25">
      <c r="A13" s="188">
        <f>IF(OR($B$2="",$B$3=""),"",Berekening!B14)</f>
        <v>7</v>
      </c>
      <c r="B13" s="195">
        <f>Berekening!H14</f>
        <v>1.5080645161290323</v>
      </c>
      <c r="C13" s="197"/>
      <c r="E13" s="197"/>
      <c r="G13" s="197"/>
      <c r="I13" s="197"/>
    </row>
    <row r="14" spans="1:9" x14ac:dyDescent="0.25">
      <c r="A14" s="188">
        <f>IF(OR($B$2="",$B$3=""),"",Berekening!B15)</f>
        <v>8</v>
      </c>
      <c r="B14" s="195">
        <f>Berekening!H15</f>
        <v>1.5806451612903225</v>
      </c>
      <c r="C14" s="197"/>
      <c r="E14" s="197"/>
      <c r="G14" s="197"/>
      <c r="I14" s="197"/>
    </row>
    <row r="15" spans="1:9" x14ac:dyDescent="0.25">
      <c r="A15" s="188">
        <f>IF(OR($B$2="",$B$3=""),"",Berekening!B16)</f>
        <v>9</v>
      </c>
      <c r="B15" s="195">
        <f>Berekening!H16</f>
        <v>1.653225806451613</v>
      </c>
      <c r="C15" s="197"/>
      <c r="E15" s="197"/>
      <c r="G15" s="197"/>
      <c r="I15" s="197"/>
    </row>
    <row r="16" spans="1:9" x14ac:dyDescent="0.25">
      <c r="A16" s="188">
        <f>IF(OR($B$2="",$B$3=""),"",Berekening!B17)</f>
        <v>10</v>
      </c>
      <c r="B16" s="195">
        <f>Berekening!H17</f>
        <v>1.7258064516129032</v>
      </c>
      <c r="C16" s="197"/>
      <c r="E16" s="197"/>
      <c r="G16" s="197"/>
      <c r="I16" s="197"/>
    </row>
    <row r="17" spans="1:9" x14ac:dyDescent="0.25">
      <c r="A17" s="188">
        <f>IF(OR($B$2="",$B$3=""),"",Berekening!B18)</f>
        <v>11</v>
      </c>
      <c r="B17" s="195">
        <f>Berekening!H18</f>
        <v>1.7983870967741935</v>
      </c>
      <c r="C17" s="197"/>
      <c r="E17" s="197"/>
      <c r="G17" s="197"/>
      <c r="I17" s="197"/>
    </row>
    <row r="18" spans="1:9" x14ac:dyDescent="0.25">
      <c r="A18" s="188">
        <f>IF(OR($B$2="",$B$3=""),"",Berekening!B19)</f>
        <v>12</v>
      </c>
      <c r="B18" s="195">
        <f>Berekening!H19</f>
        <v>1.870967741935484</v>
      </c>
      <c r="C18" s="197"/>
      <c r="E18" s="197"/>
      <c r="G18" s="197"/>
      <c r="I18" s="197"/>
    </row>
    <row r="19" spans="1:9" x14ac:dyDescent="0.25">
      <c r="A19" s="188">
        <f>IF(OR($B$2="",$B$3=""),"",Berekening!B20)</f>
        <v>13</v>
      </c>
      <c r="B19" s="195">
        <f>Berekening!H20</f>
        <v>1.9435483870967742</v>
      </c>
      <c r="C19" s="197"/>
      <c r="E19" s="197"/>
      <c r="G19" s="197"/>
      <c r="I19" s="197"/>
    </row>
    <row r="20" spans="1:9" x14ac:dyDescent="0.25">
      <c r="A20" s="188">
        <f>IF(OR($B$2="",$B$3=""),"",Berekening!B21)</f>
        <v>14</v>
      </c>
      <c r="B20" s="195">
        <f>Berekening!H21</f>
        <v>2.032258064516129</v>
      </c>
      <c r="C20" s="197"/>
      <c r="E20" s="197"/>
      <c r="G20" s="197"/>
      <c r="I20" s="197"/>
    </row>
    <row r="21" spans="1:9" x14ac:dyDescent="0.25">
      <c r="A21" s="188">
        <f>IF(OR($B$2="",$B$3=""),"",Berekening!B22)</f>
        <v>15</v>
      </c>
      <c r="B21" s="195">
        <f>Berekening!H22</f>
        <v>2.17741935483871</v>
      </c>
      <c r="C21" s="197"/>
      <c r="E21" s="197"/>
      <c r="G21" s="197"/>
      <c r="I21" s="197"/>
    </row>
    <row r="22" spans="1:9" x14ac:dyDescent="0.25">
      <c r="A22" s="188">
        <f>IF(OR($B$2="",$B$3=""),"",Berekening!B23)</f>
        <v>16</v>
      </c>
      <c r="B22" s="195">
        <f>Berekening!H23</f>
        <v>2.32258064516129</v>
      </c>
      <c r="C22" s="197"/>
      <c r="E22" s="197"/>
      <c r="G22" s="197"/>
      <c r="I22" s="197"/>
    </row>
    <row r="23" spans="1:9" x14ac:dyDescent="0.25">
      <c r="A23" s="188">
        <f>IF(OR($B$2="",$B$3=""),"",Berekening!B24)</f>
        <v>17</v>
      </c>
      <c r="B23" s="195">
        <f>Berekening!H24</f>
        <v>2.467741935483871</v>
      </c>
      <c r="C23" s="197"/>
      <c r="E23" s="197"/>
      <c r="G23" s="197"/>
      <c r="I23" s="197"/>
    </row>
    <row r="24" spans="1:9" x14ac:dyDescent="0.25">
      <c r="A24" s="188">
        <f>IF(OR($B$2="",$B$3=""),"",Berekening!B25)</f>
        <v>18</v>
      </c>
      <c r="B24" s="195">
        <f>Berekening!H25</f>
        <v>2.612903225806452</v>
      </c>
      <c r="C24" s="197"/>
      <c r="E24" s="197"/>
      <c r="G24" s="197"/>
      <c r="I24" s="197"/>
    </row>
    <row r="25" spans="1:9" x14ac:dyDescent="0.25">
      <c r="A25" s="188">
        <f>IF(OR($B$2="",$B$3=""),"",Berekening!B26)</f>
        <v>19</v>
      </c>
      <c r="B25" s="195">
        <f>Berekening!H26</f>
        <v>2.7580645161290325</v>
      </c>
      <c r="C25" s="197"/>
      <c r="E25" s="197"/>
      <c r="G25" s="197"/>
      <c r="I25" s="197"/>
    </row>
    <row r="26" spans="1:9" x14ac:dyDescent="0.25">
      <c r="A26" s="188">
        <f>IF(OR($B$2="",$B$3=""),"",Berekening!B27)</f>
        <v>20</v>
      </c>
      <c r="B26" s="195">
        <f>Berekening!H27</f>
        <v>2.903225806451613</v>
      </c>
      <c r="C26" s="197"/>
      <c r="E26" s="197"/>
      <c r="G26" s="197"/>
      <c r="I26" s="197"/>
    </row>
    <row r="27" spans="1:9" x14ac:dyDescent="0.25">
      <c r="A27" s="188">
        <f>IF(OR($B$2="",$B$3=""),"",Berekening!B28)</f>
        <v>21</v>
      </c>
      <c r="B27" s="195">
        <f>Berekening!H28</f>
        <v>3.0483870967741935</v>
      </c>
      <c r="C27" s="197"/>
      <c r="E27" s="197"/>
      <c r="G27" s="197"/>
      <c r="I27" s="197"/>
    </row>
    <row r="28" spans="1:9" x14ac:dyDescent="0.25">
      <c r="A28" s="188">
        <f>IF(OR($B$2="",$B$3=""),"",Berekening!B29)</f>
        <v>22</v>
      </c>
      <c r="B28" s="195">
        <f>Berekening!H29</f>
        <v>3.1935483870967745</v>
      </c>
      <c r="C28" s="197"/>
      <c r="E28" s="197"/>
      <c r="G28" s="197"/>
      <c r="I28" s="197"/>
    </row>
    <row r="29" spans="1:9" x14ac:dyDescent="0.25">
      <c r="A29" s="188">
        <f>IF(OR($B$2="",$B$3=""),"",Berekening!B30)</f>
        <v>23</v>
      </c>
      <c r="B29" s="195">
        <f>Berekening!H30</f>
        <v>3.338709677419355</v>
      </c>
      <c r="C29" s="197"/>
      <c r="E29" s="197"/>
      <c r="G29" s="197"/>
      <c r="I29" s="197"/>
    </row>
    <row r="30" spans="1:9" x14ac:dyDescent="0.25">
      <c r="A30" s="188">
        <f>IF(OR($B$2="",$B$3=""),"",Berekening!B31)</f>
        <v>24</v>
      </c>
      <c r="B30" s="195">
        <f>Berekening!H31</f>
        <v>3.4838709677419355</v>
      </c>
      <c r="C30" s="197"/>
      <c r="E30" s="197"/>
      <c r="G30" s="197"/>
      <c r="I30" s="197"/>
    </row>
    <row r="31" spans="1:9" x14ac:dyDescent="0.25">
      <c r="A31" s="188">
        <f>IF(OR($B$2="",$B$3=""),"",Berekening!B32)</f>
        <v>25</v>
      </c>
      <c r="B31" s="195">
        <f>Berekening!H32</f>
        <v>3.629032258064516</v>
      </c>
      <c r="C31" s="197"/>
      <c r="E31" s="197"/>
      <c r="G31" s="197"/>
      <c r="I31" s="197"/>
    </row>
    <row r="32" spans="1:9" x14ac:dyDescent="0.25">
      <c r="A32" s="188">
        <f>IF(OR($B$2="",$B$3=""),"",Berekening!B33)</f>
        <v>26</v>
      </c>
      <c r="B32" s="195">
        <f>Berekening!H33</f>
        <v>3.774193548387097</v>
      </c>
      <c r="C32" s="197"/>
      <c r="E32" s="197"/>
      <c r="G32" s="197"/>
      <c r="I32" s="197"/>
    </row>
    <row r="33" spans="1:9" x14ac:dyDescent="0.25">
      <c r="A33" s="188">
        <f>IF(OR($B$2="",$B$3=""),"",Berekening!B34)</f>
        <v>27</v>
      </c>
      <c r="B33" s="195">
        <f>Berekening!H34</f>
        <v>3.9193548387096775</v>
      </c>
      <c r="C33" s="197"/>
      <c r="E33" s="197"/>
      <c r="G33" s="197"/>
      <c r="I33" s="197"/>
    </row>
    <row r="34" spans="1:9" x14ac:dyDescent="0.25">
      <c r="A34" s="188">
        <f>IF(OR($B$2="",$B$3=""),"",Berekening!B35)</f>
        <v>28</v>
      </c>
      <c r="B34" s="195">
        <f>Berekening!H35</f>
        <v>4.064516129032258</v>
      </c>
      <c r="C34" s="197"/>
      <c r="E34" s="197"/>
      <c r="G34" s="197"/>
      <c r="I34" s="197"/>
    </row>
    <row r="35" spans="1:9" x14ac:dyDescent="0.25">
      <c r="A35" s="188">
        <f>IF(OR($B$2="",$B$3=""),"",Berekening!B36)</f>
        <v>29</v>
      </c>
      <c r="B35" s="195">
        <f>Berekening!H36</f>
        <v>4.2096774193548381</v>
      </c>
      <c r="C35" s="197"/>
      <c r="E35" s="197"/>
      <c r="G35" s="197"/>
      <c r="I35" s="197"/>
    </row>
    <row r="36" spans="1:9" x14ac:dyDescent="0.25">
      <c r="A36" s="188">
        <f>IF(OR($B$2="",$B$3=""),"",Berekening!B37)</f>
        <v>30</v>
      </c>
      <c r="B36" s="195">
        <f>Berekening!H37</f>
        <v>4.3548387096774199</v>
      </c>
      <c r="C36" s="197"/>
      <c r="E36" s="197"/>
      <c r="G36" s="197"/>
      <c r="I36" s="197"/>
    </row>
    <row r="37" spans="1:9" x14ac:dyDescent="0.25">
      <c r="A37" s="188">
        <f>IF(OR($B$2="",$B$3=""),"",Berekening!B38)</f>
        <v>31</v>
      </c>
      <c r="B37" s="195">
        <f>Berekening!H38</f>
        <v>4.5</v>
      </c>
      <c r="C37" s="197"/>
      <c r="E37" s="197"/>
      <c r="G37" s="197"/>
      <c r="I37" s="197"/>
    </row>
    <row r="38" spans="1:9" x14ac:dyDescent="0.25">
      <c r="A38" s="188">
        <f>IF(OR($B$2="",$B$3=""),"",Berekening!B39)</f>
        <v>32</v>
      </c>
      <c r="B38" s="195">
        <f>Berekening!H39</f>
        <v>4.6451612903225801</v>
      </c>
      <c r="C38" s="197"/>
      <c r="E38" s="197"/>
      <c r="G38" s="197"/>
      <c r="I38" s="197"/>
    </row>
    <row r="39" spans="1:9" x14ac:dyDescent="0.25">
      <c r="A39" s="188">
        <f>IF(OR($B$2="",$B$3=""),"",Berekening!B40)</f>
        <v>33</v>
      </c>
      <c r="B39" s="195">
        <f>Berekening!H40</f>
        <v>4.790322580645161</v>
      </c>
      <c r="C39" s="197"/>
      <c r="E39" s="197"/>
      <c r="G39" s="197"/>
      <c r="I39" s="197"/>
    </row>
    <row r="40" spans="1:9" x14ac:dyDescent="0.25">
      <c r="A40" s="188">
        <f>IF(OR($B$2="",$B$3=""),"",Berekening!B41)</f>
        <v>34</v>
      </c>
      <c r="B40" s="195">
        <f>Berekening!H41</f>
        <v>4.935483870967742</v>
      </c>
      <c r="C40" s="197"/>
      <c r="E40" s="197"/>
      <c r="G40" s="197"/>
      <c r="I40" s="197"/>
    </row>
    <row r="41" spans="1:9" x14ac:dyDescent="0.25">
      <c r="A41" s="188">
        <f>IF(OR($B$2="",$B$3=""),"",Berekening!B42)</f>
        <v>35</v>
      </c>
      <c r="B41" s="195">
        <f>Berekening!H42</f>
        <v>5.080645161290323</v>
      </c>
      <c r="C41" s="197"/>
      <c r="E41" s="197"/>
      <c r="G41" s="197"/>
      <c r="I41" s="197"/>
    </row>
    <row r="42" spans="1:9" x14ac:dyDescent="0.25">
      <c r="A42" s="188">
        <f>IF(OR($B$2="",$B$3=""),"",Berekening!B43)</f>
        <v>36</v>
      </c>
      <c r="B42" s="195">
        <f>Berekening!H43</f>
        <v>5.2258064516129039</v>
      </c>
      <c r="C42" s="197"/>
      <c r="E42" s="197"/>
      <c r="G42" s="197"/>
      <c r="I42" s="197"/>
    </row>
    <row r="43" spans="1:9" x14ac:dyDescent="0.25">
      <c r="A43" s="188">
        <f>IF(OR($B$2="",$B$3=""),"",Berekening!B44)</f>
        <v>37</v>
      </c>
      <c r="B43" s="195">
        <f>Berekening!H44</f>
        <v>5.370967741935484</v>
      </c>
      <c r="C43" s="197"/>
      <c r="E43" s="197"/>
      <c r="G43" s="197"/>
      <c r="I43" s="197"/>
    </row>
    <row r="44" spans="1:9" x14ac:dyDescent="0.25">
      <c r="A44" s="188">
        <f>IF(OR($B$2="",$B$3=""),"",Berekening!B45)</f>
        <v>38</v>
      </c>
      <c r="B44" s="195">
        <f>Berekening!H45</f>
        <v>5.5161290322580649</v>
      </c>
      <c r="C44" s="197"/>
      <c r="E44" s="197"/>
      <c r="G44" s="197"/>
      <c r="I44" s="197"/>
    </row>
    <row r="45" spans="1:9" x14ac:dyDescent="0.25">
      <c r="A45" s="188">
        <f>IF(OR($B$2="",$B$3=""),"",Berekening!B46)</f>
        <v>39</v>
      </c>
      <c r="B45" s="195">
        <f>Berekening!H46</f>
        <v>5.661290322580645</v>
      </c>
      <c r="C45" s="197"/>
      <c r="E45" s="197"/>
      <c r="G45" s="197"/>
      <c r="I45" s="197"/>
    </row>
    <row r="46" spans="1:9" x14ac:dyDescent="0.25">
      <c r="A46" s="188">
        <f>IF(OR($B$2="",$B$3=""),"",Berekening!B47)</f>
        <v>40</v>
      </c>
      <c r="B46" s="195">
        <f>Berekening!H47</f>
        <v>5.806451612903226</v>
      </c>
    </row>
    <row r="47" spans="1:9" x14ac:dyDescent="0.25">
      <c r="A47" s="188">
        <f>IF(OR($B$2="",$B$3=""),"",Berekening!B48)</f>
        <v>41</v>
      </c>
      <c r="B47" s="195">
        <f>Berekening!H48</f>
        <v>5.9516129032258061</v>
      </c>
    </row>
    <row r="48" spans="1:9" x14ac:dyDescent="0.25">
      <c r="A48" s="188">
        <f>IF(OR($B$2="",$B$3=""),"",Berekening!B49)</f>
        <v>42</v>
      </c>
      <c r="B48" s="195">
        <f>Berekening!H49</f>
        <v>6.096774193548387</v>
      </c>
    </row>
    <row r="49" spans="1:2" x14ac:dyDescent="0.25">
      <c r="A49" s="188">
        <f>IF(OR($B$2="",$B$3=""),"",Berekening!B50)</f>
        <v>43</v>
      </c>
      <c r="B49" s="195">
        <f>Berekening!H50</f>
        <v>6.241935483870968</v>
      </c>
    </row>
    <row r="50" spans="1:2" x14ac:dyDescent="0.25">
      <c r="A50" s="188">
        <f>IF(OR($B$2="",$B$3=""),"",Berekening!B51)</f>
        <v>44</v>
      </c>
      <c r="B50" s="195">
        <f>Berekening!H51</f>
        <v>6.3870967741935489</v>
      </c>
    </row>
    <row r="51" spans="1:2" x14ac:dyDescent="0.25">
      <c r="A51" s="188">
        <f>IF(OR($B$2="",$B$3=""),"",Berekening!B52)</f>
        <v>45</v>
      </c>
      <c r="B51" s="195">
        <f>Berekening!H52</f>
        <v>6.532258064516129</v>
      </c>
    </row>
    <row r="52" spans="1:2" x14ac:dyDescent="0.25">
      <c r="A52" s="188">
        <f>IF(OR($B$2="",$B$3=""),"",Berekening!B53)</f>
        <v>46</v>
      </c>
      <c r="B52" s="195">
        <f>Berekening!H53</f>
        <v>6.67741935483871</v>
      </c>
    </row>
    <row r="53" spans="1:2" x14ac:dyDescent="0.25">
      <c r="A53" s="188">
        <f>IF(OR($B$2="",$B$3=""),"",Berekening!B54)</f>
        <v>47</v>
      </c>
      <c r="B53" s="195">
        <f>Berekening!H54</f>
        <v>6.82258064516129</v>
      </c>
    </row>
    <row r="54" spans="1:2" x14ac:dyDescent="0.25">
      <c r="A54" s="188">
        <f>IF(OR($B$2="",$B$3=""),"",Berekening!B55)</f>
        <v>48</v>
      </c>
      <c r="B54" s="195">
        <f>Berekening!H55</f>
        <v>6.967741935483871</v>
      </c>
    </row>
    <row r="55" spans="1:2" x14ac:dyDescent="0.25">
      <c r="A55" s="188">
        <f>IF(OR($B$2="",$B$3=""),"",Berekening!B56)</f>
        <v>49</v>
      </c>
      <c r="B55" s="195">
        <f>Berekening!H56</f>
        <v>7.1129032258064511</v>
      </c>
    </row>
    <row r="56" spans="1:2" x14ac:dyDescent="0.25">
      <c r="A56" s="188">
        <f>IF(OR($B$2="",$B$3=""),"",Berekening!B57)</f>
        <v>50</v>
      </c>
      <c r="B56" s="195">
        <f>Berekening!H57</f>
        <v>7.258064516129032</v>
      </c>
    </row>
    <row r="57" spans="1:2" x14ac:dyDescent="0.25">
      <c r="A57" s="188">
        <f>IF(OR($B$2="",$B$3=""),"",Berekening!B58)</f>
        <v>51</v>
      </c>
      <c r="B57" s="195">
        <f>Berekening!H58</f>
        <v>7.403225806451613</v>
      </c>
    </row>
    <row r="58" spans="1:2" x14ac:dyDescent="0.25">
      <c r="A58" s="188">
        <f>IF(OR($B$2="",$B$3=""),"",Berekening!B59)</f>
        <v>52</v>
      </c>
      <c r="B58" s="195">
        <f>Berekening!H59</f>
        <v>7.5483870967741939</v>
      </c>
    </row>
    <row r="59" spans="1:2" x14ac:dyDescent="0.25">
      <c r="A59" s="188">
        <f>IF(OR($B$2="",$B$3=""),"",Berekening!B60)</f>
        <v>53</v>
      </c>
      <c r="B59" s="195">
        <f>Berekening!H60</f>
        <v>7.693548387096774</v>
      </c>
    </row>
    <row r="60" spans="1:2" x14ac:dyDescent="0.25">
      <c r="A60" s="188">
        <f>IF(OR($B$2="",$B$3=""),"",Berekening!B61)</f>
        <v>54</v>
      </c>
      <c r="B60" s="195">
        <f>Berekening!H61</f>
        <v>7.838709677419355</v>
      </c>
    </row>
    <row r="61" spans="1:2" x14ac:dyDescent="0.25">
      <c r="A61" s="188">
        <f>IF(OR($B$2="",$B$3=""),"",Berekening!B62)</f>
        <v>55</v>
      </c>
      <c r="B61" s="195">
        <f>Berekening!H62</f>
        <v>7.9838709677419351</v>
      </c>
    </row>
    <row r="62" spans="1:2" x14ac:dyDescent="0.25">
      <c r="A62" s="188">
        <f>IF(OR($B$2="",$B$3=""),"",Berekening!B63)</f>
        <v>56</v>
      </c>
      <c r="B62" s="195">
        <f>Berekening!H63</f>
        <v>8.258064516129032</v>
      </c>
    </row>
    <row r="63" spans="1:2" x14ac:dyDescent="0.25">
      <c r="A63" s="188">
        <f>IF(OR($B$2="",$B$3=""),"",Berekening!B64)</f>
        <v>57</v>
      </c>
      <c r="B63" s="195">
        <f>Berekening!H64</f>
        <v>8.5483870967741939</v>
      </c>
    </row>
    <row r="64" spans="1:2" x14ac:dyDescent="0.25">
      <c r="A64" s="188">
        <f>IF(OR($B$2="",$B$3=""),"",Berekening!B65)</f>
        <v>58</v>
      </c>
      <c r="B64" s="195">
        <f>Berekening!H65</f>
        <v>8.8387096774193541</v>
      </c>
    </row>
    <row r="65" spans="1:2" x14ac:dyDescent="0.25">
      <c r="A65" s="188">
        <f>IF(OR($B$2="",$B$3=""),"",Berekening!B66)</f>
        <v>59</v>
      </c>
      <c r="B65" s="195">
        <f>Berekening!H66</f>
        <v>9.129032258064516</v>
      </c>
    </row>
    <row r="66" spans="1:2" x14ac:dyDescent="0.25">
      <c r="A66" s="188">
        <f>IF(OR($B$2="",$B$3=""),"",Berekening!B67)</f>
        <v>60</v>
      </c>
      <c r="B66" s="195">
        <f>Berekening!H67</f>
        <v>9.4193548387096779</v>
      </c>
    </row>
    <row r="67" spans="1:2" x14ac:dyDescent="0.25">
      <c r="A67" s="188">
        <f>IF(OR($B$2="",$B$3=""),"",Berekening!B68)</f>
        <v>61</v>
      </c>
      <c r="B67" s="195">
        <f>Berekening!H68</f>
        <v>9.7096774193548381</v>
      </c>
    </row>
    <row r="68" spans="1:2" x14ac:dyDescent="0.25">
      <c r="A68" s="188">
        <f>IF(OR($B$2="",$B$3=""),"",Berekening!B69)</f>
        <v>62</v>
      </c>
      <c r="B68" s="195">
        <f>Berekening!H69</f>
        <v>10</v>
      </c>
    </row>
    <row r="69" spans="1:2" x14ac:dyDescent="0.25">
      <c r="A69" s="188" t="str">
        <f>IF(OR($B$2="",$B$3=""),"",Berekening!B70)</f>
        <v/>
      </c>
      <c r="B69" s="195" t="str">
        <f>Berekening!H70</f>
        <v/>
      </c>
    </row>
    <row r="70" spans="1:2" x14ac:dyDescent="0.25">
      <c r="A70" s="188" t="str">
        <f>IF(OR($B$2="",$B$3=""),"",Berekening!B71)</f>
        <v/>
      </c>
      <c r="B70" s="195" t="str">
        <f>Berekening!H71</f>
        <v/>
      </c>
    </row>
    <row r="71" spans="1:2" x14ac:dyDescent="0.25">
      <c r="A71" s="188" t="str">
        <f>IF(OR($B$2="",$B$3=""),"",Berekening!B72)</f>
        <v/>
      </c>
      <c r="B71" s="195" t="str">
        <f>Berekening!H72</f>
        <v/>
      </c>
    </row>
    <row r="72" spans="1:2" x14ac:dyDescent="0.25">
      <c r="A72" s="188" t="str">
        <f>IF(OR($B$2="",$B$3=""),"",Berekening!B73)</f>
        <v/>
      </c>
      <c r="B72" s="195" t="str">
        <f>Berekening!H73</f>
        <v/>
      </c>
    </row>
    <row r="73" spans="1:2" x14ac:dyDescent="0.25">
      <c r="A73" s="188" t="str">
        <f>IF(OR($B$2="",$B$3=""),"",Berekening!B74)</f>
        <v/>
      </c>
      <c r="B73" s="195" t="str">
        <f>Berekening!H74</f>
        <v/>
      </c>
    </row>
    <row r="74" spans="1:2" x14ac:dyDescent="0.25">
      <c r="A74" s="188" t="str">
        <f>IF(OR($B$2="",$B$3=""),"",Berekening!B75)</f>
        <v/>
      </c>
      <c r="B74" s="195" t="str">
        <f>Berekening!H75</f>
        <v/>
      </c>
    </row>
    <row r="75" spans="1:2" x14ac:dyDescent="0.25">
      <c r="A75" s="188" t="str">
        <f>IF(OR($B$2="",$B$3=""),"",Berekening!B76)</f>
        <v/>
      </c>
      <c r="B75" s="195" t="str">
        <f>Berekening!H76</f>
        <v/>
      </c>
    </row>
    <row r="76" spans="1:2" x14ac:dyDescent="0.25">
      <c r="A76" s="188" t="str">
        <f>IF(OR($B$2="",$B$3=""),"",Berekening!B77)</f>
        <v/>
      </c>
      <c r="B76" s="195" t="str">
        <f>Berekening!H77</f>
        <v/>
      </c>
    </row>
    <row r="77" spans="1:2" x14ac:dyDescent="0.25">
      <c r="A77" s="188" t="str">
        <f>IF(OR($B$2="",$B$3=""),"",Berekening!B78)</f>
        <v/>
      </c>
      <c r="B77" s="195" t="str">
        <f>Berekening!H78</f>
        <v/>
      </c>
    </row>
    <row r="78" spans="1:2" x14ac:dyDescent="0.25">
      <c r="A78" s="188" t="str">
        <f>IF(OR($B$2="",$B$3=""),"",Berekening!B79)</f>
        <v/>
      </c>
      <c r="B78" s="195" t="str">
        <f>Berekening!H79</f>
        <v/>
      </c>
    </row>
    <row r="79" spans="1:2" x14ac:dyDescent="0.25">
      <c r="A79" s="188" t="str">
        <f>IF(OR($B$2="",$B$3=""),"",Berekening!B80)</f>
        <v/>
      </c>
      <c r="B79" s="195" t="str">
        <f>Berekening!H80</f>
        <v/>
      </c>
    </row>
    <row r="80" spans="1:2" x14ac:dyDescent="0.25">
      <c r="A80" s="188" t="str">
        <f>IF(OR($B$2="",$B$3=""),"",Berekening!B81)</f>
        <v/>
      </c>
      <c r="B80" s="195" t="str">
        <f>Berekening!H81</f>
        <v/>
      </c>
    </row>
    <row r="81" spans="1:2" x14ac:dyDescent="0.25">
      <c r="A81" s="188" t="str">
        <f>IF(OR($B$2="",$B$3=""),"",Berekening!B82)</f>
        <v/>
      </c>
      <c r="B81" s="195" t="str">
        <f>Berekening!H82</f>
        <v/>
      </c>
    </row>
    <row r="82" spans="1:2" x14ac:dyDescent="0.25">
      <c r="A82" s="188" t="str">
        <f>IF(OR($B$2="",$B$3=""),"",Berekening!B83)</f>
        <v/>
      </c>
      <c r="B82" s="195" t="str">
        <f>Berekening!H83</f>
        <v/>
      </c>
    </row>
    <row r="83" spans="1:2" x14ac:dyDescent="0.25">
      <c r="A83" s="188" t="str">
        <f>IF(OR($B$2="",$B$3=""),"",Berekening!B84)</f>
        <v/>
      </c>
      <c r="B83" s="195" t="str">
        <f>Berekening!H84</f>
        <v/>
      </c>
    </row>
    <row r="84" spans="1:2" x14ac:dyDescent="0.25">
      <c r="A84" s="188" t="str">
        <f>IF(OR($B$2="",$B$3=""),"",Berekening!B85)</f>
        <v/>
      </c>
      <c r="B84" s="195" t="str">
        <f>Berekening!H85</f>
        <v/>
      </c>
    </row>
    <row r="85" spans="1:2" x14ac:dyDescent="0.25">
      <c r="A85" s="188" t="str">
        <f>IF(OR($B$2="",$B$3=""),"",Berekening!B86)</f>
        <v/>
      </c>
      <c r="B85" s="195" t="str">
        <f>Berekening!H86</f>
        <v/>
      </c>
    </row>
    <row r="86" spans="1:2" x14ac:dyDescent="0.25">
      <c r="A86" s="188" t="str">
        <f>IF(OR($B$2="",$B$3=""),"",Berekening!B87)</f>
        <v/>
      </c>
      <c r="B86" s="195" t="str">
        <f>Berekening!H87</f>
        <v/>
      </c>
    </row>
    <row r="87" spans="1:2" x14ac:dyDescent="0.25">
      <c r="A87" s="188" t="str">
        <f>IF(OR($B$2="",$B$3=""),"",Berekening!B88)</f>
        <v/>
      </c>
      <c r="B87" s="195" t="str">
        <f>Berekening!H88</f>
        <v/>
      </c>
    </row>
    <row r="88" spans="1:2" x14ac:dyDescent="0.25">
      <c r="A88" s="188" t="str">
        <f>IF(OR($B$2="",$B$3=""),"",Berekening!B89)</f>
        <v/>
      </c>
      <c r="B88" s="195" t="str">
        <f>Berekening!H89</f>
        <v/>
      </c>
    </row>
    <row r="89" spans="1:2" x14ac:dyDescent="0.25">
      <c r="A89" s="188" t="str">
        <f>IF(OR($B$2="",$B$3=""),"",Berekening!B90)</f>
        <v/>
      </c>
      <c r="B89" s="195" t="str">
        <f>Berekening!H90</f>
        <v/>
      </c>
    </row>
    <row r="90" spans="1:2" x14ac:dyDescent="0.25">
      <c r="A90" s="188" t="str">
        <f>IF(OR($B$2="",$B$3=""),"",Berekening!B91)</f>
        <v/>
      </c>
      <c r="B90" s="195" t="str">
        <f>Berekening!H91</f>
        <v/>
      </c>
    </row>
    <row r="91" spans="1:2" x14ac:dyDescent="0.25">
      <c r="A91" s="188" t="str">
        <f>IF(OR($B$2="",$B$3=""),"",Berekening!B92)</f>
        <v/>
      </c>
      <c r="B91" s="195" t="str">
        <f>Berekening!H92</f>
        <v/>
      </c>
    </row>
    <row r="92" spans="1:2" x14ac:dyDescent="0.25">
      <c r="A92" s="188" t="str">
        <f>IF(OR($B$2="",$B$3=""),"",Berekening!B93)</f>
        <v/>
      </c>
      <c r="B92" s="195" t="str">
        <f>Berekening!H93</f>
        <v/>
      </c>
    </row>
    <row r="93" spans="1:2" x14ac:dyDescent="0.25">
      <c r="A93" s="188" t="str">
        <f>IF(OR($B$2="",$B$3=""),"",Berekening!B94)</f>
        <v/>
      </c>
      <c r="B93" s="195" t="str">
        <f>Berekening!H94</f>
        <v/>
      </c>
    </row>
    <row r="94" spans="1:2" x14ac:dyDescent="0.25">
      <c r="A94" s="188" t="str">
        <f>IF(OR($B$2="",$B$3=""),"",Berekening!B95)</f>
        <v/>
      </c>
      <c r="B94" s="195" t="str">
        <f>Berekening!H95</f>
        <v/>
      </c>
    </row>
    <row r="95" spans="1:2" x14ac:dyDescent="0.25">
      <c r="A95" s="188" t="str">
        <f>IF(OR($B$2="",$B$3=""),"",Berekening!B96)</f>
        <v/>
      </c>
      <c r="B95" s="195" t="str">
        <f>Berekening!H96</f>
        <v/>
      </c>
    </row>
    <row r="96" spans="1:2" x14ac:dyDescent="0.25">
      <c r="A96" s="188" t="str">
        <f>IF(OR($B$2="",$B$3=""),"",Berekening!B97)</f>
        <v/>
      </c>
      <c r="B96" s="195" t="str">
        <f>Berekening!H97</f>
        <v/>
      </c>
    </row>
    <row r="97" spans="1:2" x14ac:dyDescent="0.25">
      <c r="A97" s="188" t="str">
        <f>IF(OR($B$2="",$B$3=""),"",Berekening!B98)</f>
        <v/>
      </c>
      <c r="B97" s="195" t="str">
        <f>Berekening!H98</f>
        <v/>
      </c>
    </row>
    <row r="98" spans="1:2" x14ac:dyDescent="0.25">
      <c r="A98" s="188" t="str">
        <f>IF(OR($B$2="",$B$3=""),"",Berekening!B99)</f>
        <v/>
      </c>
      <c r="B98" s="195" t="str">
        <f>Berekening!H99</f>
        <v/>
      </c>
    </row>
    <row r="99" spans="1:2" x14ac:dyDescent="0.25">
      <c r="A99" s="188" t="str">
        <f>IF(OR($B$2="",$B$3=""),"",Berekening!B100)</f>
        <v/>
      </c>
      <c r="B99" s="195" t="str">
        <f>Berekening!H100</f>
        <v/>
      </c>
    </row>
    <row r="100" spans="1:2" x14ac:dyDescent="0.25">
      <c r="A100" s="188" t="str">
        <f>IF(OR($B$2="",$B$3=""),"",Berekening!B101)</f>
        <v/>
      </c>
      <c r="B100" s="195" t="str">
        <f>Berekening!H101</f>
        <v/>
      </c>
    </row>
    <row r="101" spans="1:2" x14ac:dyDescent="0.25">
      <c r="A101" s="188" t="str">
        <f>IF(OR($B$2="",$B$3=""),"",Berekening!B102)</f>
        <v/>
      </c>
      <c r="B101" s="195" t="str">
        <f>Berekening!H102</f>
        <v/>
      </c>
    </row>
    <row r="102" spans="1:2" x14ac:dyDescent="0.25">
      <c r="A102" s="188" t="str">
        <f>IF(OR($B$2="",$B$3=""),"",Berekening!B103)</f>
        <v/>
      </c>
      <c r="B102" s="195" t="str">
        <f>Berekening!H103</f>
        <v/>
      </c>
    </row>
    <row r="103" spans="1:2" x14ac:dyDescent="0.25">
      <c r="A103" s="188" t="str">
        <f>IF(OR($B$2="",$B$3=""),"",Berekening!B104)</f>
        <v/>
      </c>
      <c r="B103" s="195" t="str">
        <f>Berekening!H104</f>
        <v/>
      </c>
    </row>
    <row r="104" spans="1:2" x14ac:dyDescent="0.25">
      <c r="A104" s="188" t="str">
        <f>IF(OR($B$2="",$B$3=""),"",Berekening!B105)</f>
        <v/>
      </c>
      <c r="B104" s="195" t="str">
        <f>Berekening!H105</f>
        <v/>
      </c>
    </row>
    <row r="105" spans="1:2" x14ac:dyDescent="0.25">
      <c r="A105" s="188" t="str">
        <f>IF(OR($B$2="",$B$3=""),"",Berekening!B106)</f>
        <v/>
      </c>
      <c r="B105" s="195" t="str">
        <f>Berekening!H106</f>
        <v/>
      </c>
    </row>
    <row r="106" spans="1:2" x14ac:dyDescent="0.25">
      <c r="A106" s="188" t="str">
        <f>IF(OR($B$2="",$B$3=""),"",Berekening!B107)</f>
        <v/>
      </c>
      <c r="B106" s="195" t="str">
        <f>Berekening!H107</f>
        <v/>
      </c>
    </row>
    <row r="107" spans="1:2" x14ac:dyDescent="0.25">
      <c r="A107" s="188" t="str">
        <f>IF(OR($B$2="",$B$3=""),"",Berekening!B108)</f>
        <v/>
      </c>
      <c r="B107" s="195" t="str">
        <f>Berekening!H108</f>
        <v/>
      </c>
    </row>
    <row r="108" spans="1:2" x14ac:dyDescent="0.25">
      <c r="A108" s="188" t="str">
        <f>IF(OR($B$2="",$B$3=""),"",Berekening!B109)</f>
        <v/>
      </c>
      <c r="B108" s="195" t="str">
        <f>Berekening!H109</f>
        <v/>
      </c>
    </row>
    <row r="109" spans="1:2" x14ac:dyDescent="0.25">
      <c r="A109" s="188" t="str">
        <f>IF(OR($B$2="",$B$3=""),"",Berekening!B110)</f>
        <v/>
      </c>
      <c r="B109" s="195" t="str">
        <f>Berekening!H110</f>
        <v/>
      </c>
    </row>
    <row r="110" spans="1:2" x14ac:dyDescent="0.25">
      <c r="A110" s="188" t="str">
        <f>IF(OR($B$2="",$B$3=""),"",Berekening!B111)</f>
        <v/>
      </c>
      <c r="B110" s="195" t="str">
        <f>Berekening!H111</f>
        <v/>
      </c>
    </row>
    <row r="111" spans="1:2" x14ac:dyDescent="0.25">
      <c r="A111" s="188" t="str">
        <f>IF(OR($B$2="",$B$3=""),"",Berekening!B112)</f>
        <v/>
      </c>
      <c r="B111" s="195" t="str">
        <f>Berekening!H112</f>
        <v/>
      </c>
    </row>
    <row r="112" spans="1:2" x14ac:dyDescent="0.25">
      <c r="A112" s="188" t="str">
        <f>IF(OR($B$2="",$B$3=""),"",Berekening!B113)</f>
        <v/>
      </c>
      <c r="B112" s="195" t="str">
        <f>Berekening!H113</f>
        <v/>
      </c>
    </row>
    <row r="113" spans="1:2" x14ac:dyDescent="0.25">
      <c r="A113" s="188" t="str">
        <f>IF(OR($B$2="",$B$3=""),"",Berekening!B114)</f>
        <v/>
      </c>
      <c r="B113" s="195" t="str">
        <f>Berekening!H114</f>
        <v/>
      </c>
    </row>
    <row r="114" spans="1:2" x14ac:dyDescent="0.25">
      <c r="A114" s="188" t="str">
        <f>IF(OR($B$2="",$B$3=""),"",Berekening!B115)</f>
        <v/>
      </c>
      <c r="B114" s="195" t="str">
        <f>Berekening!H115</f>
        <v/>
      </c>
    </row>
    <row r="115" spans="1:2" x14ac:dyDescent="0.25">
      <c r="A115" s="188" t="str">
        <f>IF(OR($B$2="",$B$3=""),"",Berekening!B116)</f>
        <v/>
      </c>
      <c r="B115" s="195" t="str">
        <f>Berekening!H116</f>
        <v/>
      </c>
    </row>
    <row r="116" spans="1:2" x14ac:dyDescent="0.25">
      <c r="A116" s="188" t="str">
        <f>IF(OR($B$2="",$B$3=""),"",Berekening!B117)</f>
        <v/>
      </c>
      <c r="B116" s="195" t="str">
        <f>Berekening!H117</f>
        <v/>
      </c>
    </row>
    <row r="117" spans="1:2" x14ac:dyDescent="0.25">
      <c r="A117" s="188" t="str">
        <f>IF(OR($B$2="",$B$3=""),"",Berekening!B118)</f>
        <v/>
      </c>
      <c r="B117" s="195" t="str">
        <f>Berekening!H118</f>
        <v/>
      </c>
    </row>
    <row r="118" spans="1:2" x14ac:dyDescent="0.25">
      <c r="A118" s="188" t="str">
        <f>IF(OR($B$2="",$B$3=""),"",Berekening!B119)</f>
        <v/>
      </c>
      <c r="B118" s="195" t="str">
        <f>Berekening!H119</f>
        <v/>
      </c>
    </row>
    <row r="119" spans="1:2" x14ac:dyDescent="0.25">
      <c r="A119" s="188" t="str">
        <f>IF(OR($B$2="",$B$3=""),"",Berekening!B120)</f>
        <v/>
      </c>
      <c r="B119" s="195" t="str">
        <f>Berekening!H120</f>
        <v/>
      </c>
    </row>
    <row r="120" spans="1:2" x14ac:dyDescent="0.25">
      <c r="A120" s="188" t="str">
        <f>IF(OR($B$2="",$B$3=""),"",Berekening!B121)</f>
        <v/>
      </c>
      <c r="B120" s="195" t="str">
        <f>Berekening!H121</f>
        <v/>
      </c>
    </row>
    <row r="121" spans="1:2" x14ac:dyDescent="0.25">
      <c r="A121" s="188" t="str">
        <f>IF(OR($B$2="",$B$3=""),"",Berekening!B122)</f>
        <v/>
      </c>
      <c r="B121" s="195" t="str">
        <f>Berekening!H122</f>
        <v/>
      </c>
    </row>
    <row r="122" spans="1:2" x14ac:dyDescent="0.25">
      <c r="A122" s="188" t="str">
        <f>IF(OR($B$2="",$B$3=""),"",Berekening!B123)</f>
        <v/>
      </c>
      <c r="B122" s="195" t="str">
        <f>Berekening!H123</f>
        <v/>
      </c>
    </row>
    <row r="123" spans="1:2" x14ac:dyDescent="0.25">
      <c r="A123" s="188" t="str">
        <f>IF(OR($B$2="",$B$3=""),"",Berekening!B124)</f>
        <v/>
      </c>
      <c r="B123" s="195" t="str">
        <f>Berekening!H124</f>
        <v/>
      </c>
    </row>
    <row r="124" spans="1:2" x14ac:dyDescent="0.25">
      <c r="A124" s="188" t="str">
        <f>IF(OR($B$2="",$B$3=""),"",Berekening!B125)</f>
        <v/>
      </c>
      <c r="B124" s="195" t="str">
        <f>Berekening!H125</f>
        <v/>
      </c>
    </row>
    <row r="125" spans="1:2" x14ac:dyDescent="0.25">
      <c r="A125" s="188" t="str">
        <f>IF(OR($B$2="",$B$3=""),"",Berekening!B126)</f>
        <v/>
      </c>
      <c r="B125" s="195" t="str">
        <f>Berekening!H126</f>
        <v/>
      </c>
    </row>
    <row r="126" spans="1:2" x14ac:dyDescent="0.25">
      <c r="A126" s="188" t="str">
        <f>IF(OR($B$2="",$B$3=""),"",Berekening!B127)</f>
        <v/>
      </c>
      <c r="B126" s="195" t="str">
        <f>Berekening!H127</f>
        <v/>
      </c>
    </row>
    <row r="127" spans="1:2" x14ac:dyDescent="0.25">
      <c r="A127" s="188" t="str">
        <f>IF(OR($B$2="",$B$3=""),"",Berekening!B128)</f>
        <v/>
      </c>
      <c r="B127" s="195" t="str">
        <f>Berekening!H128</f>
        <v/>
      </c>
    </row>
    <row r="128" spans="1:2" x14ac:dyDescent="0.25">
      <c r="A128" s="188" t="str">
        <f>IF(OR($B$2="",$B$3=""),"",Berekening!B129)</f>
        <v/>
      </c>
      <c r="B128" s="195" t="str">
        <f>Berekening!H129</f>
        <v/>
      </c>
    </row>
    <row r="129" spans="1:2" x14ac:dyDescent="0.25">
      <c r="A129" s="188" t="str">
        <f>IF(OR($B$2="",$B$3=""),"",Berekening!B130)</f>
        <v/>
      </c>
      <c r="B129" s="195" t="str">
        <f>Berekening!H130</f>
        <v/>
      </c>
    </row>
    <row r="130" spans="1:2" x14ac:dyDescent="0.25">
      <c r="A130" s="188" t="str">
        <f>IF(OR($B$2="",$B$3=""),"",Berekening!B131)</f>
        <v/>
      </c>
      <c r="B130" s="195" t="str">
        <f>Berekening!H131</f>
        <v/>
      </c>
    </row>
    <row r="131" spans="1:2" x14ac:dyDescent="0.25">
      <c r="A131" s="188" t="str">
        <f>IF(OR($B$2="",$B$3=""),"",Berekening!B132)</f>
        <v/>
      </c>
      <c r="B131" s="195" t="str">
        <f>Berekening!H132</f>
        <v/>
      </c>
    </row>
    <row r="132" spans="1:2" x14ac:dyDescent="0.25">
      <c r="A132" s="188" t="str">
        <f>IF(OR($B$2="",$B$3=""),"",Berekening!B133)</f>
        <v/>
      </c>
      <c r="B132" s="195" t="str">
        <f>Berekening!H133</f>
        <v/>
      </c>
    </row>
    <row r="133" spans="1:2" x14ac:dyDescent="0.25">
      <c r="A133" s="188" t="str">
        <f>IF(OR($B$2="",$B$3=""),"",Berekening!B134)</f>
        <v/>
      </c>
      <c r="B133" s="195" t="str">
        <f>Berekening!H134</f>
        <v/>
      </c>
    </row>
    <row r="134" spans="1:2" x14ac:dyDescent="0.25">
      <c r="A134" s="188" t="str">
        <f>IF(OR($B$2="",$B$3=""),"",Berekening!B135)</f>
        <v/>
      </c>
      <c r="B134" s="195" t="str">
        <f>Berekening!H135</f>
        <v/>
      </c>
    </row>
    <row r="135" spans="1:2" x14ac:dyDescent="0.25">
      <c r="A135" s="188" t="str">
        <f>IF(OR($B$2="",$B$3=""),"",Berekening!B136)</f>
        <v/>
      </c>
      <c r="B135" s="195" t="str">
        <f>Berekening!H136</f>
        <v/>
      </c>
    </row>
    <row r="136" spans="1:2" x14ac:dyDescent="0.25">
      <c r="A136" s="188" t="str">
        <f>IF(OR($B$2="",$B$3=""),"",Berekening!B137)</f>
        <v/>
      </c>
      <c r="B136" s="195" t="str">
        <f>Berekening!H137</f>
        <v/>
      </c>
    </row>
    <row r="137" spans="1:2" x14ac:dyDescent="0.25">
      <c r="A137" s="188" t="str">
        <f>IF(OR($B$2="",$B$3=""),"",Berekening!B138)</f>
        <v/>
      </c>
      <c r="B137" s="195" t="str">
        <f>Berekening!H138</f>
        <v/>
      </c>
    </row>
    <row r="138" spans="1:2" x14ac:dyDescent="0.25">
      <c r="A138" s="188" t="str">
        <f>IF(OR($B$2="",$B$3=""),"",Berekening!B139)</f>
        <v/>
      </c>
      <c r="B138" s="195" t="str">
        <f>Berekening!H139</f>
        <v/>
      </c>
    </row>
    <row r="139" spans="1:2" x14ac:dyDescent="0.25">
      <c r="A139" s="188" t="str">
        <f>IF(OR($B$2="",$B$3=""),"",Berekening!B140)</f>
        <v/>
      </c>
      <c r="B139" s="195" t="str">
        <f>Berekening!H140</f>
        <v/>
      </c>
    </row>
    <row r="140" spans="1:2" x14ac:dyDescent="0.25">
      <c r="A140" s="188" t="str">
        <f>IF(OR($B$2="",$B$3=""),"",Berekening!B141)</f>
        <v/>
      </c>
      <c r="B140" s="195" t="str">
        <f>Berekening!H141</f>
        <v/>
      </c>
    </row>
    <row r="141" spans="1:2" x14ac:dyDescent="0.25">
      <c r="A141" s="188" t="str">
        <f>IF(OR($B$2="",$B$3=""),"",Berekening!B142)</f>
        <v/>
      </c>
      <c r="B141" s="195" t="str">
        <f>Berekening!H142</f>
        <v/>
      </c>
    </row>
    <row r="142" spans="1:2" x14ac:dyDescent="0.25">
      <c r="A142" s="188" t="str">
        <f>IF(OR($B$2="",$B$3=""),"",Berekening!B143)</f>
        <v/>
      </c>
      <c r="B142" s="195" t="str">
        <f>Berekening!H143</f>
        <v/>
      </c>
    </row>
    <row r="143" spans="1:2" x14ac:dyDescent="0.25">
      <c r="A143" s="188" t="str">
        <f>IF(OR($B$2="",$B$3=""),"",Berekening!B144)</f>
        <v/>
      </c>
      <c r="B143" s="195" t="str">
        <f>Berekening!H144</f>
        <v/>
      </c>
    </row>
    <row r="144" spans="1:2" x14ac:dyDescent="0.25">
      <c r="A144" s="188" t="str">
        <f>IF(OR($B$2="",$B$3=""),"",Berekening!B145)</f>
        <v/>
      </c>
      <c r="B144" s="195" t="str">
        <f>Berekening!H145</f>
        <v/>
      </c>
    </row>
    <row r="145" spans="1:2" x14ac:dyDescent="0.25">
      <c r="A145" s="188" t="str">
        <f>IF(OR($B$2="",$B$3=""),"",Berekening!B146)</f>
        <v/>
      </c>
      <c r="B145" s="195" t="str">
        <f>Berekening!H146</f>
        <v/>
      </c>
    </row>
    <row r="146" spans="1:2" x14ac:dyDescent="0.25">
      <c r="A146" s="188" t="str">
        <f>IF(OR($B$2="",$B$3=""),"",Berekening!B147)</f>
        <v/>
      </c>
      <c r="B146" s="195" t="str">
        <f>Berekening!H147</f>
        <v/>
      </c>
    </row>
    <row r="147" spans="1:2" x14ac:dyDescent="0.25">
      <c r="A147" s="188" t="str">
        <f>IF(OR($B$2="",$B$3=""),"",Berekening!B148)</f>
        <v/>
      </c>
      <c r="B147" s="195" t="str">
        <f>Berekening!H148</f>
        <v/>
      </c>
    </row>
    <row r="148" spans="1:2" x14ac:dyDescent="0.25">
      <c r="A148" s="188" t="str">
        <f>IF(OR($B$2="",$B$3=""),"",Berekening!B149)</f>
        <v/>
      </c>
      <c r="B148" s="195" t="str">
        <f>Berekening!H149</f>
        <v/>
      </c>
    </row>
    <row r="149" spans="1:2" x14ac:dyDescent="0.25">
      <c r="A149" s="188" t="str">
        <f>IF(OR($B$2="",$B$3=""),"",Berekening!B150)</f>
        <v/>
      </c>
      <c r="B149" s="195" t="str">
        <f>Berekening!H150</f>
        <v/>
      </c>
    </row>
    <row r="150" spans="1:2" x14ac:dyDescent="0.25">
      <c r="A150" s="188" t="str">
        <f>IF(OR($B$2="",$B$3=""),"",Berekening!B151)</f>
        <v/>
      </c>
      <c r="B150" s="195" t="str">
        <f>Berekening!H151</f>
        <v/>
      </c>
    </row>
    <row r="151" spans="1:2" x14ac:dyDescent="0.25">
      <c r="A151" s="188" t="str">
        <f>IF(OR($B$2="",$B$3=""),"",Berekening!B152)</f>
        <v/>
      </c>
      <c r="B151" s="195" t="str">
        <f>Berekening!H152</f>
        <v/>
      </c>
    </row>
    <row r="152" spans="1:2" x14ac:dyDescent="0.25">
      <c r="A152" s="188" t="str">
        <f>IF(OR($B$2="",$B$3=""),"",Berekening!B153)</f>
        <v/>
      </c>
      <c r="B152" s="195" t="str">
        <f>Berekening!H153</f>
        <v/>
      </c>
    </row>
    <row r="153" spans="1:2" x14ac:dyDescent="0.25">
      <c r="A153" s="188" t="str">
        <f>IF(OR($B$2="",$B$3=""),"",Berekening!B154)</f>
        <v/>
      </c>
      <c r="B153" s="195" t="str">
        <f>Berekening!H154</f>
        <v/>
      </c>
    </row>
    <row r="154" spans="1:2" x14ac:dyDescent="0.25">
      <c r="A154" s="188" t="str">
        <f>IF(OR($B$2="",$B$3=""),"",Berekening!B155)</f>
        <v/>
      </c>
      <c r="B154" s="195" t="str">
        <f>Berekening!H155</f>
        <v/>
      </c>
    </row>
    <row r="155" spans="1:2" x14ac:dyDescent="0.25">
      <c r="A155" s="188" t="str">
        <f>IF(OR($B$2="",$B$3=""),"",Berekening!B156)</f>
        <v/>
      </c>
      <c r="B155" s="195" t="str">
        <f>Berekening!H156</f>
        <v/>
      </c>
    </row>
    <row r="156" spans="1:2" x14ac:dyDescent="0.25">
      <c r="A156" s="188" t="str">
        <f>IF(OR($B$2="",$B$3=""),"",Berekening!B157)</f>
        <v/>
      </c>
      <c r="B156" s="195" t="str">
        <f>Berekening!H157</f>
        <v/>
      </c>
    </row>
    <row r="157" spans="1:2" x14ac:dyDescent="0.25">
      <c r="A157" s="188" t="str">
        <f>IF(OR($B$2="",$B$3=""),"",Berekening!B158)</f>
        <v/>
      </c>
      <c r="B157" s="195" t="str">
        <f>Berekening!H158</f>
        <v/>
      </c>
    </row>
    <row r="158" spans="1:2" x14ac:dyDescent="0.25">
      <c r="A158" s="188" t="str">
        <f>IF(OR($B$2="",$B$3=""),"",Berekening!B159)</f>
        <v/>
      </c>
      <c r="B158" s="195" t="str">
        <f>Berekening!H159</f>
        <v/>
      </c>
    </row>
    <row r="159" spans="1:2" x14ac:dyDescent="0.25">
      <c r="A159" s="188" t="str">
        <f>IF(OR($B$2="",$B$3=""),"",Berekening!B160)</f>
        <v/>
      </c>
      <c r="B159" s="195" t="str">
        <f>Berekening!H160</f>
        <v/>
      </c>
    </row>
    <row r="160" spans="1:2" x14ac:dyDescent="0.25">
      <c r="A160" s="188" t="str">
        <f>IF(OR($B$2="",$B$3=""),"",Berekening!B161)</f>
        <v/>
      </c>
      <c r="B160" s="195" t="str">
        <f>Berekening!H161</f>
        <v/>
      </c>
    </row>
    <row r="161" spans="1:2" x14ac:dyDescent="0.25">
      <c r="A161" s="188" t="str">
        <f>IF(OR($B$2="",$B$3=""),"",Berekening!B162)</f>
        <v/>
      </c>
      <c r="B161" s="195" t="str">
        <f>Berekening!H162</f>
        <v/>
      </c>
    </row>
    <row r="162" spans="1:2" x14ac:dyDescent="0.25">
      <c r="A162" s="188" t="str">
        <f>IF(OR($B$2="",$B$3=""),"",Berekening!B163)</f>
        <v/>
      </c>
      <c r="B162" s="195" t="str">
        <f>Berekening!H163</f>
        <v/>
      </c>
    </row>
    <row r="163" spans="1:2" x14ac:dyDescent="0.25">
      <c r="A163" s="188" t="str">
        <f>IF(OR($B$2="",$B$3=""),"",Berekening!B164)</f>
        <v/>
      </c>
      <c r="B163" s="195" t="str">
        <f>Berekening!H164</f>
        <v/>
      </c>
    </row>
    <row r="164" spans="1:2" x14ac:dyDescent="0.25">
      <c r="A164" s="188" t="str">
        <f>IF(OR($B$2="",$B$3=""),"",Berekening!B165)</f>
        <v/>
      </c>
      <c r="B164" s="195" t="str">
        <f>Berekening!H165</f>
        <v/>
      </c>
    </row>
    <row r="165" spans="1:2" x14ac:dyDescent="0.25">
      <c r="A165" s="188" t="str">
        <f>IF(OR($B$2="",$B$3=""),"",Berekening!B166)</f>
        <v/>
      </c>
      <c r="B165" s="195" t="str">
        <f>Berekening!H166</f>
        <v/>
      </c>
    </row>
    <row r="166" spans="1:2" x14ac:dyDescent="0.25">
      <c r="A166" s="188" t="str">
        <f>IF(OR($B$2="",$B$3=""),"",Berekening!B167)</f>
        <v/>
      </c>
      <c r="B166" s="195" t="str">
        <f>Berekening!H167</f>
        <v/>
      </c>
    </row>
    <row r="167" spans="1:2" x14ac:dyDescent="0.25">
      <c r="A167" s="188" t="str">
        <f>IF(OR($B$2="",$B$3=""),"",Berekening!B168)</f>
        <v/>
      </c>
      <c r="B167" s="195" t="str">
        <f>Berekening!H168</f>
        <v/>
      </c>
    </row>
    <row r="168" spans="1:2" x14ac:dyDescent="0.25">
      <c r="A168" s="188" t="str">
        <f>IF(OR($B$2="",$B$3=""),"",Berekening!B169)</f>
        <v/>
      </c>
      <c r="B168" s="195" t="str">
        <f>Berekening!H169</f>
        <v/>
      </c>
    </row>
    <row r="169" spans="1:2" x14ac:dyDescent="0.25">
      <c r="A169" s="188" t="str">
        <f>IF(OR($B$2="",$B$3=""),"",Berekening!B170)</f>
        <v/>
      </c>
      <c r="B169" s="195" t="str">
        <f>Berekening!H170</f>
        <v/>
      </c>
    </row>
    <row r="170" spans="1:2" x14ac:dyDescent="0.25">
      <c r="A170" s="188" t="str">
        <f>IF(OR($B$2="",$B$3=""),"",Berekening!B171)</f>
        <v/>
      </c>
      <c r="B170" s="195" t="str">
        <f>Berekening!H171</f>
        <v/>
      </c>
    </row>
    <row r="171" spans="1:2" x14ac:dyDescent="0.25">
      <c r="A171" s="188" t="str">
        <f>IF(OR($B$2="",$B$3=""),"",Berekening!B172)</f>
        <v/>
      </c>
      <c r="B171" s="195" t="str">
        <f>Berekening!H172</f>
        <v/>
      </c>
    </row>
    <row r="172" spans="1:2" x14ac:dyDescent="0.25">
      <c r="A172" s="188" t="str">
        <f>IF(OR($B$2="",$B$3=""),"",Berekening!B173)</f>
        <v/>
      </c>
      <c r="B172" s="195" t="str">
        <f>Berekening!H173</f>
        <v/>
      </c>
    </row>
    <row r="173" spans="1:2" x14ac:dyDescent="0.25">
      <c r="A173" s="188" t="str">
        <f>IF(OR($B$2="",$B$3=""),"",Berekening!B174)</f>
        <v/>
      </c>
      <c r="B173" s="195" t="str">
        <f>Berekening!H174</f>
        <v/>
      </c>
    </row>
    <row r="174" spans="1:2" x14ac:dyDescent="0.25">
      <c r="A174" s="188" t="str">
        <f>IF(OR($B$2="",$B$3=""),"",Berekening!B175)</f>
        <v/>
      </c>
      <c r="B174" s="195" t="str">
        <f>Berekening!H175</f>
        <v/>
      </c>
    </row>
    <row r="175" spans="1:2" x14ac:dyDescent="0.25">
      <c r="A175" s="188" t="str">
        <f>IF(OR($B$2="",$B$3=""),"",Berekening!B176)</f>
        <v/>
      </c>
      <c r="B175" s="195" t="str">
        <f>Berekening!H176</f>
        <v/>
      </c>
    </row>
    <row r="176" spans="1:2" x14ac:dyDescent="0.25">
      <c r="A176" s="188" t="str">
        <f>IF(OR($B$2="",$B$3=""),"",Berekening!B177)</f>
        <v/>
      </c>
      <c r="B176" s="195" t="str">
        <f>Berekening!H177</f>
        <v/>
      </c>
    </row>
    <row r="177" spans="1:2" x14ac:dyDescent="0.25">
      <c r="A177" s="188" t="str">
        <f>IF(OR($B$2="",$B$3=""),"",Berekening!B178)</f>
        <v/>
      </c>
      <c r="B177" s="195" t="str">
        <f>Berekening!H178</f>
        <v/>
      </c>
    </row>
    <row r="178" spans="1:2" x14ac:dyDescent="0.25">
      <c r="A178" s="188" t="str">
        <f>IF(OR($B$2="",$B$3=""),"",Berekening!B179)</f>
        <v/>
      </c>
      <c r="B178" s="195" t="str">
        <f>Berekening!H179</f>
        <v/>
      </c>
    </row>
    <row r="179" spans="1:2" x14ac:dyDescent="0.25">
      <c r="A179" s="188" t="str">
        <f>IF(OR($B$2="",$B$3=""),"",Berekening!B180)</f>
        <v/>
      </c>
      <c r="B179" s="195" t="str">
        <f>Berekening!H180</f>
        <v/>
      </c>
    </row>
    <row r="180" spans="1:2" x14ac:dyDescent="0.25">
      <c r="A180" s="188" t="str">
        <f>IF(OR($B$2="",$B$3=""),"",Berekening!B181)</f>
        <v/>
      </c>
      <c r="B180" s="195" t="str">
        <f>Berekening!H181</f>
        <v/>
      </c>
    </row>
    <row r="181" spans="1:2" x14ac:dyDescent="0.25">
      <c r="A181" s="188" t="str">
        <f>IF(OR($B$2="",$B$3=""),"",Berekening!B182)</f>
        <v/>
      </c>
      <c r="B181" s="195" t="str">
        <f>Berekening!H182</f>
        <v/>
      </c>
    </row>
    <row r="182" spans="1:2" x14ac:dyDescent="0.25">
      <c r="A182" s="188" t="str">
        <f>IF(OR($B$2="",$B$3=""),"",Berekening!B183)</f>
        <v/>
      </c>
      <c r="B182" s="195" t="str">
        <f>Berekening!H183</f>
        <v/>
      </c>
    </row>
    <row r="183" spans="1:2" x14ac:dyDescent="0.25">
      <c r="A183" s="188" t="str">
        <f>IF(OR($B$2="",$B$3=""),"",Berekening!B184)</f>
        <v/>
      </c>
      <c r="B183" s="195" t="str">
        <f>Berekening!H184</f>
        <v/>
      </c>
    </row>
    <row r="184" spans="1:2" x14ac:dyDescent="0.25">
      <c r="A184" s="188" t="str">
        <f>IF(OR($B$2="",$B$3=""),"",Berekening!B185)</f>
        <v/>
      </c>
      <c r="B184" s="195" t="str">
        <f>Berekening!H185</f>
        <v/>
      </c>
    </row>
    <row r="185" spans="1:2" x14ac:dyDescent="0.25">
      <c r="A185" s="188" t="str">
        <f>IF(OR($B$2="",$B$3=""),"",Berekening!B186)</f>
        <v/>
      </c>
      <c r="B185" s="195" t="str">
        <f>Berekening!H186</f>
        <v/>
      </c>
    </row>
    <row r="186" spans="1:2" x14ac:dyDescent="0.25">
      <c r="A186" s="188" t="str">
        <f>IF(OR($B$2="",$B$3=""),"",Berekening!B187)</f>
        <v/>
      </c>
      <c r="B186" s="195" t="str">
        <f>Berekening!H187</f>
        <v/>
      </c>
    </row>
    <row r="187" spans="1:2" x14ac:dyDescent="0.25">
      <c r="A187" s="188" t="str">
        <f>IF(OR($B$2="",$B$3=""),"",Berekening!B188)</f>
        <v/>
      </c>
      <c r="B187" s="195" t="str">
        <f>Berekening!H188</f>
        <v/>
      </c>
    </row>
    <row r="188" spans="1:2" x14ac:dyDescent="0.25">
      <c r="A188" s="188" t="str">
        <f>IF(OR($B$2="",$B$3=""),"",Berekening!B189)</f>
        <v/>
      </c>
      <c r="B188" s="195" t="str">
        <f>Berekening!H189</f>
        <v/>
      </c>
    </row>
    <row r="189" spans="1:2" x14ac:dyDescent="0.25">
      <c r="A189" s="188" t="str">
        <f>IF(OR($B$2="",$B$3=""),"",Berekening!B190)</f>
        <v/>
      </c>
      <c r="B189" s="195" t="str">
        <f>Berekening!H190</f>
        <v/>
      </c>
    </row>
    <row r="190" spans="1:2" x14ac:dyDescent="0.25">
      <c r="A190" s="188" t="str">
        <f>IF(OR($B$2="",$B$3=""),"",Berekening!B191)</f>
        <v/>
      </c>
      <c r="B190" s="195" t="str">
        <f>Berekening!H191</f>
        <v/>
      </c>
    </row>
    <row r="191" spans="1:2" x14ac:dyDescent="0.25">
      <c r="A191" s="188" t="str">
        <f>IF(OR($B$2="",$B$3=""),"",Berekening!B192)</f>
        <v/>
      </c>
      <c r="B191" s="195" t="str">
        <f>Berekening!H192</f>
        <v/>
      </c>
    </row>
    <row r="192" spans="1:2" x14ac:dyDescent="0.25">
      <c r="A192" s="188" t="str">
        <f>IF(OR($B$2="",$B$3=""),"",Berekening!B193)</f>
        <v/>
      </c>
      <c r="B192" s="195" t="str">
        <f>Berekening!H193</f>
        <v/>
      </c>
    </row>
    <row r="193" spans="1:2" x14ac:dyDescent="0.25">
      <c r="A193" s="188" t="str">
        <f>IF(OR($B$2="",$B$3=""),"",Berekening!B194)</f>
        <v/>
      </c>
      <c r="B193" s="195" t="str">
        <f>Berekening!H194</f>
        <v/>
      </c>
    </row>
    <row r="194" spans="1:2" x14ac:dyDescent="0.25">
      <c r="A194" s="188" t="str">
        <f>IF(OR($B$2="",$B$3=""),"",Berekening!B195)</f>
        <v/>
      </c>
      <c r="B194" s="195" t="str">
        <f>Berekening!H195</f>
        <v/>
      </c>
    </row>
    <row r="195" spans="1:2" x14ac:dyDescent="0.25">
      <c r="A195" s="188" t="str">
        <f>IF(OR($B$2="",$B$3=""),"",Berekening!B196)</f>
        <v/>
      </c>
      <c r="B195" s="195" t="str">
        <f>Berekening!H196</f>
        <v/>
      </c>
    </row>
    <row r="196" spans="1:2" x14ac:dyDescent="0.25">
      <c r="A196" s="188" t="str">
        <f>IF(OR($B$2="",$B$3=""),"",Berekening!B197)</f>
        <v/>
      </c>
      <c r="B196" s="195" t="str">
        <f>Berekening!H197</f>
        <v/>
      </c>
    </row>
    <row r="197" spans="1:2" x14ac:dyDescent="0.25">
      <c r="A197" s="188" t="str">
        <f>IF(OR($B$2="",$B$3=""),"",Berekening!B198)</f>
        <v/>
      </c>
      <c r="B197" s="195" t="str">
        <f>Berekening!H198</f>
        <v/>
      </c>
    </row>
    <row r="198" spans="1:2" x14ac:dyDescent="0.25">
      <c r="A198" s="188" t="str">
        <f>IF(OR($B$2="",$B$3=""),"",Berekening!B199)</f>
        <v/>
      </c>
      <c r="B198" s="195" t="str">
        <f>Berekening!H199</f>
        <v/>
      </c>
    </row>
    <row r="199" spans="1:2" x14ac:dyDescent="0.25">
      <c r="A199" s="188" t="str">
        <f>IF(OR($B$2="",$B$3=""),"",Berekening!B200)</f>
        <v/>
      </c>
      <c r="B199" s="195" t="str">
        <f>Berekening!H200</f>
        <v/>
      </c>
    </row>
    <row r="200" spans="1:2" x14ac:dyDescent="0.25">
      <c r="A200" s="188" t="str">
        <f>IF(OR($B$2="",$B$3=""),"",Berekening!B201)</f>
        <v/>
      </c>
      <c r="B200" s="195" t="str">
        <f>Berekening!H201</f>
        <v/>
      </c>
    </row>
    <row r="201" spans="1:2" x14ac:dyDescent="0.25">
      <c r="A201" s="188" t="str">
        <f>IF(OR($B$2="",$B$3=""),"",Berekening!B202)</f>
        <v/>
      </c>
      <c r="B201" s="195" t="str">
        <f>Berekening!H202</f>
        <v/>
      </c>
    </row>
    <row r="202" spans="1:2" x14ac:dyDescent="0.25">
      <c r="A202" s="188" t="str">
        <f>IF(OR($B$2="",$B$3=""),"",Berekening!B203)</f>
        <v/>
      </c>
      <c r="B202" s="195" t="str">
        <f>Berekening!H203</f>
        <v/>
      </c>
    </row>
    <row r="203" spans="1:2" x14ac:dyDescent="0.25">
      <c r="A203" s="188" t="str">
        <f>IF(OR($B$2="",$B$3=""),"",Berekening!B204)</f>
        <v/>
      </c>
      <c r="B203" s="195" t="str">
        <f>Berekening!H204</f>
        <v/>
      </c>
    </row>
    <row r="204" spans="1:2" x14ac:dyDescent="0.25">
      <c r="A204" s="188" t="str">
        <f>IF(OR($B$2="",$B$3=""),"",Berekening!B205)</f>
        <v/>
      </c>
      <c r="B204" s="195" t="str">
        <f>Berekening!H205</f>
        <v/>
      </c>
    </row>
    <row r="205" spans="1:2" x14ac:dyDescent="0.25">
      <c r="A205" s="188" t="str">
        <f>IF(OR($B$2="",$B$3=""),"",Berekening!B206)</f>
        <v/>
      </c>
      <c r="B205" s="195" t="str">
        <f>Berekening!H206</f>
        <v/>
      </c>
    </row>
    <row r="206" spans="1:2" x14ac:dyDescent="0.25">
      <c r="A206" s="188" t="str">
        <f>IF(OR($B$2="",$B$3=""),"",Berekening!B207)</f>
        <v/>
      </c>
      <c r="B206" s="195" t="str">
        <f>Berekening!H207</f>
        <v/>
      </c>
    </row>
    <row r="207" spans="1:2" x14ac:dyDescent="0.25">
      <c r="A207" s="188" t="str">
        <f>IF(OR($B$2="",$B$3=""),"",Berekening!B208)</f>
        <v/>
      </c>
      <c r="B207" s="195" t="str">
        <f>Berekening!H208</f>
        <v/>
      </c>
    </row>
    <row r="208" spans="1:2" x14ac:dyDescent="0.25">
      <c r="A208" s="188" t="str">
        <f>IF(OR($B$2="",$B$3=""),"",Berekening!B209)</f>
        <v/>
      </c>
      <c r="B208" s="195" t="str">
        <f>Berekening!H209</f>
        <v/>
      </c>
    </row>
    <row r="209" spans="1:2" x14ac:dyDescent="0.25">
      <c r="A209" s="188" t="str">
        <f>IF(OR($B$2="",$B$3=""),"",Berekening!B210)</f>
        <v/>
      </c>
      <c r="B209" s="195" t="str">
        <f>Berekening!H210</f>
        <v/>
      </c>
    </row>
    <row r="210" spans="1:2" x14ac:dyDescent="0.25">
      <c r="A210" s="188" t="str">
        <f>IF(OR($B$2="",$B$3=""),"",Berekening!B211)</f>
        <v/>
      </c>
      <c r="B210" s="195" t="str">
        <f>Berekening!H211</f>
        <v/>
      </c>
    </row>
    <row r="211" spans="1:2" x14ac:dyDescent="0.25">
      <c r="A211" s="188" t="str">
        <f>IF(OR($B$2="",$B$3=""),"",Berekening!B212)</f>
        <v/>
      </c>
      <c r="B211" s="195" t="str">
        <f>Berekening!H212</f>
        <v/>
      </c>
    </row>
    <row r="212" spans="1:2" x14ac:dyDescent="0.25">
      <c r="A212" s="188" t="str">
        <f>IF(OR($B$2="",$B$3=""),"",Berekening!B213)</f>
        <v/>
      </c>
      <c r="B212" s="195" t="str">
        <f>Berekening!H213</f>
        <v/>
      </c>
    </row>
    <row r="213" spans="1:2" x14ac:dyDescent="0.25">
      <c r="A213" s="188" t="str">
        <f>IF(OR($B$2="",$B$3=""),"",Berekening!B214)</f>
        <v/>
      </c>
      <c r="B213" s="195" t="str">
        <f>Berekening!H214</f>
        <v/>
      </c>
    </row>
    <row r="214" spans="1:2" x14ac:dyDescent="0.25">
      <c r="A214" s="188" t="str">
        <f>IF(OR($B$2="",$B$3=""),"",Berekening!B215)</f>
        <v/>
      </c>
      <c r="B214" s="195" t="str">
        <f>Berekening!H215</f>
        <v/>
      </c>
    </row>
    <row r="215" spans="1:2" x14ac:dyDescent="0.25">
      <c r="A215" s="188" t="str">
        <f>IF(OR($B$2="",$B$3=""),"",Berekening!B216)</f>
        <v/>
      </c>
      <c r="B215" s="195" t="str">
        <f>Berekening!H216</f>
        <v/>
      </c>
    </row>
    <row r="216" spans="1:2" x14ac:dyDescent="0.25">
      <c r="A216" s="188" t="str">
        <f>IF(OR($B$2="",$B$3=""),"",Berekening!B217)</f>
        <v/>
      </c>
      <c r="B216" s="195" t="str">
        <f>Berekening!H217</f>
        <v/>
      </c>
    </row>
    <row r="217" spans="1:2" x14ac:dyDescent="0.25">
      <c r="A217" s="188" t="str">
        <f>IF(OR($B$2="",$B$3=""),"",Berekening!B218)</f>
        <v/>
      </c>
      <c r="B217" s="195" t="str">
        <f>Berekening!H218</f>
        <v/>
      </c>
    </row>
    <row r="218" spans="1:2" x14ac:dyDescent="0.25">
      <c r="A218" s="188" t="str">
        <f>IF(OR($B$2="",$B$3=""),"",Berekening!B219)</f>
        <v/>
      </c>
      <c r="B218" s="195" t="str">
        <f>Berekening!H219</f>
        <v/>
      </c>
    </row>
    <row r="219" spans="1:2" x14ac:dyDescent="0.25">
      <c r="A219" s="188" t="str">
        <f>IF(OR($B$2="",$B$3=""),"",Berekening!B220)</f>
        <v/>
      </c>
      <c r="B219" s="195" t="str">
        <f>Berekening!H220</f>
        <v/>
      </c>
    </row>
    <row r="220" spans="1:2" x14ac:dyDescent="0.25">
      <c r="A220" s="188" t="str">
        <f>IF(OR($B$2="",$B$3=""),"",Berekening!B221)</f>
        <v/>
      </c>
      <c r="B220" s="195" t="str">
        <f>Berekening!H221</f>
        <v/>
      </c>
    </row>
    <row r="221" spans="1:2" x14ac:dyDescent="0.25">
      <c r="A221" s="188" t="str">
        <f>IF(OR($B$2="",$B$3=""),"",Berekening!B222)</f>
        <v/>
      </c>
      <c r="B221" s="195" t="str">
        <f>Berekening!H222</f>
        <v/>
      </c>
    </row>
    <row r="222" spans="1:2" x14ac:dyDescent="0.25">
      <c r="A222" s="188" t="str">
        <f>IF(OR($B$2="",$B$3=""),"",Berekening!B223)</f>
        <v/>
      </c>
      <c r="B222" s="195" t="str">
        <f>Berekening!H223</f>
        <v/>
      </c>
    </row>
    <row r="223" spans="1:2" x14ac:dyDescent="0.25">
      <c r="A223" s="188" t="str">
        <f>IF(OR($B$2="",$B$3=""),"",Berekening!B224)</f>
        <v/>
      </c>
      <c r="B223" s="195" t="str">
        <f>Berekening!H224</f>
        <v/>
      </c>
    </row>
    <row r="224" spans="1:2" x14ac:dyDescent="0.25">
      <c r="A224" s="188" t="str">
        <f>IF(OR($B$2="",$B$3=""),"",Berekening!B225)</f>
        <v/>
      </c>
      <c r="B224" s="195" t="str">
        <f>Berekening!H225</f>
        <v/>
      </c>
    </row>
    <row r="225" spans="1:2" x14ac:dyDescent="0.25">
      <c r="A225" s="188" t="str">
        <f>IF(OR($B$2="",$B$3=""),"",Berekening!B226)</f>
        <v/>
      </c>
      <c r="B225" s="195" t="str">
        <f>Berekening!H226</f>
        <v/>
      </c>
    </row>
    <row r="226" spans="1:2" x14ac:dyDescent="0.25">
      <c r="A226" s="188" t="str">
        <f>IF(OR($B$2="",$B$3=""),"",Berekening!B227)</f>
        <v/>
      </c>
      <c r="B226" s="195" t="str">
        <f>Berekening!H227</f>
        <v/>
      </c>
    </row>
    <row r="227" spans="1:2" x14ac:dyDescent="0.25">
      <c r="A227" s="188" t="str">
        <f>IF(OR($B$2="",$B$3=""),"",Berekening!B228)</f>
        <v/>
      </c>
      <c r="B227" s="195" t="str">
        <f>Berekening!H228</f>
        <v/>
      </c>
    </row>
    <row r="228" spans="1:2" x14ac:dyDescent="0.25">
      <c r="A228" s="188" t="str">
        <f>IF(OR($B$2="",$B$3=""),"",Berekening!B229)</f>
        <v/>
      </c>
      <c r="B228" s="195" t="str">
        <f>Berekening!H229</f>
        <v/>
      </c>
    </row>
    <row r="229" spans="1:2" x14ac:dyDescent="0.25">
      <c r="A229" s="188" t="str">
        <f>IF(OR($B$2="",$B$3=""),"",Berekening!B230)</f>
        <v/>
      </c>
      <c r="B229" s="195" t="str">
        <f>Berekening!H230</f>
        <v/>
      </c>
    </row>
    <row r="230" spans="1:2" x14ac:dyDescent="0.25">
      <c r="A230" s="188" t="str">
        <f>IF(OR($B$2="",$B$3=""),"",Berekening!B231)</f>
        <v/>
      </c>
      <c r="B230" s="195" t="str">
        <f>Berekening!H231</f>
        <v/>
      </c>
    </row>
    <row r="231" spans="1:2" x14ac:dyDescent="0.25">
      <c r="A231" s="188" t="str">
        <f>IF(OR($B$2="",$B$3=""),"",Berekening!B232)</f>
        <v/>
      </c>
      <c r="B231" s="195" t="str">
        <f>Berekening!H232</f>
        <v/>
      </c>
    </row>
    <row r="232" spans="1:2" x14ac:dyDescent="0.25">
      <c r="A232" s="188" t="str">
        <f>IF(OR($B$2="",$B$3=""),"",Berekening!B233)</f>
        <v/>
      </c>
      <c r="B232" s="195" t="str">
        <f>Berekening!H233</f>
        <v/>
      </c>
    </row>
    <row r="233" spans="1:2" x14ac:dyDescent="0.25">
      <c r="A233" s="188" t="str">
        <f>IF(OR($B$2="",$B$3=""),"",Berekening!B234)</f>
        <v/>
      </c>
      <c r="B233" s="195" t="str">
        <f>Berekening!H234</f>
        <v/>
      </c>
    </row>
    <row r="234" spans="1:2" x14ac:dyDescent="0.25">
      <c r="A234" s="188" t="str">
        <f>IF(OR($B$2="",$B$3=""),"",Berekening!B235)</f>
        <v/>
      </c>
      <c r="B234" s="195" t="str">
        <f>Berekening!H235</f>
        <v/>
      </c>
    </row>
    <row r="235" spans="1:2" x14ac:dyDescent="0.25">
      <c r="A235" s="188" t="str">
        <f>IF(OR($B$2="",$B$3=""),"",Berekening!B236)</f>
        <v/>
      </c>
      <c r="B235" s="195" t="str">
        <f>Berekening!H236</f>
        <v/>
      </c>
    </row>
    <row r="236" spans="1:2" x14ac:dyDescent="0.25">
      <c r="A236" s="188" t="str">
        <f>IF(OR($B$2="",$B$3=""),"",Berekening!B237)</f>
        <v/>
      </c>
      <c r="B236" s="195" t="str">
        <f>Berekening!H237</f>
        <v/>
      </c>
    </row>
    <row r="237" spans="1:2" x14ac:dyDescent="0.25">
      <c r="A237" s="188" t="str">
        <f>IF(OR($B$2="",$B$3=""),"",Berekening!B238)</f>
        <v/>
      </c>
      <c r="B237" s="195" t="str">
        <f>Berekening!H238</f>
        <v/>
      </c>
    </row>
    <row r="238" spans="1:2" x14ac:dyDescent="0.25">
      <c r="A238" s="188" t="str">
        <f>IF(OR($B$2="",$B$3=""),"",Berekening!B239)</f>
        <v/>
      </c>
      <c r="B238" s="195" t="str">
        <f>Berekening!H239</f>
        <v/>
      </c>
    </row>
    <row r="239" spans="1:2" x14ac:dyDescent="0.25">
      <c r="A239" s="188" t="str">
        <f>IF(OR($B$2="",$B$3=""),"",Berekening!B240)</f>
        <v/>
      </c>
      <c r="B239" s="195" t="str">
        <f>Berekening!H240</f>
        <v/>
      </c>
    </row>
    <row r="240" spans="1:2" x14ac:dyDescent="0.25">
      <c r="A240" s="188" t="str">
        <f>IF(OR($B$2="",$B$3=""),"",Berekening!B241)</f>
        <v/>
      </c>
      <c r="B240" s="195" t="str">
        <f>Berekening!H241</f>
        <v/>
      </c>
    </row>
    <row r="241" spans="1:2" x14ac:dyDescent="0.25">
      <c r="A241" s="188" t="str">
        <f>IF(OR($B$2="",$B$3=""),"",Berekening!B242)</f>
        <v/>
      </c>
      <c r="B241" s="195" t="str">
        <f>Berekening!H242</f>
        <v/>
      </c>
    </row>
    <row r="242" spans="1:2" x14ac:dyDescent="0.25">
      <c r="A242" s="188" t="str">
        <f>IF(OR($B$2="",$B$3=""),"",Berekening!B243)</f>
        <v/>
      </c>
      <c r="B242" s="195" t="str">
        <f>Berekening!H243</f>
        <v/>
      </c>
    </row>
    <row r="243" spans="1:2" x14ac:dyDescent="0.25">
      <c r="A243" s="188" t="str">
        <f>IF(OR($B$2="",$B$3=""),"",Berekening!B244)</f>
        <v/>
      </c>
      <c r="B243" s="195" t="str">
        <f>Berekening!H244</f>
        <v/>
      </c>
    </row>
    <row r="244" spans="1:2" x14ac:dyDescent="0.25">
      <c r="A244" s="188" t="str">
        <f>IF(OR($B$2="",$B$3=""),"",Berekening!B245)</f>
        <v/>
      </c>
      <c r="B244" s="195" t="str">
        <f>Berekening!H245</f>
        <v/>
      </c>
    </row>
    <row r="245" spans="1:2" x14ac:dyDescent="0.25">
      <c r="A245" s="188" t="str">
        <f>IF(OR($B$2="",$B$3=""),"",Berekening!B246)</f>
        <v/>
      </c>
      <c r="B245" s="195" t="str">
        <f>Berekening!H246</f>
        <v/>
      </c>
    </row>
    <row r="246" spans="1:2" x14ac:dyDescent="0.25">
      <c r="A246" s="188" t="str">
        <f>IF(OR($B$2="",$B$3=""),"",Berekening!B247)</f>
        <v/>
      </c>
      <c r="B246" s="195" t="str">
        <f>Berekening!H247</f>
        <v/>
      </c>
    </row>
    <row r="247" spans="1:2" x14ac:dyDescent="0.25">
      <c r="A247" s="188" t="str">
        <f>IF(OR($B$2="",$B$3=""),"",Berekening!B248)</f>
        <v/>
      </c>
      <c r="B247" s="195" t="str">
        <f>Berekening!H248</f>
        <v/>
      </c>
    </row>
    <row r="248" spans="1:2" x14ac:dyDescent="0.25">
      <c r="A248" s="188" t="str">
        <f>IF(OR($B$2="",$B$3=""),"",Berekening!B249)</f>
        <v/>
      </c>
      <c r="B248" s="195" t="str">
        <f>Berekening!H249</f>
        <v/>
      </c>
    </row>
    <row r="249" spans="1:2" x14ac:dyDescent="0.25">
      <c r="A249" s="188" t="str">
        <f>IF(OR($B$2="",$B$3=""),"",Berekening!B250)</f>
        <v/>
      </c>
      <c r="B249" s="195" t="str">
        <f>Berekening!H250</f>
        <v/>
      </c>
    </row>
    <row r="250" spans="1:2" x14ac:dyDescent="0.25">
      <c r="A250" s="188" t="str">
        <f>IF(OR($B$2="",$B$3=""),"",Berekening!B251)</f>
        <v/>
      </c>
      <c r="B250" s="195" t="str">
        <f>Berekening!H251</f>
        <v/>
      </c>
    </row>
    <row r="251" spans="1:2" x14ac:dyDescent="0.25">
      <c r="A251" s="188" t="str">
        <f>IF(OR($B$2="",$B$3=""),"",Berekening!B252)</f>
        <v/>
      </c>
      <c r="B251" s="195" t="str">
        <f>Berekening!H252</f>
        <v/>
      </c>
    </row>
    <row r="252" spans="1:2" x14ac:dyDescent="0.25">
      <c r="A252" s="188" t="str">
        <f>IF(OR($B$2="",$B$3=""),"",Berekening!B253)</f>
        <v/>
      </c>
      <c r="B252" s="195" t="str">
        <f>Berekening!H253</f>
        <v/>
      </c>
    </row>
    <row r="253" spans="1:2" x14ac:dyDescent="0.25">
      <c r="A253" s="188" t="str">
        <f>IF(OR($B$2="",$B$3=""),"",Berekening!B254)</f>
        <v/>
      </c>
      <c r="B253" s="195" t="str">
        <f>Berekening!H254</f>
        <v/>
      </c>
    </row>
    <row r="254" spans="1:2" x14ac:dyDescent="0.25">
      <c r="A254" s="188" t="str">
        <f>IF(OR($B$2="",$B$3=""),"",Berekening!B255)</f>
        <v/>
      </c>
      <c r="B254" s="195" t="str">
        <f>Berekening!H255</f>
        <v/>
      </c>
    </row>
    <row r="255" spans="1:2" x14ac:dyDescent="0.25">
      <c r="A255" s="188" t="str">
        <f>IF(OR($B$2="",$B$3=""),"",Berekening!B256)</f>
        <v/>
      </c>
      <c r="B255" s="195" t="str">
        <f>Berekening!H256</f>
        <v/>
      </c>
    </row>
    <row r="256" spans="1:2" x14ac:dyDescent="0.25">
      <c r="A256" s="188" t="str">
        <f>IF(OR($B$2="",$B$3=""),"",Berekening!B257)</f>
        <v/>
      </c>
      <c r="B256" s="195" t="str">
        <f>Berekening!H257</f>
        <v/>
      </c>
    </row>
    <row r="257" spans="1:2" x14ac:dyDescent="0.25">
      <c r="A257" s="188" t="str">
        <f>IF(OR($B$2="",$B$3=""),"",Berekening!B258)</f>
        <v/>
      </c>
      <c r="B257" s="195" t="str">
        <f>Berekening!H258</f>
        <v/>
      </c>
    </row>
    <row r="258" spans="1:2" x14ac:dyDescent="0.25">
      <c r="A258" s="188" t="str">
        <f>IF(OR($B$2="",$B$3=""),"",Berekening!B259)</f>
        <v/>
      </c>
      <c r="B258" s="195" t="str">
        <f>Berekening!H259</f>
        <v/>
      </c>
    </row>
    <row r="259" spans="1:2" x14ac:dyDescent="0.25">
      <c r="A259" s="188" t="str">
        <f>IF(OR($B$2="",$B$3=""),"",Berekening!B260)</f>
        <v/>
      </c>
      <c r="B259" s="195" t="str">
        <f>Berekening!H260</f>
        <v/>
      </c>
    </row>
    <row r="260" spans="1:2" x14ac:dyDescent="0.25">
      <c r="A260" s="188" t="str">
        <f>IF(OR($B$2="",$B$3=""),"",Berekening!B261)</f>
        <v/>
      </c>
      <c r="B260" s="195" t="str">
        <f>Berekening!H261</f>
        <v/>
      </c>
    </row>
    <row r="261" spans="1:2" x14ac:dyDescent="0.25">
      <c r="A261" s="188" t="str">
        <f>IF(OR($B$2="",$B$3=""),"",Berekening!B262)</f>
        <v/>
      </c>
      <c r="B261" s="195" t="str">
        <f>Berekening!H262</f>
        <v/>
      </c>
    </row>
    <row r="262" spans="1:2" x14ac:dyDescent="0.25">
      <c r="A262" s="188" t="str">
        <f>IF(OR($B$2="",$B$3=""),"",Berekening!B263)</f>
        <v/>
      </c>
      <c r="B262" s="195" t="str">
        <f>Berekening!H263</f>
        <v/>
      </c>
    </row>
    <row r="263" spans="1:2" x14ac:dyDescent="0.25">
      <c r="A263" s="188" t="str">
        <f>IF(OR($B$2="",$B$3=""),"",Berekening!B264)</f>
        <v/>
      </c>
      <c r="B263" s="195" t="str">
        <f>Berekening!H264</f>
        <v/>
      </c>
    </row>
    <row r="264" spans="1:2" x14ac:dyDescent="0.25">
      <c r="A264" s="188" t="str">
        <f>IF(OR($B$2="",$B$3=""),"",Berekening!B265)</f>
        <v/>
      </c>
      <c r="B264" s="195" t="str">
        <f>Berekening!H265</f>
        <v/>
      </c>
    </row>
    <row r="265" spans="1:2" x14ac:dyDescent="0.25">
      <c r="A265" s="188" t="str">
        <f>IF(OR($B$2="",$B$3=""),"",Berekening!B266)</f>
        <v/>
      </c>
      <c r="B265" s="195" t="str">
        <f>Berekening!H266</f>
        <v/>
      </c>
    </row>
    <row r="266" spans="1:2" x14ac:dyDescent="0.25">
      <c r="A266" s="188" t="str">
        <f>IF(OR($B$2="",$B$3=""),"",Berekening!B267)</f>
        <v/>
      </c>
      <c r="B266" s="195" t="str">
        <f>Berekening!H267</f>
        <v/>
      </c>
    </row>
    <row r="267" spans="1:2" x14ac:dyDescent="0.25">
      <c r="A267" s="188" t="str">
        <f>IF(OR($B$2="",$B$3=""),"",Berekening!B268)</f>
        <v/>
      </c>
      <c r="B267" s="195" t="str">
        <f>Berekening!H268</f>
        <v/>
      </c>
    </row>
    <row r="268" spans="1:2" x14ac:dyDescent="0.25">
      <c r="A268" s="188" t="str">
        <f>IF(OR($B$2="",$B$3=""),"",Berekening!B269)</f>
        <v/>
      </c>
      <c r="B268" s="195" t="str">
        <f>Berekening!H269</f>
        <v/>
      </c>
    </row>
    <row r="269" spans="1:2" x14ac:dyDescent="0.25">
      <c r="A269" s="188" t="str">
        <f>IF(OR($B$2="",$B$3=""),"",Berekening!B270)</f>
        <v/>
      </c>
      <c r="B269" s="195" t="str">
        <f>Berekening!H270</f>
        <v/>
      </c>
    </row>
    <row r="270" spans="1:2" x14ac:dyDescent="0.25">
      <c r="A270" s="188" t="str">
        <f>IF(OR($B$2="",$B$3=""),"",Berekening!B271)</f>
        <v/>
      </c>
      <c r="B270" s="195" t="str">
        <f>Berekening!H271</f>
        <v/>
      </c>
    </row>
    <row r="271" spans="1:2" x14ac:dyDescent="0.25">
      <c r="A271" s="188" t="str">
        <f>IF(OR($B$2="",$B$3=""),"",Berekening!B272)</f>
        <v/>
      </c>
      <c r="B271" s="195" t="str">
        <f>Berekening!H272</f>
        <v/>
      </c>
    </row>
    <row r="272" spans="1:2" x14ac:dyDescent="0.25">
      <c r="A272" s="188" t="str">
        <f>IF(OR($B$2="",$B$3=""),"",Berekening!B273)</f>
        <v/>
      </c>
      <c r="B272" s="195" t="str">
        <f>Berekening!H273</f>
        <v/>
      </c>
    </row>
    <row r="273" spans="1:2" x14ac:dyDescent="0.25">
      <c r="A273" s="188" t="str">
        <f>IF(OR($B$2="",$B$3=""),"",Berekening!B274)</f>
        <v/>
      </c>
      <c r="B273" s="195" t="str">
        <f>Berekening!H274</f>
        <v/>
      </c>
    </row>
    <row r="274" spans="1:2" x14ac:dyDescent="0.25">
      <c r="A274" s="188" t="str">
        <f>IF(OR($B$2="",$B$3=""),"",Berekening!B275)</f>
        <v/>
      </c>
      <c r="B274" s="195" t="str">
        <f>Berekening!H275</f>
        <v/>
      </c>
    </row>
    <row r="275" spans="1:2" x14ac:dyDescent="0.25">
      <c r="A275" s="188" t="str">
        <f>IF(OR($B$2="",$B$3=""),"",Berekening!B276)</f>
        <v/>
      </c>
      <c r="B275" s="195" t="str">
        <f>Berekening!H276</f>
        <v/>
      </c>
    </row>
    <row r="276" spans="1:2" x14ac:dyDescent="0.25">
      <c r="A276" s="188" t="str">
        <f>IF(OR($B$2="",$B$3=""),"",Berekening!B277)</f>
        <v/>
      </c>
      <c r="B276" s="195" t="str">
        <f>Berekening!H277</f>
        <v/>
      </c>
    </row>
    <row r="277" spans="1:2" x14ac:dyDescent="0.25">
      <c r="A277" s="188" t="str">
        <f>IF(OR($B$2="",$B$3=""),"",Berekening!B278)</f>
        <v/>
      </c>
      <c r="B277" s="195" t="str">
        <f>Berekening!H278</f>
        <v/>
      </c>
    </row>
    <row r="278" spans="1:2" x14ac:dyDescent="0.25">
      <c r="A278" s="188" t="str">
        <f>IF(OR($B$2="",$B$3=""),"",Berekening!B279)</f>
        <v/>
      </c>
      <c r="B278" s="195" t="str">
        <f>Berekening!H279</f>
        <v/>
      </c>
    </row>
    <row r="279" spans="1:2" x14ac:dyDescent="0.25">
      <c r="A279" s="188" t="str">
        <f>IF(OR($B$2="",$B$3=""),"",Berekening!B280)</f>
        <v/>
      </c>
      <c r="B279" s="195" t="str">
        <f>Berekening!H280</f>
        <v/>
      </c>
    </row>
    <row r="280" spans="1:2" x14ac:dyDescent="0.25">
      <c r="A280" s="188" t="str">
        <f>IF(OR($B$2="",$B$3=""),"",Berekening!B281)</f>
        <v/>
      </c>
      <c r="B280" s="195" t="str">
        <f>Berekening!H281</f>
        <v/>
      </c>
    </row>
    <row r="281" spans="1:2" x14ac:dyDescent="0.25">
      <c r="A281" s="188" t="str">
        <f>IF(OR($B$2="",$B$3=""),"",Berekening!B282)</f>
        <v/>
      </c>
      <c r="B281" s="195" t="str">
        <f>Berekening!H282</f>
        <v/>
      </c>
    </row>
    <row r="282" spans="1:2" x14ac:dyDescent="0.25">
      <c r="A282" s="188" t="str">
        <f>IF(OR($B$2="",$B$3=""),"",Berekening!B283)</f>
        <v/>
      </c>
      <c r="B282" s="195" t="str">
        <f>Berekening!H283</f>
        <v/>
      </c>
    </row>
    <row r="283" spans="1:2" x14ac:dyDescent="0.25">
      <c r="A283" s="188" t="str">
        <f>IF(OR($B$2="",$B$3=""),"",Berekening!B284)</f>
        <v/>
      </c>
      <c r="B283" s="195" t="str">
        <f>Berekening!H284</f>
        <v/>
      </c>
    </row>
    <row r="284" spans="1:2" x14ac:dyDescent="0.25">
      <c r="A284" s="188" t="str">
        <f>IF(OR($B$2="",$B$3=""),"",Berekening!B285)</f>
        <v/>
      </c>
      <c r="B284" s="195" t="str">
        <f>Berekening!H285</f>
        <v/>
      </c>
    </row>
    <row r="285" spans="1:2" x14ac:dyDescent="0.25">
      <c r="A285" s="188" t="str">
        <f>IF(OR($B$2="",$B$3=""),"",Berekening!B286)</f>
        <v/>
      </c>
      <c r="B285" s="195" t="str">
        <f>Berekening!H286</f>
        <v/>
      </c>
    </row>
    <row r="286" spans="1:2" x14ac:dyDescent="0.25">
      <c r="A286" s="188" t="str">
        <f>IF(OR($B$2="",$B$3=""),"",Berekening!B287)</f>
        <v/>
      </c>
      <c r="B286" s="195" t="str">
        <f>Berekening!H287</f>
        <v/>
      </c>
    </row>
    <row r="287" spans="1:2" x14ac:dyDescent="0.25">
      <c r="A287" s="188" t="str">
        <f>IF(OR($B$2="",$B$3=""),"",Berekening!B288)</f>
        <v/>
      </c>
      <c r="B287" s="195" t="str">
        <f>Berekening!H288</f>
        <v/>
      </c>
    </row>
    <row r="288" spans="1:2" x14ac:dyDescent="0.25">
      <c r="A288" s="188" t="str">
        <f>IF(OR($B$2="",$B$3=""),"",Berekening!B289)</f>
        <v/>
      </c>
      <c r="B288" s="195" t="str">
        <f>Berekening!H289</f>
        <v/>
      </c>
    </row>
    <row r="289" spans="1:2" x14ac:dyDescent="0.25">
      <c r="A289" s="188" t="str">
        <f>IF(OR($B$2="",$B$3=""),"",Berekening!B290)</f>
        <v/>
      </c>
      <c r="B289" s="195" t="str">
        <f>Berekening!H290</f>
        <v/>
      </c>
    </row>
    <row r="290" spans="1:2" x14ac:dyDescent="0.25">
      <c r="A290" s="188" t="str">
        <f>IF(OR($B$2="",$B$3=""),"",Berekening!B291)</f>
        <v/>
      </c>
      <c r="B290" s="195" t="str">
        <f>Berekening!H291</f>
        <v/>
      </c>
    </row>
    <row r="291" spans="1:2" x14ac:dyDescent="0.25">
      <c r="A291" s="188" t="str">
        <f>IF(OR($B$2="",$B$3=""),"",Berekening!B292)</f>
        <v/>
      </c>
      <c r="B291" s="195" t="str">
        <f>Berekening!H292</f>
        <v/>
      </c>
    </row>
    <row r="292" spans="1:2" x14ac:dyDescent="0.25">
      <c r="A292" s="188" t="str">
        <f>IF(OR($B$2="",$B$3=""),"",Berekening!B293)</f>
        <v/>
      </c>
      <c r="B292" s="195" t="str">
        <f>Berekening!H293</f>
        <v/>
      </c>
    </row>
    <row r="293" spans="1:2" x14ac:dyDescent="0.25">
      <c r="A293" s="188" t="str">
        <f>IF(OR($B$2="",$B$3=""),"",Berekening!B294)</f>
        <v/>
      </c>
      <c r="B293" s="195" t="str">
        <f>Berekening!H294</f>
        <v/>
      </c>
    </row>
    <row r="294" spans="1:2" x14ac:dyDescent="0.25">
      <c r="A294" s="188" t="str">
        <f>IF(OR($B$2="",$B$3=""),"",Berekening!B295)</f>
        <v/>
      </c>
      <c r="B294" s="195" t="str">
        <f>Berekening!H295</f>
        <v/>
      </c>
    </row>
    <row r="295" spans="1:2" x14ac:dyDescent="0.25">
      <c r="A295" s="188" t="str">
        <f>IF(OR($B$2="",$B$3=""),"",Berekening!B296)</f>
        <v/>
      </c>
      <c r="B295" s="195" t="str">
        <f>Berekening!H296</f>
        <v/>
      </c>
    </row>
    <row r="296" spans="1:2" x14ac:dyDescent="0.25">
      <c r="A296" s="188" t="str">
        <f>IF(OR($B$2="",$B$3=""),"",Berekening!B297)</f>
        <v/>
      </c>
      <c r="B296" s="195" t="str">
        <f>Berekening!H297</f>
        <v/>
      </c>
    </row>
    <row r="297" spans="1:2" x14ac:dyDescent="0.25">
      <c r="A297" s="188" t="str">
        <f>IF(OR($B$2="",$B$3=""),"",Berekening!B298)</f>
        <v/>
      </c>
      <c r="B297" s="195" t="str">
        <f>Berekening!H298</f>
        <v/>
      </c>
    </row>
    <row r="298" spans="1:2" x14ac:dyDescent="0.25">
      <c r="A298" s="188" t="str">
        <f>IF(OR($B$2="",$B$3=""),"",Berekening!B299)</f>
        <v/>
      </c>
      <c r="B298" s="195" t="str">
        <f>Berekening!H299</f>
        <v/>
      </c>
    </row>
    <row r="299" spans="1:2" x14ac:dyDescent="0.25">
      <c r="A299" s="188" t="str">
        <f>IF(OR($B$2="",$B$3=""),"",Berekening!B300)</f>
        <v/>
      </c>
      <c r="B299" s="195" t="str">
        <f>Berekening!H300</f>
        <v/>
      </c>
    </row>
    <row r="300" spans="1:2" x14ac:dyDescent="0.25">
      <c r="A300" s="188" t="str">
        <f>IF(OR($B$2="",$B$3=""),"",Berekening!B301)</f>
        <v/>
      </c>
      <c r="B300" s="195" t="str">
        <f>Berekening!H301</f>
        <v/>
      </c>
    </row>
    <row r="301" spans="1:2" x14ac:dyDescent="0.25">
      <c r="A301" s="188" t="str">
        <f>IF(OR($B$2="",$B$3=""),"",Berekening!B302)</f>
        <v/>
      </c>
      <c r="B301" s="195" t="str">
        <f>Berekening!H302</f>
        <v/>
      </c>
    </row>
    <row r="302" spans="1:2" x14ac:dyDescent="0.25">
      <c r="A302" s="188" t="str">
        <f>IF(OR($B$2="",$B$3=""),"",Berekening!B303)</f>
        <v/>
      </c>
      <c r="B302" s="195" t="str">
        <f>Berekening!H303</f>
        <v/>
      </c>
    </row>
    <row r="303" spans="1:2" x14ac:dyDescent="0.25">
      <c r="A303" s="188" t="str">
        <f>IF(OR($B$2="",$B$3=""),"",Berekening!B304)</f>
        <v/>
      </c>
      <c r="B303" s="195" t="str">
        <f>Berekening!H304</f>
        <v/>
      </c>
    </row>
    <row r="304" spans="1:2" x14ac:dyDescent="0.25">
      <c r="A304" s="188" t="str">
        <f>IF(OR($B$2="",$B$3=""),"",Berekening!B305)</f>
        <v/>
      </c>
      <c r="B304" s="195" t="str">
        <f>Berekening!H305</f>
        <v/>
      </c>
    </row>
    <row r="305" spans="1:2" x14ac:dyDescent="0.25">
      <c r="A305" s="188" t="str">
        <f>IF(OR($B$2="",$B$3=""),"",Berekening!B306)</f>
        <v/>
      </c>
      <c r="B305" s="195" t="str">
        <f>Berekening!H306</f>
        <v/>
      </c>
    </row>
    <row r="306" spans="1:2" x14ac:dyDescent="0.25">
      <c r="A306" s="188" t="str">
        <f>IF(OR($B$2="",$B$3=""),"",Berekening!B307)</f>
        <v/>
      </c>
      <c r="B306" s="195" t="str">
        <f>Berekening!H307</f>
        <v/>
      </c>
    </row>
    <row r="307" spans="1:2" x14ac:dyDescent="0.25">
      <c r="A307" s="188" t="str">
        <f>IF(OR($B$2="",$B$3=""),"",Berekening!B308)</f>
        <v/>
      </c>
      <c r="B307" s="195" t="str">
        <f>Berekening!H308</f>
        <v/>
      </c>
    </row>
    <row r="308" spans="1:2" x14ac:dyDescent="0.25">
      <c r="A308" s="188" t="str">
        <f>IF(OR($B$2="",$B$3=""),"",Berekening!B309)</f>
        <v/>
      </c>
      <c r="B308" s="195" t="str">
        <f>Berekening!H309</f>
        <v/>
      </c>
    </row>
    <row r="309" spans="1:2" x14ac:dyDescent="0.25">
      <c r="A309" s="188" t="str">
        <f>IF(OR($B$2="",$B$3=""),"",Berekening!B310)</f>
        <v/>
      </c>
      <c r="B309" s="195" t="str">
        <f>Berekening!H310</f>
        <v/>
      </c>
    </row>
    <row r="310" spans="1:2" x14ac:dyDescent="0.25">
      <c r="A310" s="188" t="str">
        <f>IF(OR($B$2="",$B$3=""),"",Berekening!B311)</f>
        <v/>
      </c>
      <c r="B310" s="195" t="str">
        <f>Berekening!H311</f>
        <v/>
      </c>
    </row>
    <row r="311" spans="1:2" x14ac:dyDescent="0.25">
      <c r="A311" s="188" t="str">
        <f>IF(OR($B$2="",$B$3=""),"",Berekening!B312)</f>
        <v/>
      </c>
      <c r="B311" s="195" t="str">
        <f>Berekening!H312</f>
        <v/>
      </c>
    </row>
    <row r="312" spans="1:2" x14ac:dyDescent="0.25">
      <c r="A312" s="188" t="str">
        <f>IF(OR($B$2="",$B$3=""),"",Berekening!B313)</f>
        <v/>
      </c>
      <c r="B312" s="195" t="str">
        <f>Berekening!H313</f>
        <v/>
      </c>
    </row>
    <row r="313" spans="1:2" x14ac:dyDescent="0.25">
      <c r="A313" s="188" t="str">
        <f>IF(OR($B$2="",$B$3=""),"",Berekening!B314)</f>
        <v/>
      </c>
      <c r="B313" s="195" t="str">
        <f>Berekening!H314</f>
        <v/>
      </c>
    </row>
    <row r="314" spans="1:2" x14ac:dyDescent="0.25">
      <c r="A314" s="188" t="str">
        <f>IF(OR($B$2="",$B$3=""),"",Berekening!B315)</f>
        <v/>
      </c>
      <c r="B314" s="195" t="str">
        <f>Berekening!H315</f>
        <v/>
      </c>
    </row>
    <row r="315" spans="1:2" x14ac:dyDescent="0.25">
      <c r="A315" s="188" t="str">
        <f>IF(OR($B$2="",$B$3=""),"",Berekening!B316)</f>
        <v/>
      </c>
      <c r="B315" s="195" t="str">
        <f>Berekening!H316</f>
        <v/>
      </c>
    </row>
    <row r="316" spans="1:2" x14ac:dyDescent="0.25">
      <c r="A316" s="188" t="str">
        <f>IF(OR($B$2="",$B$3=""),"",Berekening!B317)</f>
        <v/>
      </c>
      <c r="B316" s="195" t="str">
        <f>Berekening!H317</f>
        <v/>
      </c>
    </row>
    <row r="317" spans="1:2" x14ac:dyDescent="0.25">
      <c r="A317" s="188" t="str">
        <f>IF(OR($B$2="",$B$3=""),"",Berekening!B318)</f>
        <v/>
      </c>
      <c r="B317" s="195" t="str">
        <f>Berekening!H318</f>
        <v/>
      </c>
    </row>
    <row r="318" spans="1:2" x14ac:dyDescent="0.25">
      <c r="A318" s="188" t="str">
        <f>IF(OR($B$2="",$B$3=""),"",Berekening!B319)</f>
        <v/>
      </c>
      <c r="B318" s="195" t="str">
        <f>Berekening!H319</f>
        <v/>
      </c>
    </row>
    <row r="319" spans="1:2" x14ac:dyDescent="0.25">
      <c r="A319" s="188" t="str">
        <f>IF(OR($B$2="",$B$3=""),"",Berekening!B320)</f>
        <v/>
      </c>
      <c r="B319" s="195" t="str">
        <f>Berekening!H320</f>
        <v/>
      </c>
    </row>
    <row r="320" spans="1:2" x14ac:dyDescent="0.25">
      <c r="A320" s="188" t="str">
        <f>IF(OR($B$2="",$B$3=""),"",Berekening!B321)</f>
        <v/>
      </c>
      <c r="B320" s="195" t="str">
        <f>Berekening!H321</f>
        <v/>
      </c>
    </row>
    <row r="321" spans="1:2" x14ac:dyDescent="0.25">
      <c r="A321" s="188" t="str">
        <f>IF(OR($B$2="",$B$3=""),"",Berekening!B322)</f>
        <v/>
      </c>
      <c r="B321" s="195" t="str">
        <f>Berekening!H322</f>
        <v/>
      </c>
    </row>
    <row r="322" spans="1:2" x14ac:dyDescent="0.25">
      <c r="A322" s="188" t="str">
        <f>IF(OR($B$2="",$B$3=""),"",Berekening!B323)</f>
        <v/>
      </c>
      <c r="B322" s="195" t="str">
        <f>Berekening!H323</f>
        <v/>
      </c>
    </row>
    <row r="323" spans="1:2" x14ac:dyDescent="0.25">
      <c r="A323" s="188" t="str">
        <f>IF(OR($B$2="",$B$3=""),"",Berekening!B324)</f>
        <v/>
      </c>
      <c r="B323" s="195" t="str">
        <f>Berekening!H324</f>
        <v/>
      </c>
    </row>
    <row r="324" spans="1:2" x14ac:dyDescent="0.25">
      <c r="A324" s="188" t="str">
        <f>IF(OR($B$2="",$B$3=""),"",Berekening!B325)</f>
        <v/>
      </c>
      <c r="B324" s="195" t="str">
        <f>Berekening!H325</f>
        <v/>
      </c>
    </row>
    <row r="325" spans="1:2" x14ac:dyDescent="0.25">
      <c r="A325" s="188" t="str">
        <f>IF(OR($B$2="",$B$3=""),"",Berekening!B326)</f>
        <v/>
      </c>
      <c r="B325" s="195" t="str">
        <f>Berekening!H326</f>
        <v/>
      </c>
    </row>
    <row r="326" spans="1:2" x14ac:dyDescent="0.25">
      <c r="A326" s="188" t="str">
        <f>IF(OR($B$2="",$B$3=""),"",Berekening!B327)</f>
        <v/>
      </c>
      <c r="B326" s="195" t="str">
        <f>Berekening!H327</f>
        <v/>
      </c>
    </row>
    <row r="327" spans="1:2" x14ac:dyDescent="0.25">
      <c r="A327" s="188" t="str">
        <f>IF(OR($B$2="",$B$3=""),"",Berekening!B328)</f>
        <v/>
      </c>
      <c r="B327" s="195" t="str">
        <f>Berekening!H328</f>
        <v/>
      </c>
    </row>
    <row r="328" spans="1:2" x14ac:dyDescent="0.25">
      <c r="A328" s="188" t="str">
        <f>IF(OR($B$2="",$B$3=""),"",Berekening!B329)</f>
        <v/>
      </c>
      <c r="B328" s="195" t="str">
        <f>Berekening!H329</f>
        <v/>
      </c>
    </row>
    <row r="329" spans="1:2" x14ac:dyDescent="0.25">
      <c r="A329" s="188" t="str">
        <f>IF(OR($B$2="",$B$3=""),"",Berekening!B330)</f>
        <v/>
      </c>
      <c r="B329" s="195" t="str">
        <f>Berekening!H330</f>
        <v/>
      </c>
    </row>
    <row r="330" spans="1:2" x14ac:dyDescent="0.25">
      <c r="A330" s="188" t="str">
        <f>IF(OR($B$2="",$B$3=""),"",Berekening!B331)</f>
        <v/>
      </c>
      <c r="B330" s="195" t="str">
        <f>Berekening!H331</f>
        <v/>
      </c>
    </row>
    <row r="331" spans="1:2" x14ac:dyDescent="0.25">
      <c r="A331" s="188" t="str">
        <f>IF(OR($B$2="",$B$3=""),"",Berekening!B332)</f>
        <v/>
      </c>
      <c r="B331" s="195" t="str">
        <f>Berekening!H332</f>
        <v/>
      </c>
    </row>
    <row r="332" spans="1:2" x14ac:dyDescent="0.25">
      <c r="A332" s="188" t="str">
        <f>IF(OR($B$2="",$B$3=""),"",Berekening!B333)</f>
        <v/>
      </c>
      <c r="B332" s="195" t="str">
        <f>Berekening!H333</f>
        <v/>
      </c>
    </row>
    <row r="333" spans="1:2" x14ac:dyDescent="0.25">
      <c r="A333" s="188" t="str">
        <f>IF(OR($B$2="",$B$3=""),"",Berekening!B334)</f>
        <v/>
      </c>
      <c r="B333" s="195" t="str">
        <f>Berekening!H334</f>
        <v/>
      </c>
    </row>
    <row r="334" spans="1:2" x14ac:dyDescent="0.25">
      <c r="A334" s="188" t="str">
        <f>IF(OR($B$2="",$B$3=""),"",Berekening!B335)</f>
        <v/>
      </c>
      <c r="B334" s="195" t="str">
        <f>Berekening!H335</f>
        <v/>
      </c>
    </row>
    <row r="335" spans="1:2" x14ac:dyDescent="0.25">
      <c r="A335" s="188" t="str">
        <f>IF(OR($B$2="",$B$3=""),"",Berekening!B336)</f>
        <v/>
      </c>
      <c r="B335" s="195" t="str">
        <f>Berekening!H336</f>
        <v/>
      </c>
    </row>
    <row r="336" spans="1:2" x14ac:dyDescent="0.25">
      <c r="A336" s="188" t="str">
        <f>IF(OR($B$2="",$B$3=""),"",Berekening!B337)</f>
        <v/>
      </c>
      <c r="B336" s="195" t="str">
        <f>Berekening!H337</f>
        <v/>
      </c>
    </row>
    <row r="337" spans="1:2" x14ac:dyDescent="0.25">
      <c r="A337" s="188" t="str">
        <f>IF(OR($B$2="",$B$3=""),"",Berekening!B338)</f>
        <v/>
      </c>
      <c r="B337" s="195" t="str">
        <f>Berekening!H338</f>
        <v/>
      </c>
    </row>
    <row r="338" spans="1:2" x14ac:dyDescent="0.25">
      <c r="A338" s="188" t="str">
        <f>IF(OR($B$2="",$B$3=""),"",Berekening!B339)</f>
        <v/>
      </c>
      <c r="B338" s="195" t="str">
        <f>Berekening!H339</f>
        <v/>
      </c>
    </row>
    <row r="339" spans="1:2" x14ac:dyDescent="0.25">
      <c r="A339" s="188" t="str">
        <f>IF(OR($B$2="",$B$3=""),"",Berekening!B340)</f>
        <v/>
      </c>
      <c r="B339" s="195" t="str">
        <f>Berekening!H340</f>
        <v/>
      </c>
    </row>
    <row r="340" spans="1:2" x14ac:dyDescent="0.25">
      <c r="A340" s="188" t="str">
        <f>IF(OR($B$2="",$B$3=""),"",Berekening!B341)</f>
        <v/>
      </c>
      <c r="B340" s="195" t="str">
        <f>Berekening!H341</f>
        <v/>
      </c>
    </row>
    <row r="341" spans="1:2" x14ac:dyDescent="0.25">
      <c r="A341" s="188" t="str">
        <f>IF(OR($B$2="",$B$3=""),"",Berekening!B342)</f>
        <v/>
      </c>
      <c r="B341" s="195" t="str">
        <f>Berekening!H342</f>
        <v/>
      </c>
    </row>
    <row r="342" spans="1:2" x14ac:dyDescent="0.25">
      <c r="A342" s="188" t="str">
        <f>IF(OR($B$2="",$B$3=""),"",Berekening!B343)</f>
        <v/>
      </c>
      <c r="B342" s="195" t="str">
        <f>Berekening!H343</f>
        <v/>
      </c>
    </row>
    <row r="343" spans="1:2" x14ac:dyDescent="0.25">
      <c r="A343" s="188" t="str">
        <f>IF(OR($B$2="",$B$3=""),"",Berekening!B344)</f>
        <v/>
      </c>
      <c r="B343" s="195" t="str">
        <f>Berekening!H344</f>
        <v/>
      </c>
    </row>
    <row r="344" spans="1:2" x14ac:dyDescent="0.25">
      <c r="A344" s="188" t="str">
        <f>IF(OR($B$2="",$B$3=""),"",Berekening!B345)</f>
        <v/>
      </c>
      <c r="B344" s="195" t="str">
        <f>Berekening!H345</f>
        <v/>
      </c>
    </row>
    <row r="345" spans="1:2" x14ac:dyDescent="0.25">
      <c r="A345" s="188" t="str">
        <f>IF(OR($B$2="",$B$3=""),"",Berekening!B346)</f>
        <v/>
      </c>
      <c r="B345" s="195" t="str">
        <f>Berekening!H346</f>
        <v/>
      </c>
    </row>
    <row r="346" spans="1:2" x14ac:dyDescent="0.25">
      <c r="A346" s="188" t="str">
        <f>IF(OR($B$2="",$B$3=""),"",Berekening!B347)</f>
        <v/>
      </c>
      <c r="B346" s="195" t="str">
        <f>Berekening!H347</f>
        <v/>
      </c>
    </row>
    <row r="347" spans="1:2" x14ac:dyDescent="0.25">
      <c r="A347" s="188" t="str">
        <f>IF(OR($B$2="",$B$3=""),"",Berekening!B348)</f>
        <v/>
      </c>
      <c r="B347" s="195" t="str">
        <f>Berekening!H348</f>
        <v/>
      </c>
    </row>
    <row r="348" spans="1:2" x14ac:dyDescent="0.25">
      <c r="A348" s="188" t="str">
        <f>IF(OR($B$2="",$B$3=""),"",Berekening!B349)</f>
        <v/>
      </c>
      <c r="B348" s="195" t="str">
        <f>Berekening!H349</f>
        <v/>
      </c>
    </row>
    <row r="349" spans="1:2" x14ac:dyDescent="0.25">
      <c r="A349" s="188" t="str">
        <f>IF(OR($B$2="",$B$3=""),"",Berekening!B350)</f>
        <v/>
      </c>
      <c r="B349" s="195" t="str">
        <f>Berekening!H350</f>
        <v/>
      </c>
    </row>
    <row r="350" spans="1:2" x14ac:dyDescent="0.25">
      <c r="A350" s="188" t="str">
        <f>IF(OR($B$2="",$B$3=""),"",Berekening!B351)</f>
        <v/>
      </c>
      <c r="B350" s="195" t="str">
        <f>Berekening!H351</f>
        <v/>
      </c>
    </row>
    <row r="351" spans="1:2" x14ac:dyDescent="0.25">
      <c r="A351" s="188" t="str">
        <f>IF(OR($B$2="",$B$3=""),"",Berekening!B352)</f>
        <v/>
      </c>
      <c r="B351" s="195" t="str">
        <f>Berekening!H352</f>
        <v/>
      </c>
    </row>
    <row r="352" spans="1:2" x14ac:dyDescent="0.25">
      <c r="A352" s="188" t="str">
        <f>IF(OR($B$2="",$B$3=""),"",Berekening!B353)</f>
        <v/>
      </c>
      <c r="B352" s="195" t="str">
        <f>Berekening!H353</f>
        <v/>
      </c>
    </row>
    <row r="353" spans="1:2" x14ac:dyDescent="0.25">
      <c r="A353" s="188" t="str">
        <f>IF(OR($B$2="",$B$3=""),"",Berekening!B354)</f>
        <v/>
      </c>
      <c r="B353" s="195" t="str">
        <f>Berekening!H354</f>
        <v/>
      </c>
    </row>
    <row r="354" spans="1:2" x14ac:dyDescent="0.25">
      <c r="A354" s="188" t="str">
        <f>IF(OR($B$2="",$B$3=""),"",Berekening!B355)</f>
        <v/>
      </c>
      <c r="B354" s="195" t="str">
        <f>Berekening!H355</f>
        <v/>
      </c>
    </row>
    <row r="355" spans="1:2" x14ac:dyDescent="0.25">
      <c r="A355" s="188" t="str">
        <f>IF(OR($B$2="",$B$3=""),"",Berekening!B356)</f>
        <v/>
      </c>
      <c r="B355" s="195" t="str">
        <f>Berekening!H356</f>
        <v/>
      </c>
    </row>
    <row r="356" spans="1:2" x14ac:dyDescent="0.25">
      <c r="A356" s="188" t="str">
        <f>IF(OR($B$2="",$B$3=""),"",Berekening!B357)</f>
        <v/>
      </c>
      <c r="B356" s="195" t="str">
        <f>Berekening!H357</f>
        <v/>
      </c>
    </row>
    <row r="357" spans="1:2" x14ac:dyDescent="0.25">
      <c r="A357" s="188" t="str">
        <f>IF(OR($B$2="",$B$3=""),"",Berekening!B358)</f>
        <v/>
      </c>
      <c r="B357" s="195" t="str">
        <f>Berekening!H358</f>
        <v/>
      </c>
    </row>
    <row r="358" spans="1:2" x14ac:dyDescent="0.25">
      <c r="A358" s="188" t="str">
        <f>IF(OR($B$2="",$B$3=""),"",Berekening!B359)</f>
        <v/>
      </c>
      <c r="B358" s="195" t="str">
        <f>Berekening!H359</f>
        <v/>
      </c>
    </row>
    <row r="359" spans="1:2" x14ac:dyDescent="0.25">
      <c r="A359" s="188" t="str">
        <f>IF(OR($B$2="",$B$3=""),"",Berekening!B360)</f>
        <v/>
      </c>
      <c r="B359" s="195" t="str">
        <f>Berekening!H360</f>
        <v/>
      </c>
    </row>
    <row r="360" spans="1:2" x14ac:dyDescent="0.25">
      <c r="A360" s="188" t="str">
        <f>IF(OR($B$2="",$B$3=""),"",Berekening!B361)</f>
        <v/>
      </c>
      <c r="B360" s="195" t="str">
        <f>Berekening!H361</f>
        <v/>
      </c>
    </row>
    <row r="361" spans="1:2" x14ac:dyDescent="0.25">
      <c r="A361" s="188" t="str">
        <f>IF(OR($B$2="",$B$3=""),"",Berekening!B362)</f>
        <v/>
      </c>
      <c r="B361" s="195" t="str">
        <f>Berekening!H362</f>
        <v/>
      </c>
    </row>
    <row r="362" spans="1:2" x14ac:dyDescent="0.25">
      <c r="A362" s="188" t="str">
        <f>IF(OR($B$2="",$B$3=""),"",Berekening!B363)</f>
        <v/>
      </c>
      <c r="B362" s="195" t="str">
        <f>Berekening!H363</f>
        <v/>
      </c>
    </row>
    <row r="363" spans="1:2" x14ac:dyDescent="0.25">
      <c r="A363" s="188" t="str">
        <f>IF(OR($B$2="",$B$3=""),"",Berekening!B364)</f>
        <v/>
      </c>
      <c r="B363" s="195" t="str">
        <f>Berekening!H364</f>
        <v/>
      </c>
    </row>
    <row r="364" spans="1:2" x14ac:dyDescent="0.25">
      <c r="A364" s="188" t="str">
        <f>IF(OR($B$2="",$B$3=""),"",Berekening!B365)</f>
        <v/>
      </c>
      <c r="B364" s="195" t="str">
        <f>Berekening!H365</f>
        <v/>
      </c>
    </row>
    <row r="365" spans="1:2" x14ac:dyDescent="0.25">
      <c r="A365" s="188" t="str">
        <f>IF(OR($B$2="",$B$3=""),"",Berekening!B366)</f>
        <v/>
      </c>
      <c r="B365" s="195" t="str">
        <f>Berekening!H366</f>
        <v/>
      </c>
    </row>
    <row r="366" spans="1:2" x14ac:dyDescent="0.25">
      <c r="A366" s="188" t="str">
        <f>IF(OR($B$2="",$B$3=""),"",Berekening!B367)</f>
        <v/>
      </c>
      <c r="B366" s="195" t="str">
        <f>Berekening!H367</f>
        <v/>
      </c>
    </row>
    <row r="367" spans="1:2" x14ac:dyDescent="0.25">
      <c r="A367" s="188" t="str">
        <f>IF(OR($B$2="",$B$3=""),"",Berekening!B368)</f>
        <v/>
      </c>
      <c r="B367" s="195" t="str">
        <f>Berekening!H368</f>
        <v/>
      </c>
    </row>
    <row r="368" spans="1:2" x14ac:dyDescent="0.25">
      <c r="A368" s="188" t="str">
        <f>IF(OR($B$2="",$B$3=""),"",Berekening!B369)</f>
        <v/>
      </c>
      <c r="B368" s="195" t="str">
        <f>Berekening!H369</f>
        <v/>
      </c>
    </row>
    <row r="369" spans="1:2" x14ac:dyDescent="0.25">
      <c r="A369" s="188" t="str">
        <f>IF(OR($B$2="",$B$3=""),"",Berekening!B370)</f>
        <v/>
      </c>
      <c r="B369" s="195" t="str">
        <f>Berekening!H370</f>
        <v/>
      </c>
    </row>
    <row r="370" spans="1:2" x14ac:dyDescent="0.25">
      <c r="A370" s="188" t="str">
        <f>IF(OR($B$2="",$B$3=""),"",Berekening!B371)</f>
        <v/>
      </c>
      <c r="B370" s="195" t="str">
        <f>Berekening!H371</f>
        <v/>
      </c>
    </row>
    <row r="371" spans="1:2" x14ac:dyDescent="0.25">
      <c r="A371" s="188" t="str">
        <f>IF(OR($B$2="",$B$3=""),"",Berekening!B372)</f>
        <v/>
      </c>
      <c r="B371" s="195" t="str">
        <f>Berekening!H372</f>
        <v/>
      </c>
    </row>
    <row r="372" spans="1:2" x14ac:dyDescent="0.25">
      <c r="A372" s="188" t="str">
        <f>IF(OR($B$2="",$B$3=""),"",Berekening!B373)</f>
        <v/>
      </c>
      <c r="B372" s="195" t="str">
        <f>Berekening!H373</f>
        <v/>
      </c>
    </row>
    <row r="373" spans="1:2" x14ac:dyDescent="0.25">
      <c r="A373" s="188" t="str">
        <f>IF(OR($B$2="",$B$3=""),"",Berekening!B374)</f>
        <v/>
      </c>
      <c r="B373" s="195" t="str">
        <f>Berekening!H374</f>
        <v/>
      </c>
    </row>
    <row r="374" spans="1:2" x14ac:dyDescent="0.25">
      <c r="A374" s="188" t="str">
        <f>IF(OR($B$2="",$B$3=""),"",Berekening!B375)</f>
        <v/>
      </c>
      <c r="B374" s="195" t="str">
        <f>Berekening!H375</f>
        <v/>
      </c>
    </row>
    <row r="375" spans="1:2" x14ac:dyDescent="0.25">
      <c r="A375" s="188" t="str">
        <f>IF(OR($B$2="",$B$3=""),"",Berekening!B376)</f>
        <v/>
      </c>
      <c r="B375" s="195" t="str">
        <f>Berekening!H376</f>
        <v/>
      </c>
    </row>
    <row r="376" spans="1:2" x14ac:dyDescent="0.25">
      <c r="A376" s="188" t="str">
        <f>IF(OR($B$2="",$B$3=""),"",Berekening!B377)</f>
        <v/>
      </c>
      <c r="B376" s="195" t="str">
        <f>Berekening!H377</f>
        <v/>
      </c>
    </row>
    <row r="377" spans="1:2" x14ac:dyDescent="0.25">
      <c r="A377" s="188" t="str">
        <f>IF(OR($B$2="",$B$3=""),"",Berekening!B378)</f>
        <v/>
      </c>
      <c r="B377" s="195" t="str">
        <f>Berekening!H378</f>
        <v/>
      </c>
    </row>
    <row r="378" spans="1:2" x14ac:dyDescent="0.25">
      <c r="A378" s="188" t="str">
        <f>IF(OR($B$2="",$B$3=""),"",Berekening!B379)</f>
        <v/>
      </c>
      <c r="B378" s="195" t="str">
        <f>Berekening!H379</f>
        <v/>
      </c>
    </row>
    <row r="379" spans="1:2" x14ac:dyDescent="0.25">
      <c r="A379" s="188" t="str">
        <f>IF(OR($B$2="",$B$3=""),"",Berekening!B380)</f>
        <v/>
      </c>
      <c r="B379" s="195" t="str">
        <f>Berekening!H380</f>
        <v/>
      </c>
    </row>
    <row r="380" spans="1:2" x14ac:dyDescent="0.25">
      <c r="A380" s="188" t="str">
        <f>IF(OR($B$2="",$B$3=""),"",Berekening!B381)</f>
        <v/>
      </c>
      <c r="B380" s="195" t="str">
        <f>Berekening!H381</f>
        <v/>
      </c>
    </row>
    <row r="381" spans="1:2" x14ac:dyDescent="0.25">
      <c r="A381" s="188" t="str">
        <f>IF(OR($B$2="",$B$3=""),"",Berekening!B382)</f>
        <v/>
      </c>
      <c r="B381" s="195" t="str">
        <f>Berekening!H382</f>
        <v/>
      </c>
    </row>
    <row r="382" spans="1:2" x14ac:dyDescent="0.25">
      <c r="A382" s="188" t="str">
        <f>IF(OR($B$2="",$B$3=""),"",Berekening!B383)</f>
        <v/>
      </c>
      <c r="B382" s="195" t="str">
        <f>Berekening!H383</f>
        <v/>
      </c>
    </row>
    <row r="383" spans="1:2" x14ac:dyDescent="0.25">
      <c r="A383" s="188" t="str">
        <f>IF(OR($B$2="",$B$3=""),"",Berekening!B384)</f>
        <v/>
      </c>
      <c r="B383" s="195" t="str">
        <f>Berekening!H384</f>
        <v/>
      </c>
    </row>
    <row r="384" spans="1:2" x14ac:dyDescent="0.25">
      <c r="A384" s="188" t="str">
        <f>IF(OR($B$2="",$B$3=""),"",Berekening!B385)</f>
        <v/>
      </c>
      <c r="B384" s="195" t="str">
        <f>Berekening!H385</f>
        <v/>
      </c>
    </row>
    <row r="385" spans="1:2" x14ac:dyDescent="0.25">
      <c r="A385" s="188" t="str">
        <f>IF(OR($B$2="",$B$3=""),"",Berekening!B386)</f>
        <v/>
      </c>
      <c r="B385" s="195" t="str">
        <f>Berekening!H386</f>
        <v/>
      </c>
    </row>
    <row r="386" spans="1:2" x14ac:dyDescent="0.25">
      <c r="A386" s="188" t="str">
        <f>IF(OR($B$2="",$B$3=""),"",Berekening!B387)</f>
        <v/>
      </c>
      <c r="B386" s="195" t="str">
        <f>Berekening!H387</f>
        <v/>
      </c>
    </row>
    <row r="387" spans="1:2" x14ac:dyDescent="0.25">
      <c r="A387" s="188" t="str">
        <f>IF(OR($B$2="",$B$3=""),"",Berekening!B388)</f>
        <v/>
      </c>
      <c r="B387" s="195" t="str">
        <f>Berekening!H388</f>
        <v/>
      </c>
    </row>
    <row r="388" spans="1:2" x14ac:dyDescent="0.25">
      <c r="A388" s="188" t="str">
        <f>IF(OR($B$2="",$B$3=""),"",Berekening!B389)</f>
        <v/>
      </c>
      <c r="B388" s="195" t="str">
        <f>Berekening!H389</f>
        <v/>
      </c>
    </row>
    <row r="389" spans="1:2" x14ac:dyDescent="0.25">
      <c r="A389" s="188" t="str">
        <f>IF(OR($B$2="",$B$3=""),"",Berekening!B390)</f>
        <v/>
      </c>
      <c r="B389" s="195" t="str">
        <f>Berekening!H390</f>
        <v/>
      </c>
    </row>
    <row r="390" spans="1:2" x14ac:dyDescent="0.25">
      <c r="A390" s="188" t="str">
        <f>IF(OR($B$2="",$B$3=""),"",Berekening!B391)</f>
        <v/>
      </c>
      <c r="B390" s="195" t="str">
        <f>Berekening!H391</f>
        <v/>
      </c>
    </row>
    <row r="391" spans="1:2" x14ac:dyDescent="0.25">
      <c r="A391" s="188" t="str">
        <f>IF(OR($B$2="",$B$3=""),"",Berekening!B392)</f>
        <v/>
      </c>
      <c r="B391" s="195" t="str">
        <f>Berekening!H392</f>
        <v/>
      </c>
    </row>
    <row r="392" spans="1:2" x14ac:dyDescent="0.25">
      <c r="A392" s="188" t="str">
        <f>IF(OR($B$2="",$B$3=""),"",Berekening!B393)</f>
        <v/>
      </c>
      <c r="B392" s="195" t="str">
        <f>Berekening!H393</f>
        <v/>
      </c>
    </row>
    <row r="393" spans="1:2" x14ac:dyDescent="0.25">
      <c r="A393" s="188" t="str">
        <f>IF(OR($B$2="",$B$3=""),"",Berekening!B394)</f>
        <v/>
      </c>
      <c r="B393" s="195" t="str">
        <f>Berekening!H394</f>
        <v/>
      </c>
    </row>
    <row r="394" spans="1:2" x14ac:dyDescent="0.25">
      <c r="A394" s="188" t="str">
        <f>IF(OR($B$2="",$B$3=""),"",Berekening!B395)</f>
        <v/>
      </c>
      <c r="B394" s="195" t="str">
        <f>Berekening!H395</f>
        <v/>
      </c>
    </row>
    <row r="395" spans="1:2" x14ac:dyDescent="0.25">
      <c r="A395" s="188" t="str">
        <f>IF(OR($B$2="",$B$3=""),"",Berekening!B396)</f>
        <v/>
      </c>
      <c r="B395" s="195" t="str">
        <f>Berekening!H396</f>
        <v/>
      </c>
    </row>
    <row r="396" spans="1:2" x14ac:dyDescent="0.25">
      <c r="A396" s="188" t="str">
        <f>IF(OR($B$2="",$B$3=""),"",Berekening!B397)</f>
        <v/>
      </c>
      <c r="B396" s="195" t="str">
        <f>Berekening!H397</f>
        <v/>
      </c>
    </row>
    <row r="397" spans="1:2" x14ac:dyDescent="0.25">
      <c r="A397" s="188" t="str">
        <f>IF(OR($B$2="",$B$3=""),"",Berekening!B398)</f>
        <v/>
      </c>
      <c r="B397" s="195" t="str">
        <f>Berekening!H398</f>
        <v/>
      </c>
    </row>
    <row r="398" spans="1:2" x14ac:dyDescent="0.25">
      <c r="A398" s="188" t="str">
        <f>IF(OR($B$2="",$B$3=""),"",Berekening!B399)</f>
        <v/>
      </c>
      <c r="B398" s="195" t="str">
        <f>Berekening!H399</f>
        <v/>
      </c>
    </row>
    <row r="399" spans="1:2" x14ac:dyDescent="0.25">
      <c r="A399" s="188" t="str">
        <f>IF(OR($B$2="",$B$3=""),"",Berekening!B400)</f>
        <v/>
      </c>
      <c r="B399" s="195" t="str">
        <f>Berekening!H400</f>
        <v/>
      </c>
    </row>
    <row r="400" spans="1:2" x14ac:dyDescent="0.25">
      <c r="A400" s="188" t="str">
        <f>IF(OR($B$2="",$B$3=""),"",Berekening!B401)</f>
        <v/>
      </c>
      <c r="B400" s="195" t="str">
        <f>Berekening!H401</f>
        <v/>
      </c>
    </row>
    <row r="401" spans="1:2" x14ac:dyDescent="0.25">
      <c r="A401" s="188" t="str">
        <f>IF(OR($B$2="",$B$3=""),"",Berekening!B402)</f>
        <v/>
      </c>
      <c r="B401" s="195" t="str">
        <f>Berekening!H402</f>
        <v/>
      </c>
    </row>
    <row r="402" spans="1:2" x14ac:dyDescent="0.25">
      <c r="A402" s="188" t="str">
        <f>IF(OR($B$2="",$B$3=""),"",Berekening!B403)</f>
        <v/>
      </c>
      <c r="B402" s="195" t="str">
        <f>Berekening!H403</f>
        <v/>
      </c>
    </row>
    <row r="403" spans="1:2" x14ac:dyDescent="0.25">
      <c r="A403" s="188" t="str">
        <f>IF(OR($B$2="",$B$3=""),"",Berekening!B404)</f>
        <v/>
      </c>
      <c r="B403" s="195" t="str">
        <f>Berekening!H404</f>
        <v/>
      </c>
    </row>
    <row r="404" spans="1:2" x14ac:dyDescent="0.25">
      <c r="A404" s="188" t="str">
        <f>IF(OR($B$2="",$B$3=""),"",Berekening!B405)</f>
        <v/>
      </c>
      <c r="B404" s="195" t="str">
        <f>Berekening!H405</f>
        <v/>
      </c>
    </row>
    <row r="405" spans="1:2" x14ac:dyDescent="0.25">
      <c r="A405" s="188" t="str">
        <f>IF(OR($B$2="",$B$3=""),"",Berekening!B406)</f>
        <v/>
      </c>
      <c r="B405" s="195" t="str">
        <f>Berekening!H406</f>
        <v/>
      </c>
    </row>
    <row r="406" spans="1:2" x14ac:dyDescent="0.25">
      <c r="A406" s="188" t="str">
        <f>IF(OR($B$2="",$B$3=""),"",Berekening!B407)</f>
        <v/>
      </c>
      <c r="B406" s="195" t="str">
        <f>Berekening!H407</f>
        <v/>
      </c>
    </row>
    <row r="407" spans="1:2" x14ac:dyDescent="0.25">
      <c r="A407" s="188" t="str">
        <f>IF(OR($B$2="",$B$3=""),"",Berekening!B408)</f>
        <v/>
      </c>
      <c r="B407" s="195" t="str">
        <f>Berekening!H408</f>
        <v/>
      </c>
    </row>
    <row r="408" spans="1:2" x14ac:dyDescent="0.25">
      <c r="A408" s="188" t="str">
        <f>IF(OR($B$2="",$B$3=""),"",Berekening!B409)</f>
        <v/>
      </c>
      <c r="B408" s="195" t="str">
        <f>Berekening!H409</f>
        <v/>
      </c>
    </row>
    <row r="409" spans="1:2" x14ac:dyDescent="0.25">
      <c r="A409" s="188" t="str">
        <f>IF(OR($B$2="",$B$3=""),"",Berekening!B410)</f>
        <v/>
      </c>
      <c r="B409" s="195" t="str">
        <f>Berekening!H410</f>
        <v/>
      </c>
    </row>
    <row r="410" spans="1:2" x14ac:dyDescent="0.25">
      <c r="A410" s="188" t="str">
        <f>IF(OR($B$2="",$B$3=""),"",Berekening!B411)</f>
        <v/>
      </c>
      <c r="B410" s="195" t="str">
        <f>Berekening!H411</f>
        <v/>
      </c>
    </row>
    <row r="411" spans="1:2" x14ac:dyDescent="0.25">
      <c r="A411" s="188" t="str">
        <f>IF(OR($B$2="",$B$3=""),"",Berekening!B412)</f>
        <v/>
      </c>
      <c r="B411" s="195" t="str">
        <f>Berekening!H412</f>
        <v/>
      </c>
    </row>
    <row r="412" spans="1:2" x14ac:dyDescent="0.25">
      <c r="A412" s="188" t="str">
        <f>IF(OR($B$2="",$B$3=""),"",Berekening!B413)</f>
        <v/>
      </c>
      <c r="B412" s="195" t="str">
        <f>Berekening!H413</f>
        <v/>
      </c>
    </row>
    <row r="413" spans="1:2" x14ac:dyDescent="0.25">
      <c r="A413" s="188" t="str">
        <f>IF(OR($B$2="",$B$3=""),"",Berekening!B414)</f>
        <v/>
      </c>
      <c r="B413" s="195" t="str">
        <f>Berekening!H414</f>
        <v/>
      </c>
    </row>
    <row r="414" spans="1:2" x14ac:dyDescent="0.25">
      <c r="A414" s="188" t="str">
        <f>IF(OR($B$2="",$B$3=""),"",Berekening!B415)</f>
        <v/>
      </c>
      <c r="B414" s="195" t="str">
        <f>Berekening!H415</f>
        <v/>
      </c>
    </row>
    <row r="415" spans="1:2" x14ac:dyDescent="0.25">
      <c r="A415" s="188" t="str">
        <f>IF(OR($B$2="",$B$3=""),"",Berekening!B416)</f>
        <v/>
      </c>
      <c r="B415" s="195" t="str">
        <f>Berekening!H416</f>
        <v/>
      </c>
    </row>
    <row r="416" spans="1:2" x14ac:dyDescent="0.25">
      <c r="A416" s="188" t="str">
        <f>IF(OR($B$2="",$B$3=""),"",Berekening!B417)</f>
        <v/>
      </c>
      <c r="B416" s="195" t="str">
        <f>Berekening!H417</f>
        <v/>
      </c>
    </row>
    <row r="417" spans="1:2" x14ac:dyDescent="0.25">
      <c r="A417" s="188" t="str">
        <f>IF(OR($B$2="",$B$3=""),"",Berekening!B418)</f>
        <v/>
      </c>
      <c r="B417" s="195" t="str">
        <f>Berekening!H418</f>
        <v/>
      </c>
    </row>
    <row r="418" spans="1:2" x14ac:dyDescent="0.25">
      <c r="A418" s="188" t="str">
        <f>IF(OR($B$2="",$B$3=""),"",Berekening!B419)</f>
        <v/>
      </c>
      <c r="B418" s="195" t="str">
        <f>Berekening!H419</f>
        <v/>
      </c>
    </row>
    <row r="419" spans="1:2" x14ac:dyDescent="0.25">
      <c r="A419" s="188" t="str">
        <f>IF(OR($B$2="",$B$3=""),"",Berekening!B420)</f>
        <v/>
      </c>
      <c r="B419" s="195" t="str">
        <f>Berekening!H420</f>
        <v/>
      </c>
    </row>
    <row r="420" spans="1:2" x14ac:dyDescent="0.25">
      <c r="A420" s="188" t="str">
        <f>IF(OR($B$2="",$B$3=""),"",Berekening!B421)</f>
        <v/>
      </c>
      <c r="B420" s="195" t="str">
        <f>Berekening!H421</f>
        <v/>
      </c>
    </row>
    <row r="421" spans="1:2" x14ac:dyDescent="0.25">
      <c r="A421" s="188" t="str">
        <f>IF(OR($B$2="",$B$3=""),"",Berekening!B422)</f>
        <v/>
      </c>
      <c r="B421" s="195" t="str">
        <f>Berekening!H422</f>
        <v/>
      </c>
    </row>
    <row r="422" spans="1:2" x14ac:dyDescent="0.25">
      <c r="A422" s="188" t="str">
        <f>IF(OR($B$2="",$B$3=""),"",Berekening!B423)</f>
        <v/>
      </c>
      <c r="B422" s="195" t="str">
        <f>Berekening!H423</f>
        <v/>
      </c>
    </row>
    <row r="423" spans="1:2" x14ac:dyDescent="0.25">
      <c r="A423" s="188" t="str">
        <f>IF(OR($B$2="",$B$3=""),"",Berekening!B424)</f>
        <v/>
      </c>
      <c r="B423" s="195" t="str">
        <f>Berekening!H424</f>
        <v/>
      </c>
    </row>
    <row r="424" spans="1:2" x14ac:dyDescent="0.25">
      <c r="A424" s="188" t="str">
        <f>IF(OR($B$2="",$B$3=""),"",Berekening!B425)</f>
        <v/>
      </c>
      <c r="B424" s="195" t="str">
        <f>Berekening!H425</f>
        <v/>
      </c>
    </row>
    <row r="425" spans="1:2" x14ac:dyDescent="0.25">
      <c r="A425" s="188" t="str">
        <f>IF(OR($B$2="",$B$3=""),"",Berekening!B426)</f>
        <v/>
      </c>
      <c r="B425" s="195" t="str">
        <f>Berekening!H426</f>
        <v/>
      </c>
    </row>
    <row r="426" spans="1:2" x14ac:dyDescent="0.25">
      <c r="A426" s="188" t="str">
        <f>IF(OR($B$2="",$B$3=""),"",Berekening!B427)</f>
        <v/>
      </c>
      <c r="B426" s="195" t="str">
        <f>Berekening!H427</f>
        <v/>
      </c>
    </row>
    <row r="427" spans="1:2" x14ac:dyDescent="0.25">
      <c r="A427" s="188" t="str">
        <f>IF(OR($B$2="",$B$3=""),"",Berekening!B428)</f>
        <v/>
      </c>
      <c r="B427" s="195" t="str">
        <f>Berekening!H428</f>
        <v/>
      </c>
    </row>
    <row r="428" spans="1:2" x14ac:dyDescent="0.25">
      <c r="A428" s="188" t="str">
        <f>IF(OR($B$2="",$B$3=""),"",Berekening!B429)</f>
        <v/>
      </c>
      <c r="B428" s="195" t="str">
        <f>Berekening!H429</f>
        <v/>
      </c>
    </row>
    <row r="429" spans="1:2" x14ac:dyDescent="0.25">
      <c r="A429" s="188" t="str">
        <f>IF(OR($B$2="",$B$3=""),"",Berekening!B430)</f>
        <v/>
      </c>
      <c r="B429" s="195" t="str">
        <f>Berekening!H430</f>
        <v/>
      </c>
    </row>
    <row r="430" spans="1:2" x14ac:dyDescent="0.25">
      <c r="A430" s="188" t="str">
        <f>IF(OR($B$2="",$B$3=""),"",Berekening!B431)</f>
        <v/>
      </c>
      <c r="B430" s="195" t="str">
        <f>Berekening!H431</f>
        <v/>
      </c>
    </row>
    <row r="431" spans="1:2" x14ac:dyDescent="0.25">
      <c r="A431" s="188" t="str">
        <f>IF(OR($B$2="",$B$3=""),"",Berekening!B432)</f>
        <v/>
      </c>
      <c r="B431" s="195" t="str">
        <f>Berekening!H432</f>
        <v/>
      </c>
    </row>
    <row r="432" spans="1:2" x14ac:dyDescent="0.25">
      <c r="A432" s="188" t="str">
        <f>IF(OR($B$2="",$B$3=""),"",Berekening!B433)</f>
        <v/>
      </c>
      <c r="B432" s="195" t="str">
        <f>Berekening!H433</f>
        <v/>
      </c>
    </row>
    <row r="433" spans="1:2" x14ac:dyDescent="0.25">
      <c r="A433" s="188" t="str">
        <f>IF(OR($B$2="",$B$3=""),"",Berekening!B434)</f>
        <v/>
      </c>
      <c r="B433" s="195" t="str">
        <f>Berekening!H434</f>
        <v/>
      </c>
    </row>
    <row r="434" spans="1:2" x14ac:dyDescent="0.25">
      <c r="A434" s="188" t="str">
        <f>IF(OR($B$2="",$B$3=""),"",Berekening!B435)</f>
        <v/>
      </c>
      <c r="B434" s="195" t="str">
        <f>Berekening!H435</f>
        <v/>
      </c>
    </row>
    <row r="435" spans="1:2" x14ac:dyDescent="0.25">
      <c r="A435" s="188" t="str">
        <f>IF(OR($B$2="",$B$3=""),"",Berekening!B436)</f>
        <v/>
      </c>
      <c r="B435" s="195" t="str">
        <f>Berekening!H436</f>
        <v/>
      </c>
    </row>
    <row r="436" spans="1:2" x14ac:dyDescent="0.25">
      <c r="A436" s="188" t="str">
        <f>IF(OR($B$2="",$B$3=""),"",Berekening!B437)</f>
        <v/>
      </c>
      <c r="B436" s="195" t="str">
        <f>Berekening!H437</f>
        <v/>
      </c>
    </row>
    <row r="437" spans="1:2" x14ac:dyDescent="0.25">
      <c r="A437" s="188" t="str">
        <f>IF(OR($B$2="",$B$3=""),"",Berekening!B438)</f>
        <v/>
      </c>
      <c r="B437" s="195" t="str">
        <f>Berekening!H438</f>
        <v/>
      </c>
    </row>
    <row r="438" spans="1:2" x14ac:dyDescent="0.25">
      <c r="A438" s="188" t="str">
        <f>IF(OR($B$2="",$B$3=""),"",Berekening!B439)</f>
        <v/>
      </c>
      <c r="B438" s="195" t="str">
        <f>Berekening!H439</f>
        <v/>
      </c>
    </row>
    <row r="439" spans="1:2" x14ac:dyDescent="0.25">
      <c r="A439" s="188" t="str">
        <f>IF(OR($B$2="",$B$3=""),"",Berekening!B440)</f>
        <v/>
      </c>
      <c r="B439" s="195" t="str">
        <f>Berekening!H440</f>
        <v/>
      </c>
    </row>
    <row r="440" spans="1:2" x14ac:dyDescent="0.25">
      <c r="A440" s="188" t="str">
        <f>IF(OR($B$2="",$B$3=""),"",Berekening!B441)</f>
        <v/>
      </c>
      <c r="B440" s="195" t="str">
        <f>Berekening!H441</f>
        <v/>
      </c>
    </row>
    <row r="441" spans="1:2" x14ac:dyDescent="0.25">
      <c r="A441" s="188" t="str">
        <f>IF(OR($B$2="",$B$3=""),"",Berekening!B442)</f>
        <v/>
      </c>
      <c r="B441" s="195" t="str">
        <f>Berekening!H442</f>
        <v/>
      </c>
    </row>
    <row r="442" spans="1:2" x14ac:dyDescent="0.25">
      <c r="A442" s="188" t="str">
        <f>IF(OR($B$2="",$B$3=""),"",Berekening!B443)</f>
        <v/>
      </c>
      <c r="B442" s="195" t="str">
        <f>Berekening!H443</f>
        <v/>
      </c>
    </row>
    <row r="443" spans="1:2" x14ac:dyDescent="0.25">
      <c r="A443" s="188" t="str">
        <f>IF(OR($B$2="",$B$3=""),"",Berekening!B444)</f>
        <v/>
      </c>
      <c r="B443" s="195" t="str">
        <f>Berekening!H444</f>
        <v/>
      </c>
    </row>
    <row r="444" spans="1:2" x14ac:dyDescent="0.25">
      <c r="A444" s="188" t="str">
        <f>IF(OR($B$2="",$B$3=""),"",Berekening!B445)</f>
        <v/>
      </c>
      <c r="B444" s="195" t="str">
        <f>Berekening!H445</f>
        <v/>
      </c>
    </row>
    <row r="445" spans="1:2" x14ac:dyDescent="0.25">
      <c r="A445" s="188" t="str">
        <f>IF(OR($B$2="",$B$3=""),"",Berekening!B446)</f>
        <v/>
      </c>
      <c r="B445" s="195" t="str">
        <f>Berekening!H446</f>
        <v/>
      </c>
    </row>
    <row r="446" spans="1:2" x14ac:dyDescent="0.25">
      <c r="A446" s="188" t="str">
        <f>IF(OR($B$2="",$B$3=""),"",Berekening!B447)</f>
        <v/>
      </c>
      <c r="B446" s="195" t="str">
        <f>Berekening!H447</f>
        <v/>
      </c>
    </row>
    <row r="447" spans="1:2" x14ac:dyDescent="0.25">
      <c r="A447" s="188" t="str">
        <f>IF(OR($B$2="",$B$3=""),"",Berekening!B448)</f>
        <v/>
      </c>
      <c r="B447" s="195" t="str">
        <f>Berekening!H448</f>
        <v/>
      </c>
    </row>
    <row r="448" spans="1:2" x14ac:dyDescent="0.25">
      <c r="A448" s="188" t="str">
        <f>IF(OR($B$2="",$B$3=""),"",Berekening!B449)</f>
        <v/>
      </c>
      <c r="B448" s="195" t="str">
        <f>Berekening!H449</f>
        <v/>
      </c>
    </row>
    <row r="449" spans="1:2" x14ac:dyDescent="0.25">
      <c r="A449" s="188" t="str">
        <f>IF(OR($B$2="",$B$3=""),"",Berekening!B450)</f>
        <v/>
      </c>
      <c r="B449" s="195" t="str">
        <f>Berekening!H450</f>
        <v/>
      </c>
    </row>
    <row r="450" spans="1:2" x14ac:dyDescent="0.25">
      <c r="A450" s="188" t="str">
        <f>IF(OR($B$2="",$B$3=""),"",Berekening!B451)</f>
        <v/>
      </c>
      <c r="B450" s="195" t="str">
        <f>Berekening!H451</f>
        <v/>
      </c>
    </row>
    <row r="451" spans="1:2" x14ac:dyDescent="0.25">
      <c r="A451" s="188" t="str">
        <f>IF(OR($B$2="",$B$3=""),"",Berekening!B452)</f>
        <v/>
      </c>
      <c r="B451" s="195" t="str">
        <f>Berekening!H452</f>
        <v/>
      </c>
    </row>
    <row r="452" spans="1:2" x14ac:dyDescent="0.25">
      <c r="A452" s="188" t="str">
        <f>IF(OR($B$2="",$B$3=""),"",Berekening!B453)</f>
        <v/>
      </c>
      <c r="B452" s="195" t="str">
        <f>Berekening!H453</f>
        <v/>
      </c>
    </row>
    <row r="453" spans="1:2" x14ac:dyDescent="0.25">
      <c r="A453" s="188" t="str">
        <f>IF(OR($B$2="",$B$3=""),"",Berekening!B454)</f>
        <v/>
      </c>
      <c r="B453" s="195" t="str">
        <f>Berekening!H454</f>
        <v/>
      </c>
    </row>
    <row r="454" spans="1:2" x14ac:dyDescent="0.25">
      <c r="A454" s="188" t="str">
        <f>IF(OR($B$2="",$B$3=""),"",Berekening!B455)</f>
        <v/>
      </c>
      <c r="B454" s="195" t="str">
        <f>Berekening!H455</f>
        <v/>
      </c>
    </row>
    <row r="455" spans="1:2" x14ac:dyDescent="0.25">
      <c r="A455" s="188" t="str">
        <f>IF(OR($B$2="",$B$3=""),"",Berekening!B456)</f>
        <v/>
      </c>
      <c r="B455" s="195" t="str">
        <f>Berekening!H456</f>
        <v/>
      </c>
    </row>
    <row r="456" spans="1:2" x14ac:dyDescent="0.25">
      <c r="A456" s="188" t="str">
        <f>IF(OR($B$2="",$B$3=""),"",Berekening!B457)</f>
        <v/>
      </c>
      <c r="B456" s="195" t="str">
        <f>Berekening!H457</f>
        <v/>
      </c>
    </row>
    <row r="457" spans="1:2" x14ac:dyDescent="0.25">
      <c r="A457" s="188" t="str">
        <f>IF(OR($B$2="",$B$3=""),"",Berekening!B458)</f>
        <v/>
      </c>
      <c r="B457" s="195" t="str">
        <f>Berekening!H458</f>
        <v/>
      </c>
    </row>
    <row r="458" spans="1:2" x14ac:dyDescent="0.25">
      <c r="A458" s="188" t="str">
        <f>IF(OR($B$2="",$B$3=""),"",Berekening!B459)</f>
        <v/>
      </c>
      <c r="B458" s="195" t="str">
        <f>Berekening!H459</f>
        <v/>
      </c>
    </row>
    <row r="459" spans="1:2" x14ac:dyDescent="0.25">
      <c r="A459" s="188" t="str">
        <f>IF(OR($B$2="",$B$3=""),"",Berekening!B460)</f>
        <v/>
      </c>
      <c r="B459" s="195" t="str">
        <f>Berekening!H460</f>
        <v/>
      </c>
    </row>
    <row r="460" spans="1:2" x14ac:dyDescent="0.25">
      <c r="A460" s="188" t="str">
        <f>IF(OR($B$2="",$B$3=""),"",Berekening!B461)</f>
        <v/>
      </c>
      <c r="B460" s="195" t="str">
        <f>Berekening!H461</f>
        <v/>
      </c>
    </row>
    <row r="461" spans="1:2" x14ac:dyDescent="0.25">
      <c r="A461" s="188" t="str">
        <f>IF(OR($B$2="",$B$3=""),"",Berekening!B462)</f>
        <v/>
      </c>
      <c r="B461" s="195" t="str">
        <f>Berekening!H462</f>
        <v/>
      </c>
    </row>
    <row r="462" spans="1:2" x14ac:dyDescent="0.25">
      <c r="A462" s="188" t="str">
        <f>IF(OR($B$2="",$B$3=""),"",Berekening!B463)</f>
        <v/>
      </c>
      <c r="B462" s="195" t="str">
        <f>Berekening!H463</f>
        <v/>
      </c>
    </row>
    <row r="463" spans="1:2" x14ac:dyDescent="0.25">
      <c r="A463" s="188" t="str">
        <f>IF(OR($B$2="",$B$3=""),"",Berekening!B464)</f>
        <v/>
      </c>
      <c r="B463" s="195" t="str">
        <f>Berekening!H464</f>
        <v/>
      </c>
    </row>
    <row r="464" spans="1:2" x14ac:dyDescent="0.25">
      <c r="A464" s="188" t="str">
        <f>IF(OR($B$2="",$B$3=""),"",Berekening!B465)</f>
        <v/>
      </c>
      <c r="B464" s="195" t="str">
        <f>Berekening!H465</f>
        <v/>
      </c>
    </row>
    <row r="465" spans="1:2" x14ac:dyDescent="0.25">
      <c r="A465" s="188" t="str">
        <f>IF(OR($B$2="",$B$3=""),"",Berekening!B466)</f>
        <v/>
      </c>
      <c r="B465" s="195" t="str">
        <f>Berekening!H466</f>
        <v/>
      </c>
    </row>
    <row r="466" spans="1:2" x14ac:dyDescent="0.25">
      <c r="A466" s="188" t="str">
        <f>IF(OR($B$2="",$B$3=""),"",Berekening!B467)</f>
        <v/>
      </c>
      <c r="B466" s="195" t="str">
        <f>Berekening!H467</f>
        <v/>
      </c>
    </row>
    <row r="467" spans="1:2" x14ac:dyDescent="0.25">
      <c r="A467" s="188" t="str">
        <f>IF(OR($B$2="",$B$3=""),"",Berekening!B468)</f>
        <v/>
      </c>
      <c r="B467" s="195" t="str">
        <f>Berekening!H468</f>
        <v/>
      </c>
    </row>
    <row r="468" spans="1:2" x14ac:dyDescent="0.25">
      <c r="A468" s="188" t="str">
        <f>IF(OR($B$2="",$B$3=""),"",Berekening!B469)</f>
        <v/>
      </c>
      <c r="B468" s="195" t="str">
        <f>Berekening!H469</f>
        <v/>
      </c>
    </row>
    <row r="469" spans="1:2" x14ac:dyDescent="0.25">
      <c r="A469" s="188" t="str">
        <f>IF(OR($B$2="",$B$3=""),"",Berekening!B470)</f>
        <v/>
      </c>
      <c r="B469" s="195" t="str">
        <f>Berekening!H470</f>
        <v/>
      </c>
    </row>
    <row r="470" spans="1:2" x14ac:dyDescent="0.25">
      <c r="A470" s="188" t="str">
        <f>IF(OR($B$2="",$B$3=""),"",Berekening!B471)</f>
        <v/>
      </c>
      <c r="B470" s="195" t="str">
        <f>Berekening!H471</f>
        <v/>
      </c>
    </row>
    <row r="471" spans="1:2" x14ac:dyDescent="0.25">
      <c r="A471" s="188" t="str">
        <f>IF(OR($B$2="",$B$3=""),"",Berekening!B472)</f>
        <v/>
      </c>
      <c r="B471" s="195" t="str">
        <f>Berekening!H472</f>
        <v/>
      </c>
    </row>
    <row r="472" spans="1:2" x14ac:dyDescent="0.25">
      <c r="A472" s="188" t="str">
        <f>IF(OR($B$2="",$B$3=""),"",Berekening!B473)</f>
        <v/>
      </c>
      <c r="B472" s="195" t="str">
        <f>Berekening!H473</f>
        <v/>
      </c>
    </row>
    <row r="473" spans="1:2" x14ac:dyDescent="0.25">
      <c r="A473" s="188" t="str">
        <f>IF(OR($B$2="",$B$3=""),"",Berekening!B474)</f>
        <v/>
      </c>
      <c r="B473" s="195" t="str">
        <f>Berekening!H474</f>
        <v/>
      </c>
    </row>
    <row r="474" spans="1:2" x14ac:dyDescent="0.25">
      <c r="A474" s="188" t="str">
        <f>IF(OR($B$2="",$B$3=""),"",Berekening!B475)</f>
        <v/>
      </c>
      <c r="B474" s="195" t="str">
        <f>Berekening!H475</f>
        <v/>
      </c>
    </row>
    <row r="475" spans="1:2" x14ac:dyDescent="0.25">
      <c r="A475" s="188" t="str">
        <f>IF(OR($B$2="",$B$3=""),"",Berekening!B476)</f>
        <v/>
      </c>
      <c r="B475" s="195" t="str">
        <f>Berekening!H476</f>
        <v/>
      </c>
    </row>
    <row r="476" spans="1:2" x14ac:dyDescent="0.25">
      <c r="A476" s="188" t="str">
        <f>IF(OR($B$2="",$B$3=""),"",Berekening!B477)</f>
        <v/>
      </c>
      <c r="B476" s="195" t="str">
        <f>Berekening!H477</f>
        <v/>
      </c>
    </row>
    <row r="477" spans="1:2" x14ac:dyDescent="0.25">
      <c r="A477" s="188" t="str">
        <f>IF(OR($B$2="",$B$3=""),"",Berekening!B478)</f>
        <v/>
      </c>
      <c r="B477" s="195" t="str">
        <f>Berekening!H478</f>
        <v/>
      </c>
    </row>
    <row r="478" spans="1:2" x14ac:dyDescent="0.25">
      <c r="A478" s="188" t="str">
        <f>IF(OR($B$2="",$B$3=""),"",Berekening!B479)</f>
        <v/>
      </c>
      <c r="B478" s="195" t="str">
        <f>Berekening!H479</f>
        <v/>
      </c>
    </row>
    <row r="479" spans="1:2" x14ac:dyDescent="0.25">
      <c r="A479" s="188" t="str">
        <f>IF(OR($B$2="",$B$3=""),"",Berekening!B480)</f>
        <v/>
      </c>
      <c r="B479" s="195" t="str">
        <f>Berekening!H480</f>
        <v/>
      </c>
    </row>
    <row r="480" spans="1:2" x14ac:dyDescent="0.25">
      <c r="A480" s="188" t="str">
        <f>IF(OR($B$2="",$B$3=""),"",Berekening!B481)</f>
        <v/>
      </c>
      <c r="B480" s="195" t="str">
        <f>Berekening!H481</f>
        <v/>
      </c>
    </row>
    <row r="481" spans="1:2" x14ac:dyDescent="0.25">
      <c r="A481" s="188" t="str">
        <f>IF(OR($B$2="",$B$3=""),"",Berekening!B482)</f>
        <v/>
      </c>
      <c r="B481" s="195" t="str">
        <f>Berekening!H482</f>
        <v/>
      </c>
    </row>
    <row r="482" spans="1:2" x14ac:dyDescent="0.25">
      <c r="A482" s="188" t="str">
        <f>IF(OR($B$2="",$B$3=""),"",Berekening!B483)</f>
        <v/>
      </c>
      <c r="B482" s="195" t="str">
        <f>Berekening!H483</f>
        <v/>
      </c>
    </row>
    <row r="483" spans="1:2" x14ac:dyDescent="0.25">
      <c r="A483" s="188" t="str">
        <f>IF(OR($B$2="",$B$3=""),"",Berekening!B484)</f>
        <v/>
      </c>
      <c r="B483" s="195" t="str">
        <f>Berekening!H484</f>
        <v/>
      </c>
    </row>
    <row r="484" spans="1:2" x14ac:dyDescent="0.25">
      <c r="A484" s="188" t="str">
        <f>IF(OR($B$2="",$B$3=""),"",Berekening!B485)</f>
        <v/>
      </c>
      <c r="B484" s="195" t="str">
        <f>Berekening!H485</f>
        <v/>
      </c>
    </row>
    <row r="485" spans="1:2" x14ac:dyDescent="0.25">
      <c r="A485" s="188" t="str">
        <f>IF(OR($B$2="",$B$3=""),"",Berekening!B486)</f>
        <v/>
      </c>
      <c r="B485" s="195" t="str">
        <f>Berekening!H486</f>
        <v/>
      </c>
    </row>
    <row r="486" spans="1:2" x14ac:dyDescent="0.25">
      <c r="A486" s="188" t="str">
        <f>IF(OR($B$2="",$B$3=""),"",Berekening!B487)</f>
        <v/>
      </c>
      <c r="B486" s="195" t="str">
        <f>Berekening!H487</f>
        <v/>
      </c>
    </row>
    <row r="487" spans="1:2" x14ac:dyDescent="0.25">
      <c r="A487" s="188" t="str">
        <f>IF(OR($B$2="",$B$3=""),"",Berekening!B488)</f>
        <v/>
      </c>
      <c r="B487" s="195" t="str">
        <f>Berekening!H488</f>
        <v/>
      </c>
    </row>
    <row r="488" spans="1:2" x14ac:dyDescent="0.25">
      <c r="A488" s="188" t="str">
        <f>IF(OR($B$2="",$B$3=""),"",Berekening!B489)</f>
        <v/>
      </c>
      <c r="B488" s="195" t="str">
        <f>Berekening!H489</f>
        <v/>
      </c>
    </row>
    <row r="489" spans="1:2" x14ac:dyDescent="0.25">
      <c r="A489" s="188" t="str">
        <f>IF(OR($B$2="",$B$3=""),"",Berekening!B490)</f>
        <v/>
      </c>
      <c r="B489" s="195" t="str">
        <f>Berekening!H490</f>
        <v/>
      </c>
    </row>
    <row r="490" spans="1:2" x14ac:dyDescent="0.25">
      <c r="A490" s="188" t="str">
        <f>IF(OR($B$2="",$B$3=""),"",Berekening!B491)</f>
        <v/>
      </c>
      <c r="B490" s="195" t="str">
        <f>Berekening!H491</f>
        <v/>
      </c>
    </row>
    <row r="491" spans="1:2" x14ac:dyDescent="0.25">
      <c r="A491" s="188" t="str">
        <f>IF(OR($B$2="",$B$3=""),"",Berekening!B492)</f>
        <v/>
      </c>
      <c r="B491" s="195" t="str">
        <f>Berekening!H492</f>
        <v/>
      </c>
    </row>
    <row r="492" spans="1:2" x14ac:dyDescent="0.25">
      <c r="A492" s="188" t="str">
        <f>IF(OR($B$2="",$B$3=""),"",Berekening!B493)</f>
        <v/>
      </c>
      <c r="B492" s="195" t="str">
        <f>Berekening!H493</f>
        <v/>
      </c>
    </row>
    <row r="493" spans="1:2" x14ac:dyDescent="0.25">
      <c r="A493" s="188" t="str">
        <f>IF(OR($B$2="",$B$3=""),"",Berekening!B494)</f>
        <v/>
      </c>
      <c r="B493" s="195" t="str">
        <f>Berekening!H494</f>
        <v/>
      </c>
    </row>
    <row r="494" spans="1:2" x14ac:dyDescent="0.25">
      <c r="A494" s="188" t="str">
        <f>IF(OR($B$2="",$B$3=""),"",Berekening!B495)</f>
        <v/>
      </c>
      <c r="B494" s="195" t="str">
        <f>Berekening!H495</f>
        <v/>
      </c>
    </row>
    <row r="495" spans="1:2" x14ac:dyDescent="0.25">
      <c r="A495" s="188" t="str">
        <f>IF(OR($B$2="",$B$3=""),"",Berekening!B496)</f>
        <v/>
      </c>
      <c r="B495" s="195" t="str">
        <f>Berekening!H496</f>
        <v/>
      </c>
    </row>
    <row r="496" spans="1:2" x14ac:dyDescent="0.25">
      <c r="A496" s="188" t="str">
        <f>IF(OR($B$2="",$B$3=""),"",Berekening!B497)</f>
        <v/>
      </c>
      <c r="B496" s="195" t="str">
        <f>Berekening!H497</f>
        <v/>
      </c>
    </row>
    <row r="497" spans="1:2" x14ac:dyDescent="0.25">
      <c r="A497" s="188" t="str">
        <f>IF(OR($B$2="",$B$3=""),"",Berekening!B498)</f>
        <v/>
      </c>
      <c r="B497" s="195" t="str">
        <f>Berekening!H498</f>
        <v/>
      </c>
    </row>
    <row r="498" spans="1:2" x14ac:dyDescent="0.25">
      <c r="A498" s="188" t="str">
        <f>IF(OR($B$2="",$B$3=""),"",Berekening!B499)</f>
        <v/>
      </c>
      <c r="B498" s="195" t="str">
        <f>Berekening!H499</f>
        <v/>
      </c>
    </row>
    <row r="499" spans="1:2" x14ac:dyDescent="0.25">
      <c r="A499" s="188" t="str">
        <f>IF(OR($B$2="",$B$3=""),"",Berekening!B500)</f>
        <v/>
      </c>
      <c r="B499" s="195" t="str">
        <f>Berekening!H500</f>
        <v/>
      </c>
    </row>
    <row r="500" spans="1:2" x14ac:dyDescent="0.25">
      <c r="A500" s="188" t="str">
        <f>IF(OR($B$2="",$B$3=""),"",Berekening!B501)</f>
        <v/>
      </c>
      <c r="B500" s="195" t="str">
        <f>Berekening!H501</f>
        <v/>
      </c>
    </row>
    <row r="501" spans="1:2" x14ac:dyDescent="0.25">
      <c r="A501" s="188" t="str">
        <f>IF(OR($B$2="",$B$3=""),"",Berekening!B502)</f>
        <v/>
      </c>
      <c r="B501" s="195" t="str">
        <f>Berekening!H502</f>
        <v/>
      </c>
    </row>
    <row r="502" spans="1:2" x14ac:dyDescent="0.25">
      <c r="A502" s="188" t="str">
        <f>IF(OR($B$2="",$B$3=""),"",Berekening!B503)</f>
        <v/>
      </c>
      <c r="B502" s="195" t="str">
        <f>Berekening!H503</f>
        <v/>
      </c>
    </row>
    <row r="503" spans="1:2" x14ac:dyDescent="0.25">
      <c r="A503" s="188" t="str">
        <f>IF(OR($B$2="",$B$3=""),"",Berekening!B504)</f>
        <v/>
      </c>
      <c r="B503" s="195" t="str">
        <f>Berekening!H504</f>
        <v/>
      </c>
    </row>
    <row r="504" spans="1:2" x14ac:dyDescent="0.25">
      <c r="A504" s="188" t="str">
        <f>IF(OR($B$2="",$B$3=""),"",Berekening!B505)</f>
        <v/>
      </c>
      <c r="B504" s="195" t="str">
        <f>Berekening!H505</f>
        <v/>
      </c>
    </row>
    <row r="505" spans="1:2" x14ac:dyDescent="0.25">
      <c r="A505" s="188" t="str">
        <f>IF(OR($B$2="",$B$3=""),"",Berekening!B506)</f>
        <v/>
      </c>
      <c r="B505" s="195" t="str">
        <f>Berekening!H506</f>
        <v/>
      </c>
    </row>
    <row r="506" spans="1:2" x14ac:dyDescent="0.25">
      <c r="A506" s="188" t="str">
        <f>IF(OR($B$2="",$B$3=""),"",Berekening!B507)</f>
        <v/>
      </c>
      <c r="B506" s="195" t="str">
        <f>Berekening!H507</f>
        <v/>
      </c>
    </row>
    <row r="507" spans="1:2" x14ac:dyDescent="0.25">
      <c r="A507" s="188" t="str">
        <f>IF(OR($B$2="",$B$3=""),"",Berekening!B508)</f>
        <v/>
      </c>
      <c r="B507" s="195" t="str">
        <f>Berekening!H508</f>
        <v/>
      </c>
    </row>
    <row r="508" spans="1:2" x14ac:dyDescent="0.25">
      <c r="A508" s="188" t="str">
        <f>IF(OR($B$2="",$B$3=""),"",Berekening!B509)</f>
        <v/>
      </c>
      <c r="B508" s="195" t="str">
        <f>Berekening!H509</f>
        <v/>
      </c>
    </row>
    <row r="509" spans="1:2" x14ac:dyDescent="0.25">
      <c r="A509" s="188" t="str">
        <f>IF(OR($B$2="",$B$3=""),"",Berekening!B510)</f>
        <v/>
      </c>
      <c r="B509" s="195" t="str">
        <f>Berekening!H510</f>
        <v/>
      </c>
    </row>
    <row r="510" spans="1:2" x14ac:dyDescent="0.25">
      <c r="A510" s="188" t="str">
        <f>IF(OR($B$2="",$B$3=""),"",Berekening!B511)</f>
        <v/>
      </c>
      <c r="B510" s="195" t="str">
        <f>Berekening!H511</f>
        <v/>
      </c>
    </row>
    <row r="511" spans="1:2" x14ac:dyDescent="0.25">
      <c r="A511" s="188" t="str">
        <f>IF(OR($B$2="",$B$3=""),"",Berekening!B512)</f>
        <v/>
      </c>
      <c r="B511" s="195" t="str">
        <f>Berekening!H512</f>
        <v/>
      </c>
    </row>
    <row r="512" spans="1:2" x14ac:dyDescent="0.25">
      <c r="A512" s="188" t="str">
        <f>IF(OR($B$2="",$B$3=""),"",Berekening!B513)</f>
        <v/>
      </c>
      <c r="B512" s="195" t="str">
        <f>Berekening!H513</f>
        <v/>
      </c>
    </row>
    <row r="513" spans="1:2" x14ac:dyDescent="0.25">
      <c r="A513" s="188" t="str">
        <f>IF(OR($B$2="",$B$3=""),"",Berekening!B514)</f>
        <v/>
      </c>
      <c r="B513" s="195" t="str">
        <f>Berekening!H514</f>
        <v/>
      </c>
    </row>
    <row r="514" spans="1:2" x14ac:dyDescent="0.25">
      <c r="A514" s="188" t="str">
        <f>IF(OR($B$2="",$B$3=""),"",Berekening!B515)</f>
        <v/>
      </c>
      <c r="B514" s="195" t="str">
        <f>Berekening!H515</f>
        <v/>
      </c>
    </row>
    <row r="515" spans="1:2" x14ac:dyDescent="0.25">
      <c r="A515" s="188" t="str">
        <f>IF(OR($B$2="",$B$3=""),"",Berekening!B516)</f>
        <v/>
      </c>
      <c r="B515" s="195" t="str">
        <f>Berekening!H516</f>
        <v/>
      </c>
    </row>
    <row r="516" spans="1:2" x14ac:dyDescent="0.25">
      <c r="A516" s="188" t="str">
        <f>IF(OR($B$2="",$B$3=""),"",Berekening!B517)</f>
        <v/>
      </c>
      <c r="B516" s="195" t="str">
        <f>Berekening!H517</f>
        <v/>
      </c>
    </row>
    <row r="517" spans="1:2" x14ac:dyDescent="0.25">
      <c r="A517" s="188" t="str">
        <f>IF(OR($B$2="",$B$3=""),"",Berekening!B518)</f>
        <v/>
      </c>
      <c r="B517" s="195" t="str">
        <f>Berekening!H518</f>
        <v/>
      </c>
    </row>
    <row r="518" spans="1:2" x14ac:dyDescent="0.25">
      <c r="A518" s="188" t="str">
        <f>IF(OR($B$2="",$B$3=""),"",Berekening!B519)</f>
        <v/>
      </c>
      <c r="B518" s="195" t="str">
        <f>Berekening!H519</f>
        <v/>
      </c>
    </row>
    <row r="519" spans="1:2" x14ac:dyDescent="0.25">
      <c r="A519" s="188" t="str">
        <f>IF(OR($B$2="",$B$3=""),"",Berekening!B520)</f>
        <v/>
      </c>
      <c r="B519" s="195" t="str">
        <f>Berekening!H520</f>
        <v/>
      </c>
    </row>
    <row r="520" spans="1:2" x14ac:dyDescent="0.25">
      <c r="A520" s="188" t="str">
        <f>IF(OR($B$2="",$B$3=""),"",Berekening!B521)</f>
        <v/>
      </c>
      <c r="B520" s="195" t="str">
        <f>Berekening!H521</f>
        <v/>
      </c>
    </row>
    <row r="521" spans="1:2" x14ac:dyDescent="0.25">
      <c r="A521" s="188" t="str">
        <f>IF(OR($B$2="",$B$3=""),"",Berekening!B522)</f>
        <v/>
      </c>
      <c r="B521" s="195" t="str">
        <f>Berekening!H522</f>
        <v/>
      </c>
    </row>
    <row r="522" spans="1:2" x14ac:dyDescent="0.25">
      <c r="A522" s="188" t="str">
        <f>IF(OR($B$2="",$B$3=""),"",Berekening!B523)</f>
        <v/>
      </c>
      <c r="B522" s="195" t="str">
        <f>Berekening!H523</f>
        <v/>
      </c>
    </row>
    <row r="523" spans="1:2" x14ac:dyDescent="0.25">
      <c r="A523" s="188" t="str">
        <f>IF(OR($B$2="",$B$3=""),"",Berekening!B524)</f>
        <v/>
      </c>
      <c r="B523" s="195" t="str">
        <f>Berekening!H524</f>
        <v/>
      </c>
    </row>
    <row r="524" spans="1:2" x14ac:dyDescent="0.25">
      <c r="A524" s="188" t="str">
        <f>IF(OR($B$2="",$B$3=""),"",Berekening!B525)</f>
        <v/>
      </c>
      <c r="B524" s="195" t="str">
        <f>Berekening!H525</f>
        <v/>
      </c>
    </row>
    <row r="525" spans="1:2" x14ac:dyDescent="0.25">
      <c r="A525" s="188" t="str">
        <f>IF(OR($B$2="",$B$3=""),"",Berekening!B526)</f>
        <v/>
      </c>
      <c r="B525" s="195" t="str">
        <f>Berekening!H526</f>
        <v/>
      </c>
    </row>
    <row r="526" spans="1:2" x14ac:dyDescent="0.25">
      <c r="A526" s="188" t="str">
        <f>IF(OR($B$2="",$B$3=""),"",Berekening!B527)</f>
        <v/>
      </c>
      <c r="B526" s="195" t="str">
        <f>Berekening!H527</f>
        <v/>
      </c>
    </row>
    <row r="527" spans="1:2" x14ac:dyDescent="0.25">
      <c r="A527" s="188" t="str">
        <f>IF(OR($B$2="",$B$3=""),"",Berekening!B528)</f>
        <v/>
      </c>
      <c r="B527" s="195" t="str">
        <f>Berekening!H528</f>
        <v/>
      </c>
    </row>
    <row r="528" spans="1:2" x14ac:dyDescent="0.25">
      <c r="A528" s="188" t="str">
        <f>IF(OR($B$2="",$B$3=""),"",Berekening!B529)</f>
        <v/>
      </c>
      <c r="B528" s="195" t="str">
        <f>Berekening!H529</f>
        <v/>
      </c>
    </row>
    <row r="529" spans="1:2" x14ac:dyDescent="0.25">
      <c r="A529" s="188" t="str">
        <f>IF(OR($B$2="",$B$3=""),"",Berekening!B530)</f>
        <v/>
      </c>
      <c r="B529" s="195" t="str">
        <f>Berekening!H530</f>
        <v/>
      </c>
    </row>
    <row r="530" spans="1:2" x14ac:dyDescent="0.25">
      <c r="A530" s="188" t="str">
        <f>IF(OR($B$2="",$B$3=""),"",Berekening!B531)</f>
        <v/>
      </c>
      <c r="B530" s="195" t="str">
        <f>Berekening!H531</f>
        <v/>
      </c>
    </row>
    <row r="531" spans="1:2" x14ac:dyDescent="0.25">
      <c r="A531" s="188" t="str">
        <f>IF(OR($B$2="",$B$3=""),"",Berekening!B532)</f>
        <v/>
      </c>
      <c r="B531" s="195" t="str">
        <f>Berekening!H532</f>
        <v/>
      </c>
    </row>
    <row r="532" spans="1:2" x14ac:dyDescent="0.25">
      <c r="A532" s="188" t="str">
        <f>IF(OR($B$2="",$B$3=""),"",Berekening!B533)</f>
        <v/>
      </c>
      <c r="B532" s="195" t="str">
        <f>Berekening!H533</f>
        <v/>
      </c>
    </row>
    <row r="533" spans="1:2" x14ac:dyDescent="0.25">
      <c r="A533" s="188" t="str">
        <f>IF(OR($B$2="",$B$3=""),"",Berekening!B534)</f>
        <v/>
      </c>
      <c r="B533" s="195" t="str">
        <f>Berekening!H534</f>
        <v/>
      </c>
    </row>
    <row r="534" spans="1:2" x14ac:dyDescent="0.25">
      <c r="A534" s="188" t="str">
        <f>IF(OR($B$2="",$B$3=""),"",Berekening!B535)</f>
        <v/>
      </c>
      <c r="B534" s="195" t="str">
        <f>Berekening!H535</f>
        <v/>
      </c>
    </row>
    <row r="535" spans="1:2" x14ac:dyDescent="0.25">
      <c r="A535" s="188" t="str">
        <f>IF(OR($B$2="",$B$3=""),"",Berekening!B536)</f>
        <v/>
      </c>
      <c r="B535" s="195" t="str">
        <f>Berekening!H536</f>
        <v/>
      </c>
    </row>
    <row r="536" spans="1:2" x14ac:dyDescent="0.25">
      <c r="A536" s="188" t="str">
        <f>IF(OR($B$2="",$B$3=""),"",Berekening!B537)</f>
        <v/>
      </c>
      <c r="B536" s="195" t="str">
        <f>Berekening!H537</f>
        <v/>
      </c>
    </row>
    <row r="537" spans="1:2" x14ac:dyDescent="0.25">
      <c r="A537" s="188" t="str">
        <f>IF(OR($B$2="",$B$3=""),"",Berekening!B538)</f>
        <v/>
      </c>
      <c r="B537" s="195" t="str">
        <f>Berekening!H538</f>
        <v/>
      </c>
    </row>
    <row r="538" spans="1:2" x14ac:dyDescent="0.25">
      <c r="A538" s="188" t="str">
        <f>IF(OR($B$2="",$B$3=""),"",Berekening!B539)</f>
        <v/>
      </c>
      <c r="B538" s="195" t="str">
        <f>Berekening!H539</f>
        <v/>
      </c>
    </row>
    <row r="539" spans="1:2" x14ac:dyDescent="0.25">
      <c r="A539" s="188" t="str">
        <f>IF(OR($B$2="",$B$3=""),"",Berekening!B540)</f>
        <v/>
      </c>
      <c r="B539" s="195" t="str">
        <f>Berekening!H540</f>
        <v/>
      </c>
    </row>
    <row r="540" spans="1:2" x14ac:dyDescent="0.25">
      <c r="A540" s="188" t="str">
        <f>IF(OR($B$2="",$B$3=""),"",Berekening!B541)</f>
        <v/>
      </c>
      <c r="B540" s="195" t="str">
        <f>Berekening!H541</f>
        <v/>
      </c>
    </row>
    <row r="541" spans="1:2" x14ac:dyDescent="0.25">
      <c r="A541" s="188" t="str">
        <f>IF(OR($B$2="",$B$3=""),"",Berekening!B542)</f>
        <v/>
      </c>
      <c r="B541" s="195" t="str">
        <f>Berekening!H542</f>
        <v/>
      </c>
    </row>
    <row r="542" spans="1:2" x14ac:dyDescent="0.25">
      <c r="A542" s="188" t="str">
        <f>IF(OR($B$2="",$B$3=""),"",Berekening!B543)</f>
        <v/>
      </c>
      <c r="B542" s="195" t="str">
        <f>Berekening!H543</f>
        <v/>
      </c>
    </row>
    <row r="543" spans="1:2" x14ac:dyDescent="0.25">
      <c r="A543" s="188" t="str">
        <f>IF(OR($B$2="",$B$3=""),"",Berekening!B544)</f>
        <v/>
      </c>
      <c r="B543" s="195" t="str">
        <f>Berekening!H544</f>
        <v/>
      </c>
    </row>
    <row r="544" spans="1:2" x14ac:dyDescent="0.25">
      <c r="A544" s="188" t="str">
        <f>IF(OR($B$2="",$B$3=""),"",Berekening!B545)</f>
        <v/>
      </c>
      <c r="B544" s="195" t="str">
        <f>Berekening!H545</f>
        <v/>
      </c>
    </row>
    <row r="545" spans="1:2" x14ac:dyDescent="0.25">
      <c r="A545" s="188" t="str">
        <f>IF(OR($B$2="",$B$3=""),"",Berekening!B546)</f>
        <v/>
      </c>
      <c r="B545" s="195" t="str">
        <f>Berekening!H546</f>
        <v/>
      </c>
    </row>
    <row r="546" spans="1:2" x14ac:dyDescent="0.25">
      <c r="A546" s="188" t="str">
        <f>IF(OR($B$2="",$B$3=""),"",Berekening!B547)</f>
        <v/>
      </c>
      <c r="B546" s="195" t="str">
        <f>Berekening!H547</f>
        <v/>
      </c>
    </row>
    <row r="547" spans="1:2" x14ac:dyDescent="0.25">
      <c r="A547" s="188" t="str">
        <f>IF(OR($B$2="",$B$3=""),"",Berekening!B548)</f>
        <v/>
      </c>
      <c r="B547" s="195" t="str">
        <f>Berekening!H548</f>
        <v/>
      </c>
    </row>
    <row r="548" spans="1:2" x14ac:dyDescent="0.25">
      <c r="A548" s="188" t="str">
        <f>IF(OR($B$2="",$B$3=""),"",Berekening!B549)</f>
        <v/>
      </c>
      <c r="B548" s="195" t="str">
        <f>Berekening!H549</f>
        <v/>
      </c>
    </row>
    <row r="549" spans="1:2" x14ac:dyDescent="0.25">
      <c r="A549" s="188" t="str">
        <f>IF(OR($B$2="",$B$3=""),"",Berekening!B550)</f>
        <v/>
      </c>
      <c r="B549" s="195" t="str">
        <f>Berekening!H550</f>
        <v/>
      </c>
    </row>
    <row r="550" spans="1:2" x14ac:dyDescent="0.25">
      <c r="A550" s="188" t="str">
        <f>IF(OR($B$2="",$B$3=""),"",Berekening!B551)</f>
        <v/>
      </c>
      <c r="B550" s="195" t="str">
        <f>Berekening!H551</f>
        <v/>
      </c>
    </row>
    <row r="551" spans="1:2" x14ac:dyDescent="0.25">
      <c r="A551" s="188" t="str">
        <f>IF(OR($B$2="",$B$3=""),"",Berekening!B552)</f>
        <v/>
      </c>
      <c r="B551" s="195" t="str">
        <f>Berekening!H552</f>
        <v/>
      </c>
    </row>
    <row r="552" spans="1:2" x14ac:dyDescent="0.25">
      <c r="A552" s="188" t="str">
        <f>IF(OR($B$2="",$B$3=""),"",Berekening!B553)</f>
        <v/>
      </c>
      <c r="B552" s="195" t="str">
        <f>Berekening!H553</f>
        <v/>
      </c>
    </row>
    <row r="553" spans="1:2" x14ac:dyDescent="0.25">
      <c r="A553" s="188" t="str">
        <f>IF(OR($B$2="",$B$3=""),"",Berekening!B554)</f>
        <v/>
      </c>
      <c r="B553" s="195" t="str">
        <f>Berekening!H554</f>
        <v/>
      </c>
    </row>
    <row r="554" spans="1:2" x14ac:dyDescent="0.25">
      <c r="A554" s="188" t="str">
        <f>IF(OR($B$2="",$B$3=""),"",Berekening!B555)</f>
        <v/>
      </c>
      <c r="B554" s="195" t="str">
        <f>Berekening!H555</f>
        <v/>
      </c>
    </row>
    <row r="555" spans="1:2" x14ac:dyDescent="0.25">
      <c r="A555" s="188" t="str">
        <f>IF(OR($B$2="",$B$3=""),"",Berekening!B556)</f>
        <v/>
      </c>
      <c r="B555" s="195" t="str">
        <f>Berekening!H556</f>
        <v/>
      </c>
    </row>
    <row r="556" spans="1:2" x14ac:dyDescent="0.25">
      <c r="A556" s="188" t="str">
        <f>IF(OR($B$2="",$B$3=""),"",Berekening!B557)</f>
        <v/>
      </c>
      <c r="B556" s="195" t="str">
        <f>Berekening!H557</f>
        <v/>
      </c>
    </row>
    <row r="557" spans="1:2" x14ac:dyDescent="0.25">
      <c r="A557" s="188" t="str">
        <f>IF(OR($B$2="",$B$3=""),"",Berekening!B558)</f>
        <v/>
      </c>
      <c r="B557" s="195" t="str">
        <f>Berekening!H558</f>
        <v/>
      </c>
    </row>
    <row r="558" spans="1:2" x14ac:dyDescent="0.25">
      <c r="A558" s="188" t="str">
        <f>IF(OR($B$2="",$B$3=""),"",Berekening!B559)</f>
        <v/>
      </c>
      <c r="B558" s="195" t="str">
        <f>Berekening!H559</f>
        <v/>
      </c>
    </row>
    <row r="559" spans="1:2" x14ac:dyDescent="0.25">
      <c r="A559" s="188" t="str">
        <f>IF(OR($B$2="",$B$3=""),"",Berekening!B560)</f>
        <v/>
      </c>
      <c r="B559" s="195" t="str">
        <f>Berekening!H560</f>
        <v/>
      </c>
    </row>
    <row r="560" spans="1:2" x14ac:dyDescent="0.25">
      <c r="A560" s="188" t="str">
        <f>IF(OR($B$2="",$B$3=""),"",Berekening!B561)</f>
        <v/>
      </c>
      <c r="B560" s="195" t="str">
        <f>Berekening!H561</f>
        <v/>
      </c>
    </row>
    <row r="561" spans="1:2" x14ac:dyDescent="0.25">
      <c r="A561" s="188" t="str">
        <f>IF(OR($B$2="",$B$3=""),"",Berekening!B562)</f>
        <v/>
      </c>
      <c r="B561" s="195" t="str">
        <f>Berekening!H562</f>
        <v/>
      </c>
    </row>
    <row r="562" spans="1:2" x14ac:dyDescent="0.25">
      <c r="A562" s="188" t="str">
        <f>IF(OR($B$2="",$B$3=""),"",Berekening!B563)</f>
        <v/>
      </c>
      <c r="B562" s="195" t="str">
        <f>Berekening!H563</f>
        <v/>
      </c>
    </row>
    <row r="563" spans="1:2" x14ac:dyDescent="0.25">
      <c r="A563" s="188" t="str">
        <f>IF(OR($B$2="",$B$3=""),"",Berekening!B564)</f>
        <v/>
      </c>
      <c r="B563" s="195" t="str">
        <f>Berekening!H564</f>
        <v/>
      </c>
    </row>
    <row r="564" spans="1:2" x14ac:dyDescent="0.25">
      <c r="A564" s="188" t="str">
        <f>IF(OR($B$2="",$B$3=""),"",Berekening!B565)</f>
        <v/>
      </c>
      <c r="B564" s="195" t="str">
        <f>Berekening!H565</f>
        <v/>
      </c>
    </row>
    <row r="565" spans="1:2" x14ac:dyDescent="0.25">
      <c r="A565" s="188" t="str">
        <f>IF(OR($B$2="",$B$3=""),"",Berekening!B566)</f>
        <v/>
      </c>
      <c r="B565" s="195" t="str">
        <f>Berekening!H566</f>
        <v/>
      </c>
    </row>
    <row r="566" spans="1:2" x14ac:dyDescent="0.25">
      <c r="A566" s="188" t="str">
        <f>IF(OR($B$2="",$B$3=""),"",Berekening!B567)</f>
        <v/>
      </c>
      <c r="B566" s="195" t="str">
        <f>Berekening!H567</f>
        <v/>
      </c>
    </row>
    <row r="567" spans="1:2" x14ac:dyDescent="0.25">
      <c r="A567" s="188" t="str">
        <f>IF(OR($B$2="",$B$3=""),"",Berekening!B568)</f>
        <v/>
      </c>
      <c r="B567" s="195" t="str">
        <f>Berekening!H568</f>
        <v/>
      </c>
    </row>
    <row r="568" spans="1:2" x14ac:dyDescent="0.25">
      <c r="A568" s="188" t="str">
        <f>IF(OR($B$2="",$B$3=""),"",Berekening!B569)</f>
        <v/>
      </c>
      <c r="B568" s="195" t="str">
        <f>Berekening!H569</f>
        <v/>
      </c>
    </row>
    <row r="569" spans="1:2" x14ac:dyDescent="0.25">
      <c r="A569" s="188" t="str">
        <f>IF(OR($B$2="",$B$3=""),"",Berekening!B570)</f>
        <v/>
      </c>
      <c r="B569" s="195" t="str">
        <f>Berekening!H570</f>
        <v/>
      </c>
    </row>
    <row r="570" spans="1:2" x14ac:dyDescent="0.25">
      <c r="A570" s="188" t="str">
        <f>IF(OR($B$2="",$B$3=""),"",Berekening!B571)</f>
        <v/>
      </c>
      <c r="B570" s="195" t="str">
        <f>Berekening!H571</f>
        <v/>
      </c>
    </row>
    <row r="571" spans="1:2" x14ac:dyDescent="0.25">
      <c r="A571" s="188" t="str">
        <f>IF(OR($B$2="",$B$3=""),"",Berekening!B572)</f>
        <v/>
      </c>
      <c r="B571" s="195" t="str">
        <f>Berekening!H572</f>
        <v/>
      </c>
    </row>
    <row r="572" spans="1:2" x14ac:dyDescent="0.25">
      <c r="A572" s="188" t="str">
        <f>IF(OR($B$2="",$B$3=""),"",Berekening!B573)</f>
        <v/>
      </c>
      <c r="B572" s="195" t="str">
        <f>Berekening!H573</f>
        <v/>
      </c>
    </row>
    <row r="573" spans="1:2" x14ac:dyDescent="0.25">
      <c r="A573" s="188" t="str">
        <f>IF(OR($B$2="",$B$3=""),"",Berekening!B574)</f>
        <v/>
      </c>
      <c r="B573" s="195" t="str">
        <f>Berekening!H574</f>
        <v/>
      </c>
    </row>
    <row r="574" spans="1:2" x14ac:dyDescent="0.25">
      <c r="A574" s="188" t="str">
        <f>IF(OR($B$2="",$B$3=""),"",Berekening!B575)</f>
        <v/>
      </c>
      <c r="B574" s="195" t="str">
        <f>Berekening!H575</f>
        <v/>
      </c>
    </row>
    <row r="575" spans="1:2" x14ac:dyDescent="0.25">
      <c r="A575" s="188" t="str">
        <f>IF(OR($B$2="",$B$3=""),"",Berekening!B576)</f>
        <v/>
      </c>
      <c r="B575" s="195" t="str">
        <f>Berekening!H576</f>
        <v/>
      </c>
    </row>
    <row r="576" spans="1:2" x14ac:dyDescent="0.25">
      <c r="A576" s="188" t="str">
        <f>IF(OR($B$2="",$B$3=""),"",Berekening!B577)</f>
        <v/>
      </c>
      <c r="B576" s="195" t="str">
        <f>Berekening!H577</f>
        <v/>
      </c>
    </row>
    <row r="577" spans="1:2" x14ac:dyDescent="0.25">
      <c r="A577" s="188" t="str">
        <f>IF(OR($B$2="",$B$3=""),"",Berekening!B578)</f>
        <v/>
      </c>
      <c r="B577" s="195" t="str">
        <f>Berekening!H578</f>
        <v/>
      </c>
    </row>
    <row r="578" spans="1:2" x14ac:dyDescent="0.25">
      <c r="A578" s="188" t="str">
        <f>IF(OR($B$2="",$B$3=""),"",Berekening!B579)</f>
        <v/>
      </c>
      <c r="B578" s="195" t="str">
        <f>Berekening!H579</f>
        <v/>
      </c>
    </row>
    <row r="579" spans="1:2" x14ac:dyDescent="0.25">
      <c r="A579" s="188" t="str">
        <f>IF(OR($B$2="",$B$3=""),"",Berekening!B580)</f>
        <v/>
      </c>
      <c r="B579" s="195" t="str">
        <f>Berekening!H580</f>
        <v/>
      </c>
    </row>
    <row r="580" spans="1:2" x14ac:dyDescent="0.25">
      <c r="A580" s="188" t="str">
        <f>IF(OR($B$2="",$B$3=""),"",Berekening!B581)</f>
        <v/>
      </c>
      <c r="B580" s="195" t="str">
        <f>Berekening!H581</f>
        <v/>
      </c>
    </row>
    <row r="581" spans="1:2" x14ac:dyDescent="0.25">
      <c r="A581" s="188" t="str">
        <f>IF(OR($B$2="",$B$3=""),"",Berekening!B582)</f>
        <v/>
      </c>
      <c r="B581" s="195" t="str">
        <f>Berekening!H582</f>
        <v/>
      </c>
    </row>
    <row r="582" spans="1:2" x14ac:dyDescent="0.25">
      <c r="A582" s="188" t="str">
        <f>IF(OR($B$2="",$B$3=""),"",Berekening!B583)</f>
        <v/>
      </c>
      <c r="B582" s="195" t="str">
        <f>Berekening!H583</f>
        <v/>
      </c>
    </row>
    <row r="583" spans="1:2" x14ac:dyDescent="0.25">
      <c r="A583" s="188" t="str">
        <f>IF(OR($B$2="",$B$3=""),"",Berekening!B584)</f>
        <v/>
      </c>
      <c r="B583" s="195" t="str">
        <f>Berekening!H584</f>
        <v/>
      </c>
    </row>
    <row r="584" spans="1:2" x14ac:dyDescent="0.25">
      <c r="A584" s="188" t="str">
        <f>IF(OR($B$2="",$B$3=""),"",Berekening!B585)</f>
        <v/>
      </c>
      <c r="B584" s="195" t="str">
        <f>Berekening!H585</f>
        <v/>
      </c>
    </row>
    <row r="585" spans="1:2" x14ac:dyDescent="0.25">
      <c r="A585" s="188" t="str">
        <f>IF(OR($B$2="",$B$3=""),"",Berekening!B586)</f>
        <v/>
      </c>
      <c r="B585" s="195" t="str">
        <f>Berekening!H586</f>
        <v/>
      </c>
    </row>
    <row r="586" spans="1:2" x14ac:dyDescent="0.25">
      <c r="A586" s="188" t="str">
        <f>IF(OR($B$2="",$B$3=""),"",Berekening!B587)</f>
        <v/>
      </c>
      <c r="B586" s="195" t="str">
        <f>Berekening!H587</f>
        <v/>
      </c>
    </row>
    <row r="587" spans="1:2" x14ac:dyDescent="0.25">
      <c r="A587" s="188" t="str">
        <f>IF(OR($B$2="",$B$3=""),"",Berekening!B588)</f>
        <v/>
      </c>
      <c r="B587" s="195" t="str">
        <f>Berekening!H588</f>
        <v/>
      </c>
    </row>
    <row r="588" spans="1:2" x14ac:dyDescent="0.25">
      <c r="A588" s="188" t="str">
        <f>IF(OR($B$2="",$B$3=""),"",Berekening!B589)</f>
        <v/>
      </c>
      <c r="B588" s="195" t="str">
        <f>Berekening!H589</f>
        <v/>
      </c>
    </row>
    <row r="589" spans="1:2" x14ac:dyDescent="0.25">
      <c r="A589" s="188" t="str">
        <f>IF(OR($B$2="",$B$3=""),"",Berekening!B590)</f>
        <v/>
      </c>
      <c r="B589" s="195" t="str">
        <f>Berekening!H590</f>
        <v/>
      </c>
    </row>
    <row r="590" spans="1:2" x14ac:dyDescent="0.25">
      <c r="A590" s="188" t="str">
        <f>IF(OR($B$2="",$B$3=""),"",Berekening!B591)</f>
        <v/>
      </c>
      <c r="B590" s="195" t="str">
        <f>Berekening!H591</f>
        <v/>
      </c>
    </row>
    <row r="591" spans="1:2" x14ac:dyDescent="0.25">
      <c r="A591" s="188" t="str">
        <f>IF(OR($B$2="",$B$3=""),"",Berekening!B592)</f>
        <v/>
      </c>
      <c r="B591" s="195" t="str">
        <f>Berekening!H592</f>
        <v/>
      </c>
    </row>
    <row r="592" spans="1:2" x14ac:dyDescent="0.25">
      <c r="A592" s="188" t="str">
        <f>IF(OR($B$2="",$B$3=""),"",Berekening!B593)</f>
        <v/>
      </c>
      <c r="B592" s="195" t="str">
        <f>Berekening!H593</f>
        <v/>
      </c>
    </row>
    <row r="593" spans="1:2" x14ac:dyDescent="0.25">
      <c r="A593" s="188" t="str">
        <f>IF(OR($B$2="",$B$3=""),"",Berekening!B594)</f>
        <v/>
      </c>
      <c r="B593" s="195" t="str">
        <f>Berekening!H594</f>
        <v/>
      </c>
    </row>
    <row r="594" spans="1:2" x14ac:dyDescent="0.25">
      <c r="A594" s="188" t="str">
        <f>IF(OR($B$2="",$B$3=""),"",Berekening!B595)</f>
        <v/>
      </c>
      <c r="B594" s="195" t="str">
        <f>Berekening!H595</f>
        <v/>
      </c>
    </row>
    <row r="595" spans="1:2" x14ac:dyDescent="0.25">
      <c r="A595" s="188" t="str">
        <f>IF(OR($B$2="",$B$3=""),"",Berekening!B596)</f>
        <v/>
      </c>
      <c r="B595" s="195" t="str">
        <f>Berekening!H596</f>
        <v/>
      </c>
    </row>
    <row r="596" spans="1:2" x14ac:dyDescent="0.25">
      <c r="A596" s="188" t="str">
        <f>IF(OR($B$2="",$B$3=""),"",Berekening!B597)</f>
        <v/>
      </c>
      <c r="B596" s="195" t="str">
        <f>Berekening!H597</f>
        <v/>
      </c>
    </row>
    <row r="597" spans="1:2" x14ac:dyDescent="0.25">
      <c r="A597" s="188" t="str">
        <f>IF(OR($B$2="",$B$3=""),"",Berekening!B598)</f>
        <v/>
      </c>
      <c r="B597" s="195" t="str">
        <f>Berekening!H598</f>
        <v/>
      </c>
    </row>
    <row r="598" spans="1:2" x14ac:dyDescent="0.25">
      <c r="A598" s="188" t="str">
        <f>IF(OR($B$2="",$B$3=""),"",Berekening!B599)</f>
        <v/>
      </c>
      <c r="B598" s="195" t="str">
        <f>Berekening!H599</f>
        <v/>
      </c>
    </row>
    <row r="599" spans="1:2" x14ac:dyDescent="0.25">
      <c r="A599" s="188" t="str">
        <f>IF(OR($B$2="",$B$3=""),"",Berekening!B600)</f>
        <v/>
      </c>
      <c r="B599" s="195" t="str">
        <f>Berekening!H600</f>
        <v/>
      </c>
    </row>
    <row r="600" spans="1:2" x14ac:dyDescent="0.25">
      <c r="A600" s="188" t="str">
        <f>IF(OR($B$2="",$B$3=""),"",Berekening!B601)</f>
        <v/>
      </c>
      <c r="B600" s="195" t="str">
        <f>Berekening!H601</f>
        <v/>
      </c>
    </row>
    <row r="601" spans="1:2" x14ac:dyDescent="0.25">
      <c r="A601" s="188" t="str">
        <f>IF(OR($B$2="",$B$3=""),"",Berekening!B602)</f>
        <v/>
      </c>
      <c r="B601" s="195" t="str">
        <f>Berekening!H602</f>
        <v/>
      </c>
    </row>
    <row r="602" spans="1:2" x14ac:dyDescent="0.25">
      <c r="A602" s="188" t="str">
        <f>IF(OR($B$2="",$B$3=""),"",Berekening!B603)</f>
        <v/>
      </c>
      <c r="B602" s="195" t="str">
        <f>Berekening!H603</f>
        <v/>
      </c>
    </row>
    <row r="603" spans="1:2" x14ac:dyDescent="0.25">
      <c r="A603" s="188" t="str">
        <f>IF(OR($B$2="",$B$3=""),"",Berekening!B604)</f>
        <v/>
      </c>
      <c r="B603" s="195" t="str">
        <f>Berekening!H604</f>
        <v/>
      </c>
    </row>
    <row r="604" spans="1:2" x14ac:dyDescent="0.25">
      <c r="A604" s="188" t="str">
        <f>IF(OR($B$2="",$B$3=""),"",Berekening!B605)</f>
        <v/>
      </c>
      <c r="B604" s="195" t="str">
        <f>Berekening!H605</f>
        <v/>
      </c>
    </row>
    <row r="605" spans="1:2" x14ac:dyDescent="0.25">
      <c r="A605" s="188" t="str">
        <f>IF(OR($B$2="",$B$3=""),"",Berekening!B606)</f>
        <v/>
      </c>
      <c r="B605" s="195" t="str">
        <f>Berekening!H606</f>
        <v/>
      </c>
    </row>
    <row r="606" spans="1:2" x14ac:dyDescent="0.25">
      <c r="A606" s="188" t="str">
        <f>IF(OR($B$2="",$B$3=""),"",Berekening!B607)</f>
        <v/>
      </c>
      <c r="B606" s="195" t="str">
        <f>Berekening!H607</f>
        <v/>
      </c>
    </row>
    <row r="607" spans="1:2" x14ac:dyDescent="0.25">
      <c r="A607" s="188" t="str">
        <f>IF(OR($B$2="",$B$3=""),"",Berekening!B608)</f>
        <v/>
      </c>
      <c r="B607" s="195" t="str">
        <f>Berekening!H608</f>
        <v/>
      </c>
    </row>
    <row r="608" spans="1:2" x14ac:dyDescent="0.25">
      <c r="A608" s="188" t="str">
        <f>IF(OR($B$2="",$B$3=""),"",Berekening!B609)</f>
        <v/>
      </c>
      <c r="B608" s="195" t="str">
        <f>Berekening!H609</f>
        <v/>
      </c>
    </row>
    <row r="609" spans="1:2" x14ac:dyDescent="0.25">
      <c r="A609" s="188" t="str">
        <f>IF(OR($B$2="",$B$3=""),"",Berekening!B610)</f>
        <v/>
      </c>
      <c r="B609" s="195" t="str">
        <f>Berekening!H610</f>
        <v/>
      </c>
    </row>
    <row r="610" spans="1:2" x14ac:dyDescent="0.25">
      <c r="A610" s="188" t="str">
        <f>IF(OR($B$2="",$B$3=""),"",Berekening!B611)</f>
        <v/>
      </c>
      <c r="B610" s="195" t="str">
        <f>Berekening!H611</f>
        <v/>
      </c>
    </row>
    <row r="611" spans="1:2" x14ac:dyDescent="0.25">
      <c r="A611" s="188" t="str">
        <f>IF(OR($B$2="",$B$3=""),"",Berekening!B612)</f>
        <v/>
      </c>
      <c r="B611" s="195" t="str">
        <f>Berekening!H612</f>
        <v/>
      </c>
    </row>
    <row r="612" spans="1:2" x14ac:dyDescent="0.25">
      <c r="A612" s="188" t="str">
        <f>IF(OR($B$2="",$B$3=""),"",Berekening!B613)</f>
        <v/>
      </c>
      <c r="B612" s="195" t="str">
        <f>Berekening!H613</f>
        <v/>
      </c>
    </row>
    <row r="613" spans="1:2" x14ac:dyDescent="0.25">
      <c r="A613" s="188" t="str">
        <f>IF(OR($B$2="",$B$3=""),"",Berekening!B614)</f>
        <v/>
      </c>
      <c r="B613" s="195" t="str">
        <f>Berekening!H614</f>
        <v/>
      </c>
    </row>
    <row r="614" spans="1:2" x14ac:dyDescent="0.25">
      <c r="A614" s="188" t="str">
        <f>IF(OR($B$2="",$B$3=""),"",Berekening!B615)</f>
        <v/>
      </c>
      <c r="B614" s="195" t="str">
        <f>Berekening!H615</f>
        <v/>
      </c>
    </row>
    <row r="615" spans="1:2" x14ac:dyDescent="0.25">
      <c r="A615" s="188" t="str">
        <f>IF(OR($B$2="",$B$3=""),"",Berekening!B616)</f>
        <v/>
      </c>
      <c r="B615" s="195" t="str">
        <f>Berekening!H616</f>
        <v/>
      </c>
    </row>
    <row r="616" spans="1:2" x14ac:dyDescent="0.25">
      <c r="A616" s="188" t="str">
        <f>IF(OR($B$2="",$B$3=""),"",Berekening!B617)</f>
        <v/>
      </c>
      <c r="B616" s="195" t="str">
        <f>Berekening!H617</f>
        <v/>
      </c>
    </row>
    <row r="617" spans="1:2" x14ac:dyDescent="0.25">
      <c r="A617" s="188" t="str">
        <f>IF(OR($B$2="",$B$3=""),"",Berekening!B618)</f>
        <v/>
      </c>
      <c r="B617" s="195" t="str">
        <f>Berekening!H618</f>
        <v/>
      </c>
    </row>
    <row r="618" spans="1:2" x14ac:dyDescent="0.25">
      <c r="A618" s="188" t="str">
        <f>IF(OR($B$2="",$B$3=""),"",Berekening!B619)</f>
        <v/>
      </c>
      <c r="B618" s="195" t="str">
        <f>Berekening!H619</f>
        <v/>
      </c>
    </row>
    <row r="619" spans="1:2" x14ac:dyDescent="0.25">
      <c r="A619" s="188" t="str">
        <f>IF(OR($B$2="",$B$3=""),"",Berekening!B620)</f>
        <v/>
      </c>
      <c r="B619" s="195" t="str">
        <f>Berekening!H620</f>
        <v/>
      </c>
    </row>
    <row r="620" spans="1:2" x14ac:dyDescent="0.25">
      <c r="A620" s="188" t="str">
        <f>IF(OR($B$2="",$B$3=""),"",Berekening!B621)</f>
        <v/>
      </c>
      <c r="B620" s="195" t="str">
        <f>Berekening!H621</f>
        <v/>
      </c>
    </row>
    <row r="621" spans="1:2" x14ac:dyDescent="0.25">
      <c r="A621" s="188" t="str">
        <f>IF(OR($B$2="",$B$3=""),"",Berekening!B622)</f>
        <v/>
      </c>
      <c r="B621" s="195" t="str">
        <f>Berekening!H622</f>
        <v/>
      </c>
    </row>
    <row r="622" spans="1:2" x14ac:dyDescent="0.25">
      <c r="A622" s="188" t="str">
        <f>IF(OR($B$2="",$B$3=""),"",Berekening!B623)</f>
        <v/>
      </c>
      <c r="B622" s="195" t="str">
        <f>Berekening!H623</f>
        <v/>
      </c>
    </row>
    <row r="623" spans="1:2" x14ac:dyDescent="0.25">
      <c r="A623" s="188" t="str">
        <f>IF(OR($B$2="",$B$3=""),"",Berekening!B624)</f>
        <v/>
      </c>
      <c r="B623" s="195" t="str">
        <f>Berekening!H624</f>
        <v/>
      </c>
    </row>
    <row r="624" spans="1:2" x14ac:dyDescent="0.25">
      <c r="A624" s="188" t="str">
        <f>IF(OR($B$2="",$B$3=""),"",Berekening!B625)</f>
        <v/>
      </c>
      <c r="B624" s="195" t="str">
        <f>Berekening!H625</f>
        <v/>
      </c>
    </row>
    <row r="625" spans="1:2" x14ac:dyDescent="0.25">
      <c r="A625" s="188" t="str">
        <f>IF(OR($B$2="",$B$3=""),"",Berekening!B626)</f>
        <v/>
      </c>
      <c r="B625" s="195" t="str">
        <f>Berekening!H626</f>
        <v/>
      </c>
    </row>
    <row r="626" spans="1:2" x14ac:dyDescent="0.25">
      <c r="A626" s="188" t="str">
        <f>IF(OR($B$2="",$B$3=""),"",Berekening!B627)</f>
        <v/>
      </c>
      <c r="B626" s="195" t="str">
        <f>Berekening!H627</f>
        <v/>
      </c>
    </row>
    <row r="627" spans="1:2" x14ac:dyDescent="0.25">
      <c r="A627" s="188" t="str">
        <f>IF(OR($B$2="",$B$3=""),"",Berekening!B628)</f>
        <v/>
      </c>
      <c r="B627" s="195" t="str">
        <f>Berekening!H628</f>
        <v/>
      </c>
    </row>
    <row r="628" spans="1:2" x14ac:dyDescent="0.25">
      <c r="A628" s="188" t="str">
        <f>IF(OR($B$2="",$B$3=""),"",Berekening!B629)</f>
        <v/>
      </c>
      <c r="B628" s="195" t="str">
        <f>Berekening!H629</f>
        <v/>
      </c>
    </row>
    <row r="629" spans="1:2" x14ac:dyDescent="0.25">
      <c r="A629" s="188" t="str">
        <f>IF(OR($B$2="",$B$3=""),"",Berekening!B630)</f>
        <v/>
      </c>
      <c r="B629" s="195" t="str">
        <f>Berekening!H630</f>
        <v/>
      </c>
    </row>
    <row r="630" spans="1:2" x14ac:dyDescent="0.25">
      <c r="A630" s="188" t="str">
        <f>IF(OR($B$2="",$B$3=""),"",Berekening!B631)</f>
        <v/>
      </c>
      <c r="B630" s="195" t="str">
        <f>Berekening!H631</f>
        <v/>
      </c>
    </row>
    <row r="631" spans="1:2" x14ac:dyDescent="0.25">
      <c r="A631" s="188" t="str">
        <f>IF(OR($B$2="",$B$3=""),"",Berekening!B632)</f>
        <v/>
      </c>
      <c r="B631" s="195" t="str">
        <f>Berekening!H632</f>
        <v/>
      </c>
    </row>
    <row r="632" spans="1:2" x14ac:dyDescent="0.25">
      <c r="A632" s="188" t="str">
        <f>IF(OR($B$2="",$B$3=""),"",Berekening!B633)</f>
        <v/>
      </c>
      <c r="B632" s="195" t="str">
        <f>Berekening!H633</f>
        <v/>
      </c>
    </row>
    <row r="633" spans="1:2" x14ac:dyDescent="0.25">
      <c r="A633" s="188" t="str">
        <f>IF(OR($B$2="",$B$3=""),"",Berekening!B634)</f>
        <v/>
      </c>
      <c r="B633" s="195" t="str">
        <f>Berekening!H634</f>
        <v/>
      </c>
    </row>
    <row r="634" spans="1:2" x14ac:dyDescent="0.25">
      <c r="A634" s="188" t="str">
        <f>IF(OR($B$2="",$B$3=""),"",Berekening!B635)</f>
        <v/>
      </c>
      <c r="B634" s="195" t="str">
        <f>Berekening!H635</f>
        <v/>
      </c>
    </row>
    <row r="635" spans="1:2" x14ac:dyDescent="0.25">
      <c r="A635" s="188" t="str">
        <f>IF(OR($B$2="",$B$3=""),"",Berekening!B636)</f>
        <v/>
      </c>
      <c r="B635" s="195" t="str">
        <f>Berekening!H636</f>
        <v/>
      </c>
    </row>
    <row r="636" spans="1:2" x14ac:dyDescent="0.25">
      <c r="A636" s="188" t="str">
        <f>IF(OR($B$2="",$B$3=""),"",Berekening!B637)</f>
        <v/>
      </c>
      <c r="B636" s="195" t="str">
        <f>Berekening!H637</f>
        <v/>
      </c>
    </row>
    <row r="637" spans="1:2" x14ac:dyDescent="0.25">
      <c r="A637" s="188" t="str">
        <f>IF(OR($B$2="",$B$3=""),"",Berekening!B638)</f>
        <v/>
      </c>
      <c r="B637" s="195" t="str">
        <f>Berekening!H638</f>
        <v/>
      </c>
    </row>
    <row r="638" spans="1:2" x14ac:dyDescent="0.25">
      <c r="A638" s="188" t="str">
        <f>IF(OR($B$2="",$B$3=""),"",Berekening!B639)</f>
        <v/>
      </c>
      <c r="B638" s="195" t="str">
        <f>Berekening!H639</f>
        <v/>
      </c>
    </row>
    <row r="639" spans="1:2" x14ac:dyDescent="0.25">
      <c r="A639" s="188" t="str">
        <f>IF(OR($B$2="",$B$3=""),"",Berekening!B640)</f>
        <v/>
      </c>
      <c r="B639" s="195" t="str">
        <f>Berekening!H640</f>
        <v/>
      </c>
    </row>
    <row r="640" spans="1:2" x14ac:dyDescent="0.25">
      <c r="A640" s="188" t="str">
        <f>IF(OR($B$2="",$B$3=""),"",Berekening!B641)</f>
        <v/>
      </c>
      <c r="B640" s="195" t="str">
        <f>Berekening!H641</f>
        <v/>
      </c>
    </row>
    <row r="641" spans="1:2" x14ac:dyDescent="0.25">
      <c r="A641" s="188" t="str">
        <f>IF(OR($B$2="",$B$3=""),"",Berekening!B642)</f>
        <v/>
      </c>
      <c r="B641" s="195" t="str">
        <f>Berekening!H642</f>
        <v/>
      </c>
    </row>
    <row r="642" spans="1:2" x14ac:dyDescent="0.25">
      <c r="A642" s="188" t="str">
        <f>IF(OR($B$2="",$B$3=""),"",Berekening!B643)</f>
        <v/>
      </c>
      <c r="B642" s="195" t="str">
        <f>Berekening!H643</f>
        <v/>
      </c>
    </row>
    <row r="643" spans="1:2" x14ac:dyDescent="0.25">
      <c r="A643" s="188" t="str">
        <f>IF(OR($B$2="",$B$3=""),"",Berekening!B644)</f>
        <v/>
      </c>
      <c r="B643" s="195" t="str">
        <f>Berekening!H644</f>
        <v/>
      </c>
    </row>
    <row r="644" spans="1:2" x14ac:dyDescent="0.25">
      <c r="A644" s="188" t="str">
        <f>IF(OR($B$2="",$B$3=""),"",Berekening!B645)</f>
        <v/>
      </c>
      <c r="B644" s="195" t="str">
        <f>Berekening!H645</f>
        <v/>
      </c>
    </row>
    <row r="645" spans="1:2" x14ac:dyDescent="0.25">
      <c r="A645" s="188" t="str">
        <f>IF(OR($B$2="",$B$3=""),"",Berekening!B646)</f>
        <v/>
      </c>
      <c r="B645" s="195" t="str">
        <f>Berekening!H646</f>
        <v/>
      </c>
    </row>
    <row r="646" spans="1:2" x14ac:dyDescent="0.25">
      <c r="A646" s="188" t="str">
        <f>IF(OR($B$2="",$B$3=""),"",Berekening!B647)</f>
        <v/>
      </c>
      <c r="B646" s="195" t="str">
        <f>Berekening!H647</f>
        <v/>
      </c>
    </row>
    <row r="647" spans="1:2" x14ac:dyDescent="0.25">
      <c r="A647" s="188" t="str">
        <f>IF(OR($B$2="",$B$3=""),"",Berekening!B648)</f>
        <v/>
      </c>
      <c r="B647" s="195" t="str">
        <f>Berekening!H648</f>
        <v/>
      </c>
    </row>
    <row r="648" spans="1:2" x14ac:dyDescent="0.25">
      <c r="A648" s="188" t="str">
        <f>IF(OR($B$2="",$B$3=""),"",Berekening!B649)</f>
        <v/>
      </c>
      <c r="B648" s="195" t="str">
        <f>Berekening!H649</f>
        <v/>
      </c>
    </row>
    <row r="649" spans="1:2" x14ac:dyDescent="0.25">
      <c r="A649" s="188" t="str">
        <f>IF(OR($B$2="",$B$3=""),"",Berekening!B650)</f>
        <v/>
      </c>
      <c r="B649" s="195" t="str">
        <f>Berekening!H650</f>
        <v/>
      </c>
    </row>
    <row r="650" spans="1:2" x14ac:dyDescent="0.25">
      <c r="A650" s="188" t="str">
        <f>IF(OR($B$2="",$B$3=""),"",Berekening!B651)</f>
        <v/>
      </c>
      <c r="B650" s="195" t="str">
        <f>Berekening!H651</f>
        <v/>
      </c>
    </row>
    <row r="651" spans="1:2" x14ac:dyDescent="0.25">
      <c r="A651" s="188" t="str">
        <f>IF(OR($B$2="",$B$3=""),"",Berekening!B652)</f>
        <v/>
      </c>
      <c r="B651" s="195" t="str">
        <f>Berekening!H652</f>
        <v/>
      </c>
    </row>
    <row r="652" spans="1:2" x14ac:dyDescent="0.25">
      <c r="A652" s="188" t="str">
        <f>IF(OR($B$2="",$B$3=""),"",Berekening!B653)</f>
        <v/>
      </c>
      <c r="B652" s="195" t="str">
        <f>Berekening!H653</f>
        <v/>
      </c>
    </row>
    <row r="653" spans="1:2" x14ac:dyDescent="0.25">
      <c r="A653" s="188" t="str">
        <f>IF(OR($B$2="",$B$3=""),"",Berekening!B654)</f>
        <v/>
      </c>
      <c r="B653" s="195" t="str">
        <f>Berekening!H654</f>
        <v/>
      </c>
    </row>
    <row r="654" spans="1:2" x14ac:dyDescent="0.25">
      <c r="A654" s="188" t="str">
        <f>IF(OR($B$2="",$B$3=""),"",Berekening!B655)</f>
        <v/>
      </c>
      <c r="B654" s="195" t="str">
        <f>Berekening!H655</f>
        <v/>
      </c>
    </row>
    <row r="655" spans="1:2" x14ac:dyDescent="0.25">
      <c r="A655" s="188" t="str">
        <f>IF(OR($B$2="",$B$3=""),"",Berekening!B656)</f>
        <v/>
      </c>
      <c r="B655" s="195" t="str">
        <f>Berekening!H656</f>
        <v/>
      </c>
    </row>
    <row r="656" spans="1:2" x14ac:dyDescent="0.25">
      <c r="A656" s="188" t="str">
        <f>IF(OR($B$2="",$B$3=""),"",Berekening!B657)</f>
        <v/>
      </c>
      <c r="B656" s="195" t="str">
        <f>Berekening!H657</f>
        <v/>
      </c>
    </row>
    <row r="657" spans="1:2" x14ac:dyDescent="0.25">
      <c r="A657" s="188" t="str">
        <f>IF(OR($B$2="",$B$3=""),"",Berekening!B658)</f>
        <v/>
      </c>
      <c r="B657" s="195" t="str">
        <f>Berekening!H658</f>
        <v/>
      </c>
    </row>
    <row r="658" spans="1:2" x14ac:dyDescent="0.25">
      <c r="A658" s="188" t="str">
        <f>IF(OR($B$2="",$B$3=""),"",Berekening!B659)</f>
        <v/>
      </c>
      <c r="B658" s="195" t="str">
        <f>Berekening!H659</f>
        <v/>
      </c>
    </row>
    <row r="659" spans="1:2" x14ac:dyDescent="0.25">
      <c r="A659" s="188" t="str">
        <f>IF(OR($B$2="",$B$3=""),"",Berekening!B660)</f>
        <v/>
      </c>
      <c r="B659" s="195" t="str">
        <f>Berekening!H660</f>
        <v/>
      </c>
    </row>
    <row r="660" spans="1:2" x14ac:dyDescent="0.25">
      <c r="A660" s="188" t="str">
        <f>IF(OR($B$2="",$B$3=""),"",Berekening!B661)</f>
        <v/>
      </c>
      <c r="B660" s="195" t="str">
        <f>Berekening!H661</f>
        <v/>
      </c>
    </row>
    <row r="661" spans="1:2" x14ac:dyDescent="0.25">
      <c r="A661" s="188" t="str">
        <f>IF(OR($B$2="",$B$3=""),"",Berekening!B662)</f>
        <v/>
      </c>
      <c r="B661" s="195" t="str">
        <f>Berekening!H662</f>
        <v/>
      </c>
    </row>
    <row r="662" spans="1:2" x14ac:dyDescent="0.25">
      <c r="A662" s="188" t="str">
        <f>IF(OR($B$2="",$B$3=""),"",Berekening!B663)</f>
        <v/>
      </c>
      <c r="B662" s="195" t="str">
        <f>Berekening!H663</f>
        <v/>
      </c>
    </row>
    <row r="663" spans="1:2" x14ac:dyDescent="0.25">
      <c r="A663" s="188" t="str">
        <f>IF(OR($B$2="",$B$3=""),"",Berekening!B664)</f>
        <v/>
      </c>
      <c r="B663" s="195" t="str">
        <f>Berekening!H664</f>
        <v/>
      </c>
    </row>
    <row r="664" spans="1:2" x14ac:dyDescent="0.25">
      <c r="A664" s="188" t="str">
        <f>IF(OR($B$2="",$B$3=""),"",Berekening!B665)</f>
        <v/>
      </c>
      <c r="B664" s="195" t="str">
        <f>Berekening!H665</f>
        <v/>
      </c>
    </row>
    <row r="665" spans="1:2" x14ac:dyDescent="0.25">
      <c r="A665" s="188" t="str">
        <f>IF(OR($B$2="",$B$3=""),"",Berekening!B666)</f>
        <v/>
      </c>
      <c r="B665" s="195" t="str">
        <f>Berekening!H666</f>
        <v/>
      </c>
    </row>
    <row r="666" spans="1:2" x14ac:dyDescent="0.25">
      <c r="A666" s="188" t="str">
        <f>IF(OR($B$2="",$B$3=""),"",Berekening!B667)</f>
        <v/>
      </c>
      <c r="B666" s="195" t="str">
        <f>Berekening!H667</f>
        <v/>
      </c>
    </row>
    <row r="667" spans="1:2" x14ac:dyDescent="0.25">
      <c r="A667" s="188" t="str">
        <f>IF(OR($B$2="",$B$3=""),"",Berekening!B668)</f>
        <v/>
      </c>
      <c r="B667" s="195" t="str">
        <f>Berekening!H668</f>
        <v/>
      </c>
    </row>
    <row r="668" spans="1:2" x14ac:dyDescent="0.25">
      <c r="A668" s="188" t="str">
        <f>IF(OR($B$2="",$B$3=""),"",Berekening!B669)</f>
        <v/>
      </c>
      <c r="B668" s="195" t="str">
        <f>Berekening!H669</f>
        <v/>
      </c>
    </row>
    <row r="669" spans="1:2" x14ac:dyDescent="0.25">
      <c r="A669" s="188" t="str">
        <f>IF(OR($B$2="",$B$3=""),"",Berekening!B670)</f>
        <v/>
      </c>
      <c r="B669" s="195" t="str">
        <f>Berekening!H670</f>
        <v/>
      </c>
    </row>
    <row r="670" spans="1:2" x14ac:dyDescent="0.25">
      <c r="A670" s="188" t="str">
        <f>IF(OR($B$2="",$B$3=""),"",Berekening!B671)</f>
        <v/>
      </c>
      <c r="B670" s="195" t="str">
        <f>Berekening!H671</f>
        <v/>
      </c>
    </row>
    <row r="671" spans="1:2" x14ac:dyDescent="0.25">
      <c r="A671" s="188" t="str">
        <f>IF(OR($B$2="",$B$3=""),"",Berekening!B672)</f>
        <v/>
      </c>
      <c r="B671" s="195" t="str">
        <f>Berekening!H672</f>
        <v/>
      </c>
    </row>
    <row r="672" spans="1:2" x14ac:dyDescent="0.25">
      <c r="A672" s="188" t="str">
        <f>IF(OR($B$2="",$B$3=""),"",Berekening!B673)</f>
        <v/>
      </c>
      <c r="B672" s="195" t="str">
        <f>Berekening!H673</f>
        <v/>
      </c>
    </row>
    <row r="673" spans="1:2" x14ac:dyDescent="0.25">
      <c r="A673" s="188" t="str">
        <f>IF(OR($B$2="",$B$3=""),"",Berekening!B674)</f>
        <v/>
      </c>
      <c r="B673" s="195" t="str">
        <f>Berekening!H674</f>
        <v/>
      </c>
    </row>
    <row r="674" spans="1:2" x14ac:dyDescent="0.25">
      <c r="A674" s="188" t="str">
        <f>IF(OR($B$2="",$B$3=""),"",Berekening!B675)</f>
        <v/>
      </c>
      <c r="B674" s="195" t="str">
        <f>Berekening!H675</f>
        <v/>
      </c>
    </row>
    <row r="675" spans="1:2" x14ac:dyDescent="0.25">
      <c r="A675" s="188" t="str">
        <f>IF(OR($B$2="",$B$3=""),"",Berekening!B676)</f>
        <v/>
      </c>
      <c r="B675" s="195" t="str">
        <f>Berekening!H676</f>
        <v/>
      </c>
    </row>
    <row r="676" spans="1:2" x14ac:dyDescent="0.25">
      <c r="A676" s="188" t="str">
        <f>IF(OR($B$2="",$B$3=""),"",Berekening!B677)</f>
        <v/>
      </c>
      <c r="B676" s="195" t="str">
        <f>Berekening!H677</f>
        <v/>
      </c>
    </row>
    <row r="677" spans="1:2" x14ac:dyDescent="0.25">
      <c r="A677" s="188" t="str">
        <f>IF(OR($B$2="",$B$3=""),"",Berekening!B678)</f>
        <v/>
      </c>
      <c r="B677" s="195" t="str">
        <f>Berekening!H678</f>
        <v/>
      </c>
    </row>
    <row r="678" spans="1:2" x14ac:dyDescent="0.25">
      <c r="A678" s="188" t="str">
        <f>IF(OR($B$2="",$B$3=""),"",Berekening!B679)</f>
        <v/>
      </c>
      <c r="B678" s="195" t="str">
        <f>Berekening!H679</f>
        <v/>
      </c>
    </row>
    <row r="679" spans="1:2" x14ac:dyDescent="0.25">
      <c r="A679" s="188" t="str">
        <f>IF(OR($B$2="",$B$3=""),"",Berekening!B680)</f>
        <v/>
      </c>
      <c r="B679" s="195" t="str">
        <f>Berekening!H680</f>
        <v/>
      </c>
    </row>
    <row r="680" spans="1:2" x14ac:dyDescent="0.25">
      <c r="A680" s="188" t="str">
        <f>IF(OR($B$2="",$B$3=""),"",Berekening!B681)</f>
        <v/>
      </c>
      <c r="B680" s="195" t="str">
        <f>Berekening!H681</f>
        <v/>
      </c>
    </row>
    <row r="681" spans="1:2" x14ac:dyDescent="0.25">
      <c r="A681" s="188" t="str">
        <f>IF(OR($B$2="",$B$3=""),"",Berekening!B682)</f>
        <v/>
      </c>
      <c r="B681" s="195" t="str">
        <f>Berekening!H682</f>
        <v/>
      </c>
    </row>
    <row r="682" spans="1:2" x14ac:dyDescent="0.25">
      <c r="A682" s="188" t="str">
        <f>IF(OR($B$2="",$B$3=""),"",Berekening!B683)</f>
        <v/>
      </c>
      <c r="B682" s="195" t="str">
        <f>Berekening!H683</f>
        <v/>
      </c>
    </row>
    <row r="683" spans="1:2" x14ac:dyDescent="0.25">
      <c r="A683" s="188" t="str">
        <f>IF(OR($B$2="",$B$3=""),"",Berekening!B684)</f>
        <v/>
      </c>
      <c r="B683" s="195" t="str">
        <f>Berekening!H684</f>
        <v/>
      </c>
    </row>
    <row r="684" spans="1:2" x14ac:dyDescent="0.25">
      <c r="A684" s="188" t="str">
        <f>IF(OR($B$2="",$B$3=""),"",Berekening!B685)</f>
        <v/>
      </c>
      <c r="B684" s="195" t="str">
        <f>Berekening!H685</f>
        <v/>
      </c>
    </row>
    <row r="685" spans="1:2" x14ac:dyDescent="0.25">
      <c r="A685" s="188" t="str">
        <f>IF(OR($B$2="",$B$3=""),"",Berekening!B686)</f>
        <v/>
      </c>
      <c r="B685" s="195" t="str">
        <f>Berekening!H686</f>
        <v/>
      </c>
    </row>
    <row r="686" spans="1:2" x14ac:dyDescent="0.25">
      <c r="A686" s="188" t="str">
        <f>IF(OR($B$2="",$B$3=""),"",Berekening!B687)</f>
        <v/>
      </c>
      <c r="B686" s="195" t="str">
        <f>Berekening!H687</f>
        <v/>
      </c>
    </row>
    <row r="687" spans="1:2" x14ac:dyDescent="0.25">
      <c r="A687" s="188" t="str">
        <f>IF(OR($B$2="",$B$3=""),"",Berekening!B688)</f>
        <v/>
      </c>
      <c r="B687" s="195" t="str">
        <f>Berekening!H688</f>
        <v/>
      </c>
    </row>
    <row r="688" spans="1:2" x14ac:dyDescent="0.25">
      <c r="A688" s="188" t="str">
        <f>IF(OR($B$2="",$B$3=""),"",Berekening!B689)</f>
        <v/>
      </c>
      <c r="B688" s="195" t="str">
        <f>Berekening!H689</f>
        <v/>
      </c>
    </row>
    <row r="689" spans="1:2" x14ac:dyDescent="0.25">
      <c r="A689" s="188" t="str">
        <f>IF(OR($B$2="",$B$3=""),"",Berekening!B690)</f>
        <v/>
      </c>
      <c r="B689" s="195" t="str">
        <f>Berekening!H690</f>
        <v/>
      </c>
    </row>
    <row r="690" spans="1:2" x14ac:dyDescent="0.25">
      <c r="A690" s="188" t="str">
        <f>IF(OR($B$2="",$B$3=""),"",Berekening!B691)</f>
        <v/>
      </c>
      <c r="B690" s="195" t="str">
        <f>Berekening!H691</f>
        <v/>
      </c>
    </row>
    <row r="691" spans="1:2" x14ac:dyDescent="0.25">
      <c r="A691" s="188" t="str">
        <f>IF(OR($B$2="",$B$3=""),"",Berekening!B692)</f>
        <v/>
      </c>
      <c r="B691" s="195" t="str">
        <f>Berekening!H692</f>
        <v/>
      </c>
    </row>
    <row r="692" spans="1:2" x14ac:dyDescent="0.25">
      <c r="A692" s="188" t="str">
        <f>IF(OR($B$2="",$B$3=""),"",Berekening!B693)</f>
        <v/>
      </c>
      <c r="B692" s="195" t="str">
        <f>Berekening!H693</f>
        <v/>
      </c>
    </row>
    <row r="693" spans="1:2" x14ac:dyDescent="0.25">
      <c r="A693" s="188" t="str">
        <f>IF(OR($B$2="",$B$3=""),"",Berekening!B694)</f>
        <v/>
      </c>
      <c r="B693" s="195" t="str">
        <f>Berekening!H694</f>
        <v/>
      </c>
    </row>
    <row r="694" spans="1:2" x14ac:dyDescent="0.25">
      <c r="A694" s="188" t="str">
        <f>IF(OR($B$2="",$B$3=""),"",Berekening!B695)</f>
        <v/>
      </c>
      <c r="B694" s="195" t="str">
        <f>Berekening!H695</f>
        <v/>
      </c>
    </row>
    <row r="695" spans="1:2" x14ac:dyDescent="0.25">
      <c r="A695" s="188" t="str">
        <f>IF(OR($B$2="",$B$3=""),"",Berekening!B696)</f>
        <v/>
      </c>
      <c r="B695" s="195" t="str">
        <f>Berekening!H696</f>
        <v/>
      </c>
    </row>
    <row r="696" spans="1:2" x14ac:dyDescent="0.25">
      <c r="A696" s="188" t="str">
        <f>IF(OR($B$2="",$B$3=""),"",Berekening!B697)</f>
        <v/>
      </c>
      <c r="B696" s="195" t="str">
        <f>Berekening!H697</f>
        <v/>
      </c>
    </row>
    <row r="697" spans="1:2" x14ac:dyDescent="0.25">
      <c r="A697" s="188" t="str">
        <f>IF(OR($B$2="",$B$3=""),"",Berekening!B698)</f>
        <v/>
      </c>
      <c r="B697" s="195" t="str">
        <f>Berekening!H698</f>
        <v/>
      </c>
    </row>
    <row r="698" spans="1:2" x14ac:dyDescent="0.25">
      <c r="A698" s="188" t="str">
        <f>IF(OR($B$2="",$B$3=""),"",Berekening!B699)</f>
        <v/>
      </c>
      <c r="B698" s="195" t="str">
        <f>Berekening!H699</f>
        <v/>
      </c>
    </row>
    <row r="699" spans="1:2" x14ac:dyDescent="0.25">
      <c r="A699" s="188" t="str">
        <f>IF(OR($B$2="",$B$3=""),"",Berekening!B700)</f>
        <v/>
      </c>
      <c r="B699" s="195" t="str">
        <f>Berekening!H700</f>
        <v/>
      </c>
    </row>
    <row r="700" spans="1:2" x14ac:dyDescent="0.25">
      <c r="A700" s="188" t="str">
        <f>IF(OR($B$2="",$B$3=""),"",Berekening!B701)</f>
        <v/>
      </c>
      <c r="B700" s="195" t="str">
        <f>Berekening!H701</f>
        <v/>
      </c>
    </row>
    <row r="701" spans="1:2" x14ac:dyDescent="0.25">
      <c r="A701" s="188" t="str">
        <f>IF(OR($B$2="",$B$3=""),"",Berekening!B702)</f>
        <v/>
      </c>
      <c r="B701" s="195" t="str">
        <f>Berekening!H702</f>
        <v/>
      </c>
    </row>
    <row r="702" spans="1:2" x14ac:dyDescent="0.25">
      <c r="A702" s="188" t="str">
        <f>IF(OR($B$2="",$B$3=""),"",Berekening!B703)</f>
        <v/>
      </c>
      <c r="B702" s="195" t="str">
        <f>Berekening!H703</f>
        <v/>
      </c>
    </row>
    <row r="703" spans="1:2" x14ac:dyDescent="0.25">
      <c r="A703" s="188" t="str">
        <f>IF(OR($B$2="",$B$3=""),"",Berekening!B704)</f>
        <v/>
      </c>
      <c r="B703" s="195" t="str">
        <f>Berekening!H704</f>
        <v/>
      </c>
    </row>
    <row r="704" spans="1:2" x14ac:dyDescent="0.25">
      <c r="A704" s="188" t="str">
        <f>IF(OR($B$2="",$B$3=""),"",Berekening!B705)</f>
        <v/>
      </c>
      <c r="B704" s="195" t="str">
        <f>Berekening!H705</f>
        <v/>
      </c>
    </row>
    <row r="705" spans="1:2" x14ac:dyDescent="0.25">
      <c r="A705" s="188" t="str">
        <f>IF(OR($B$2="",$B$3=""),"",Berekening!B706)</f>
        <v/>
      </c>
      <c r="B705" s="195" t="str">
        <f>Berekening!H706</f>
        <v/>
      </c>
    </row>
    <row r="706" spans="1:2" x14ac:dyDescent="0.25">
      <c r="A706" s="188" t="str">
        <f>IF(OR($B$2="",$B$3=""),"",Berekening!B707)</f>
        <v/>
      </c>
      <c r="B706" s="195" t="str">
        <f>Berekening!H707</f>
        <v/>
      </c>
    </row>
    <row r="707" spans="1:2" x14ac:dyDescent="0.25">
      <c r="A707" s="188" t="str">
        <f>IF(OR($B$2="",$B$3=""),"",Berekening!B708)</f>
        <v/>
      </c>
      <c r="B707" s="195" t="str">
        <f>Berekening!H708</f>
        <v/>
      </c>
    </row>
    <row r="708" spans="1:2" x14ac:dyDescent="0.25">
      <c r="A708" s="188" t="str">
        <f>IF(OR($B$2="",$B$3=""),"",Berekening!B709)</f>
        <v/>
      </c>
      <c r="B708" s="195" t="str">
        <f>Berekening!H709</f>
        <v/>
      </c>
    </row>
    <row r="709" spans="1:2" x14ac:dyDescent="0.25">
      <c r="A709" s="188" t="str">
        <f>IF(OR($B$2="",$B$3=""),"",Berekening!B710)</f>
        <v/>
      </c>
      <c r="B709" s="195" t="str">
        <f>Berekening!H710</f>
        <v/>
      </c>
    </row>
    <row r="710" spans="1:2" x14ac:dyDescent="0.25">
      <c r="A710" s="188" t="str">
        <f>IF(OR($B$2="",$B$3=""),"",Berekening!B711)</f>
        <v/>
      </c>
      <c r="B710" s="195" t="str">
        <f>Berekening!H711</f>
        <v/>
      </c>
    </row>
    <row r="711" spans="1:2" x14ac:dyDescent="0.25">
      <c r="A711" s="188" t="str">
        <f>IF(OR($B$2="",$B$3=""),"",Berekening!B712)</f>
        <v/>
      </c>
      <c r="B711" s="195" t="str">
        <f>Berekening!H712</f>
        <v/>
      </c>
    </row>
    <row r="712" spans="1:2" x14ac:dyDescent="0.25">
      <c r="A712" s="188" t="str">
        <f>IF(OR($B$2="",$B$3=""),"",Berekening!B713)</f>
        <v/>
      </c>
      <c r="B712" s="195" t="str">
        <f>Berekening!H713</f>
        <v/>
      </c>
    </row>
    <row r="713" spans="1:2" x14ac:dyDescent="0.25">
      <c r="A713" s="188" t="str">
        <f>IF(OR($B$2="",$B$3=""),"",Berekening!B714)</f>
        <v/>
      </c>
      <c r="B713" s="195" t="str">
        <f>Berekening!H714</f>
        <v/>
      </c>
    </row>
    <row r="714" spans="1:2" x14ac:dyDescent="0.25">
      <c r="A714" s="188" t="str">
        <f>IF(OR($B$2="",$B$3=""),"",Berekening!B715)</f>
        <v/>
      </c>
      <c r="B714" s="195" t="str">
        <f>Berekening!H715</f>
        <v/>
      </c>
    </row>
    <row r="715" spans="1:2" x14ac:dyDescent="0.25">
      <c r="A715" s="188" t="str">
        <f>IF(OR($B$2="",$B$3=""),"",Berekening!B716)</f>
        <v/>
      </c>
      <c r="B715" s="195" t="str">
        <f>Berekening!H716</f>
        <v/>
      </c>
    </row>
    <row r="716" spans="1:2" x14ac:dyDescent="0.25">
      <c r="A716" s="188" t="str">
        <f>IF(OR($B$2="",$B$3=""),"",Berekening!B717)</f>
        <v/>
      </c>
      <c r="B716" s="195" t="str">
        <f>Berekening!H717</f>
        <v/>
      </c>
    </row>
    <row r="717" spans="1:2" x14ac:dyDescent="0.25">
      <c r="A717" s="188" t="str">
        <f>IF(OR($B$2="",$B$3=""),"",Berekening!B718)</f>
        <v/>
      </c>
      <c r="B717" s="195" t="str">
        <f>Berekening!H718</f>
        <v/>
      </c>
    </row>
    <row r="718" spans="1:2" x14ac:dyDescent="0.25">
      <c r="A718" s="188" t="str">
        <f>IF(OR($B$2="",$B$3=""),"",Berekening!B719)</f>
        <v/>
      </c>
      <c r="B718" s="195" t="str">
        <f>Berekening!H719</f>
        <v/>
      </c>
    </row>
    <row r="719" spans="1:2" x14ac:dyDescent="0.25">
      <c r="A719" s="188" t="str">
        <f>IF(OR($B$2="",$B$3=""),"",Berekening!B720)</f>
        <v/>
      </c>
      <c r="B719" s="195" t="str">
        <f>Berekening!H720</f>
        <v/>
      </c>
    </row>
    <row r="720" spans="1:2" x14ac:dyDescent="0.25">
      <c r="A720" s="188" t="str">
        <f>IF(OR($B$2="",$B$3=""),"",Berekening!B721)</f>
        <v/>
      </c>
      <c r="B720" s="195" t="str">
        <f>Berekening!H721</f>
        <v/>
      </c>
    </row>
    <row r="721" spans="1:2" x14ac:dyDescent="0.25">
      <c r="A721" s="188" t="str">
        <f>IF(OR($B$2="",$B$3=""),"",Berekening!B722)</f>
        <v/>
      </c>
      <c r="B721" s="195" t="str">
        <f>Berekening!H722</f>
        <v/>
      </c>
    </row>
    <row r="722" spans="1:2" x14ac:dyDescent="0.25">
      <c r="A722" s="188" t="str">
        <f>IF(OR($B$2="",$B$3=""),"",Berekening!B723)</f>
        <v/>
      </c>
      <c r="B722" s="195" t="str">
        <f>Berekening!H723</f>
        <v/>
      </c>
    </row>
    <row r="723" spans="1:2" x14ac:dyDescent="0.25">
      <c r="A723" s="188" t="str">
        <f>IF(OR($B$2="",$B$3=""),"",Berekening!B724)</f>
        <v/>
      </c>
      <c r="B723" s="195" t="str">
        <f>Berekening!H724</f>
        <v/>
      </c>
    </row>
    <row r="724" spans="1:2" x14ac:dyDescent="0.25">
      <c r="A724" s="188" t="str">
        <f>IF(OR($B$2="",$B$3=""),"",Berekening!B725)</f>
        <v/>
      </c>
      <c r="B724" s="195" t="str">
        <f>Berekening!H725</f>
        <v/>
      </c>
    </row>
    <row r="725" spans="1:2" x14ac:dyDescent="0.25">
      <c r="A725" s="188" t="str">
        <f>IF(OR($B$2="",$B$3=""),"",Berekening!B726)</f>
        <v/>
      </c>
      <c r="B725" s="195" t="str">
        <f>Berekening!H726</f>
        <v/>
      </c>
    </row>
    <row r="726" spans="1:2" x14ac:dyDescent="0.25">
      <c r="A726" s="188" t="str">
        <f>IF(OR($B$2="",$B$3=""),"",Berekening!B727)</f>
        <v/>
      </c>
      <c r="B726" s="195" t="str">
        <f>Berekening!H727</f>
        <v/>
      </c>
    </row>
    <row r="727" spans="1:2" x14ac:dyDescent="0.25">
      <c r="A727" s="188" t="str">
        <f>IF(OR($B$2="",$B$3=""),"",Berekening!B728)</f>
        <v/>
      </c>
      <c r="B727" s="195" t="str">
        <f>Berekening!H728</f>
        <v/>
      </c>
    </row>
    <row r="728" spans="1:2" x14ac:dyDescent="0.25">
      <c r="A728" s="188" t="str">
        <f>IF(OR($B$2="",$B$3=""),"",Berekening!B729)</f>
        <v/>
      </c>
      <c r="B728" s="195" t="str">
        <f>Berekening!H729</f>
        <v/>
      </c>
    </row>
    <row r="729" spans="1:2" x14ac:dyDescent="0.25">
      <c r="A729" s="188" t="str">
        <f>IF(OR($B$2="",$B$3=""),"",Berekening!B730)</f>
        <v/>
      </c>
      <c r="B729" s="195" t="str">
        <f>Berekening!H730</f>
        <v/>
      </c>
    </row>
    <row r="730" spans="1:2" x14ac:dyDescent="0.25">
      <c r="A730" s="188" t="str">
        <f>IF(OR($B$2="",$B$3=""),"",Berekening!B731)</f>
        <v/>
      </c>
      <c r="B730" s="195" t="str">
        <f>Berekening!H731</f>
        <v/>
      </c>
    </row>
    <row r="731" spans="1:2" x14ac:dyDescent="0.25">
      <c r="A731" s="188" t="str">
        <f>IF(OR($B$2="",$B$3=""),"",Berekening!B732)</f>
        <v/>
      </c>
      <c r="B731" s="195" t="str">
        <f>Berekening!H732</f>
        <v/>
      </c>
    </row>
    <row r="732" spans="1:2" x14ac:dyDescent="0.25">
      <c r="A732" s="188" t="str">
        <f>IF(OR($B$2="",$B$3=""),"",Berekening!B733)</f>
        <v/>
      </c>
      <c r="B732" s="195" t="str">
        <f>Berekening!H733</f>
        <v/>
      </c>
    </row>
    <row r="733" spans="1:2" x14ac:dyDescent="0.25">
      <c r="A733" s="188" t="str">
        <f>IF(OR($B$2="",$B$3=""),"",Berekening!B734)</f>
        <v/>
      </c>
      <c r="B733" s="195" t="str">
        <f>Berekening!H734</f>
        <v/>
      </c>
    </row>
    <row r="734" spans="1:2" x14ac:dyDescent="0.25">
      <c r="A734" s="188" t="str">
        <f>IF(OR($B$2="",$B$3=""),"",Berekening!B735)</f>
        <v/>
      </c>
      <c r="B734" s="195" t="str">
        <f>Berekening!H735</f>
        <v/>
      </c>
    </row>
    <row r="735" spans="1:2" x14ac:dyDescent="0.25">
      <c r="A735" s="188" t="str">
        <f>IF(OR($B$2="",$B$3=""),"",Berekening!B736)</f>
        <v/>
      </c>
      <c r="B735" s="195" t="str">
        <f>Berekening!H736</f>
        <v/>
      </c>
    </row>
    <row r="736" spans="1:2" x14ac:dyDescent="0.25">
      <c r="A736" s="188" t="str">
        <f>IF(OR($B$2="",$B$3=""),"",Berekening!B737)</f>
        <v/>
      </c>
      <c r="B736" s="195" t="str">
        <f>Berekening!H737</f>
        <v/>
      </c>
    </row>
    <row r="737" spans="1:2" x14ac:dyDescent="0.25">
      <c r="A737" s="188" t="str">
        <f>IF(OR($B$2="",$B$3=""),"",Berekening!B738)</f>
        <v/>
      </c>
      <c r="B737" s="195" t="str">
        <f>Berekening!H738</f>
        <v/>
      </c>
    </row>
    <row r="738" spans="1:2" x14ac:dyDescent="0.25">
      <c r="A738" s="188" t="str">
        <f>IF(OR($B$2="",$B$3=""),"",Berekening!B739)</f>
        <v/>
      </c>
      <c r="B738" s="195" t="str">
        <f>Berekening!H739</f>
        <v/>
      </c>
    </row>
    <row r="739" spans="1:2" x14ac:dyDescent="0.25">
      <c r="A739" s="188" t="str">
        <f>IF(OR($B$2="",$B$3=""),"",Berekening!B740)</f>
        <v/>
      </c>
      <c r="B739" s="195" t="str">
        <f>Berekening!H740</f>
        <v/>
      </c>
    </row>
    <row r="740" spans="1:2" x14ac:dyDescent="0.25">
      <c r="A740" s="188" t="str">
        <f>IF(OR($B$2="",$B$3=""),"",Berekening!B741)</f>
        <v/>
      </c>
      <c r="B740" s="195" t="str">
        <f>Berekening!H741</f>
        <v/>
      </c>
    </row>
    <row r="741" spans="1:2" x14ac:dyDescent="0.25">
      <c r="A741" s="188" t="str">
        <f>IF(OR($B$2="",$B$3=""),"",Berekening!B742)</f>
        <v/>
      </c>
      <c r="B741" s="195" t="str">
        <f>Berekening!H742</f>
        <v/>
      </c>
    </row>
    <row r="742" spans="1:2" x14ac:dyDescent="0.25">
      <c r="A742" s="188" t="str">
        <f>IF(OR($B$2="",$B$3=""),"",Berekening!B743)</f>
        <v/>
      </c>
      <c r="B742" s="195" t="str">
        <f>Berekening!H743</f>
        <v/>
      </c>
    </row>
    <row r="743" spans="1:2" x14ac:dyDescent="0.25">
      <c r="A743" s="188" t="str">
        <f>IF(OR($B$2="",$B$3=""),"",Berekening!B744)</f>
        <v/>
      </c>
      <c r="B743" s="195" t="str">
        <f>Berekening!H744</f>
        <v/>
      </c>
    </row>
    <row r="744" spans="1:2" x14ac:dyDescent="0.25">
      <c r="A744" s="188" t="str">
        <f>IF(OR($B$2="",$B$3=""),"",Berekening!B745)</f>
        <v/>
      </c>
      <c r="B744" s="195" t="str">
        <f>Berekening!H745</f>
        <v/>
      </c>
    </row>
    <row r="745" spans="1:2" x14ac:dyDescent="0.25">
      <c r="A745" s="188" t="str">
        <f>IF(OR($B$2="",$B$3=""),"",Berekening!B746)</f>
        <v/>
      </c>
      <c r="B745" s="195" t="str">
        <f>Berekening!H746</f>
        <v/>
      </c>
    </row>
    <row r="746" spans="1:2" x14ac:dyDescent="0.25">
      <c r="A746" s="188" t="str">
        <f>IF(OR($B$2="",$B$3=""),"",Berekening!B747)</f>
        <v/>
      </c>
      <c r="B746" s="195" t="str">
        <f>Berekening!H747</f>
        <v/>
      </c>
    </row>
    <row r="747" spans="1:2" x14ac:dyDescent="0.25">
      <c r="A747" s="188" t="str">
        <f>IF(OR($B$2="",$B$3=""),"",Berekening!B748)</f>
        <v/>
      </c>
      <c r="B747" s="195" t="str">
        <f>Berekening!H748</f>
        <v/>
      </c>
    </row>
    <row r="748" spans="1:2" x14ac:dyDescent="0.25">
      <c r="A748" s="188" t="str">
        <f>IF(OR($B$2="",$B$3=""),"",Berekening!B749)</f>
        <v/>
      </c>
      <c r="B748" s="195" t="str">
        <f>Berekening!H749</f>
        <v/>
      </c>
    </row>
    <row r="749" spans="1:2" x14ac:dyDescent="0.25">
      <c r="A749" s="188" t="str">
        <f>IF(OR($B$2="",$B$3=""),"",Berekening!B750)</f>
        <v/>
      </c>
      <c r="B749" s="195" t="str">
        <f>Berekening!H750</f>
        <v/>
      </c>
    </row>
    <row r="750" spans="1:2" x14ac:dyDescent="0.25">
      <c r="A750" s="188" t="str">
        <f>IF(OR($B$2="",$B$3=""),"",Berekening!B751)</f>
        <v/>
      </c>
      <c r="B750" s="195" t="str">
        <f>Berekening!H751</f>
        <v/>
      </c>
    </row>
    <row r="751" spans="1:2" x14ac:dyDescent="0.25">
      <c r="A751" s="188" t="str">
        <f>IF(OR($B$2="",$B$3=""),"",Berekening!B752)</f>
        <v/>
      </c>
      <c r="B751" s="195" t="str">
        <f>Berekening!H752</f>
        <v/>
      </c>
    </row>
    <row r="752" spans="1:2" x14ac:dyDescent="0.25">
      <c r="A752" s="188" t="str">
        <f>IF(OR($B$2="",$B$3=""),"",Berekening!B753)</f>
        <v/>
      </c>
      <c r="B752" s="195" t="str">
        <f>Berekening!H753</f>
        <v/>
      </c>
    </row>
    <row r="753" spans="1:2" x14ac:dyDescent="0.25">
      <c r="A753" s="188" t="str">
        <f>IF(OR($B$2="",$B$3=""),"",Berekening!B754)</f>
        <v/>
      </c>
      <c r="B753" s="195" t="str">
        <f>Berekening!H754</f>
        <v/>
      </c>
    </row>
    <row r="754" spans="1:2" x14ac:dyDescent="0.25">
      <c r="A754" s="188" t="str">
        <f>IF(OR($B$2="",$B$3=""),"",Berekening!B755)</f>
        <v/>
      </c>
      <c r="B754" s="195" t="str">
        <f>Berekening!H755</f>
        <v/>
      </c>
    </row>
    <row r="755" spans="1:2" x14ac:dyDescent="0.25">
      <c r="A755" s="188" t="str">
        <f>IF(OR($B$2="",$B$3=""),"",Berekening!B756)</f>
        <v/>
      </c>
      <c r="B755" s="195" t="str">
        <f>Berekening!H756</f>
        <v/>
      </c>
    </row>
    <row r="756" spans="1:2" x14ac:dyDescent="0.25">
      <c r="A756" s="188" t="str">
        <f>IF(OR($B$2="",$B$3=""),"",Berekening!B757)</f>
        <v/>
      </c>
      <c r="B756" s="195" t="str">
        <f>Berekening!H757</f>
        <v/>
      </c>
    </row>
    <row r="757" spans="1:2" x14ac:dyDescent="0.25">
      <c r="A757" s="188" t="str">
        <f>IF(OR($B$2="",$B$3=""),"",Berekening!B758)</f>
        <v/>
      </c>
      <c r="B757" s="195" t="str">
        <f>Berekening!H758</f>
        <v/>
      </c>
    </row>
    <row r="758" spans="1:2" x14ac:dyDescent="0.25">
      <c r="A758" s="188" t="str">
        <f>IF(OR($B$2="",$B$3=""),"",Berekening!B759)</f>
        <v/>
      </c>
      <c r="B758" s="195" t="str">
        <f>Berekening!H759</f>
        <v/>
      </c>
    </row>
    <row r="759" spans="1:2" x14ac:dyDescent="0.25">
      <c r="A759" s="188" t="str">
        <f>IF(OR($B$2="",$B$3=""),"",Berekening!B760)</f>
        <v/>
      </c>
      <c r="B759" s="195" t="str">
        <f>Berekening!H760</f>
        <v/>
      </c>
    </row>
    <row r="760" spans="1:2" x14ac:dyDescent="0.25">
      <c r="A760" s="188" t="str">
        <f>IF(OR($B$2="",$B$3=""),"",Berekening!B761)</f>
        <v/>
      </c>
      <c r="B760" s="195" t="str">
        <f>Berekening!H761</f>
        <v/>
      </c>
    </row>
    <row r="761" spans="1:2" x14ac:dyDescent="0.25">
      <c r="A761" s="188" t="str">
        <f>IF(OR($B$2="",$B$3=""),"",Berekening!B762)</f>
        <v/>
      </c>
      <c r="B761" s="195" t="str">
        <f>Berekening!H762</f>
        <v/>
      </c>
    </row>
    <row r="762" spans="1:2" x14ac:dyDescent="0.25">
      <c r="A762" s="188" t="str">
        <f>IF(OR($B$2="",$B$3=""),"",Berekening!B763)</f>
        <v/>
      </c>
      <c r="B762" s="195" t="str">
        <f>Berekening!H763</f>
        <v/>
      </c>
    </row>
    <row r="763" spans="1:2" x14ac:dyDescent="0.25">
      <c r="A763" s="188" t="str">
        <f>IF(OR($B$2="",$B$3=""),"",Berekening!B764)</f>
        <v/>
      </c>
      <c r="B763" s="195" t="str">
        <f>Berekening!H764</f>
        <v/>
      </c>
    </row>
    <row r="764" spans="1:2" x14ac:dyDescent="0.25">
      <c r="A764" s="188" t="str">
        <f>IF(OR($B$2="",$B$3=""),"",Berekening!B765)</f>
        <v/>
      </c>
      <c r="B764" s="195" t="str">
        <f>Berekening!H765</f>
        <v/>
      </c>
    </row>
    <row r="765" spans="1:2" x14ac:dyDescent="0.25">
      <c r="A765" s="188" t="str">
        <f>IF(OR($B$2="",$B$3=""),"",Berekening!B766)</f>
        <v/>
      </c>
      <c r="B765" s="195" t="str">
        <f>Berekening!H766</f>
        <v/>
      </c>
    </row>
    <row r="766" spans="1:2" x14ac:dyDescent="0.25">
      <c r="A766" s="188" t="str">
        <f>IF(OR($B$2="",$B$3=""),"",Berekening!B767)</f>
        <v/>
      </c>
      <c r="B766" s="195" t="str">
        <f>Berekening!H767</f>
        <v/>
      </c>
    </row>
    <row r="767" spans="1:2" x14ac:dyDescent="0.25">
      <c r="A767" s="188" t="str">
        <f>IF(OR($B$2="",$B$3=""),"",Berekening!B768)</f>
        <v/>
      </c>
      <c r="B767" s="195" t="str">
        <f>Berekening!H768</f>
        <v/>
      </c>
    </row>
    <row r="768" spans="1:2" x14ac:dyDescent="0.25">
      <c r="A768" s="188" t="str">
        <f>IF(OR($B$2="",$B$3=""),"",Berekening!B769)</f>
        <v/>
      </c>
      <c r="B768" s="195" t="str">
        <f>Berekening!H769</f>
        <v/>
      </c>
    </row>
    <row r="769" spans="1:2" x14ac:dyDescent="0.25">
      <c r="A769" s="188" t="str">
        <f>IF(OR($B$2="",$B$3=""),"",Berekening!B770)</f>
        <v/>
      </c>
      <c r="B769" s="195" t="str">
        <f>Berekening!H770</f>
        <v/>
      </c>
    </row>
    <row r="770" spans="1:2" x14ac:dyDescent="0.25">
      <c r="A770" s="188" t="str">
        <f>IF(OR($B$2="",$B$3=""),"",Berekening!B771)</f>
        <v/>
      </c>
      <c r="B770" s="195" t="str">
        <f>Berekening!H771</f>
        <v/>
      </c>
    </row>
    <row r="771" spans="1:2" x14ac:dyDescent="0.25">
      <c r="A771" s="188" t="str">
        <f>IF(OR($B$2="",$B$3=""),"",Berekening!B772)</f>
        <v/>
      </c>
      <c r="B771" s="195" t="str">
        <f>Berekening!H772</f>
        <v/>
      </c>
    </row>
    <row r="772" spans="1:2" x14ac:dyDescent="0.25">
      <c r="A772" s="188" t="str">
        <f>IF(OR($B$2="",$B$3=""),"",Berekening!B773)</f>
        <v/>
      </c>
      <c r="B772" s="195" t="str">
        <f>Berekening!H773</f>
        <v/>
      </c>
    </row>
    <row r="773" spans="1:2" x14ac:dyDescent="0.25">
      <c r="A773" s="188" t="str">
        <f>IF(OR($B$2="",$B$3=""),"",Berekening!B774)</f>
        <v/>
      </c>
      <c r="B773" s="195" t="str">
        <f>Berekening!H774</f>
        <v/>
      </c>
    </row>
    <row r="774" spans="1:2" x14ac:dyDescent="0.25">
      <c r="A774" s="188" t="str">
        <f>IF(OR($B$2="",$B$3=""),"",Berekening!B775)</f>
        <v/>
      </c>
      <c r="B774" s="195" t="str">
        <f>Berekening!H775</f>
        <v/>
      </c>
    </row>
    <row r="775" spans="1:2" x14ac:dyDescent="0.25">
      <c r="A775" s="188" t="str">
        <f>IF(OR($B$2="",$B$3=""),"",Berekening!B776)</f>
        <v/>
      </c>
      <c r="B775" s="195" t="str">
        <f>Berekening!H776</f>
        <v/>
      </c>
    </row>
    <row r="776" spans="1:2" x14ac:dyDescent="0.25">
      <c r="A776" s="188" t="str">
        <f>IF(OR($B$2="",$B$3=""),"",Berekening!B777)</f>
        <v/>
      </c>
      <c r="B776" s="195" t="str">
        <f>Berekening!H777</f>
        <v/>
      </c>
    </row>
    <row r="777" spans="1:2" x14ac:dyDescent="0.25">
      <c r="A777" s="188" t="str">
        <f>IF(OR($B$2="",$B$3=""),"",Berekening!B778)</f>
        <v/>
      </c>
      <c r="B777" s="195" t="str">
        <f>Berekening!H778</f>
        <v/>
      </c>
    </row>
    <row r="778" spans="1:2" x14ac:dyDescent="0.25">
      <c r="A778" s="188" t="str">
        <f>IF(OR($B$2="",$B$3=""),"",Berekening!B779)</f>
        <v/>
      </c>
      <c r="B778" s="195" t="str">
        <f>Berekening!H779</f>
        <v/>
      </c>
    </row>
    <row r="779" spans="1:2" x14ac:dyDescent="0.25">
      <c r="A779" s="188" t="str">
        <f>IF(OR($B$2="",$B$3=""),"",Berekening!B780)</f>
        <v/>
      </c>
      <c r="B779" s="195" t="str">
        <f>Berekening!H780</f>
        <v/>
      </c>
    </row>
    <row r="780" spans="1:2" x14ac:dyDescent="0.25">
      <c r="A780" s="188" t="str">
        <f>IF(OR($B$2="",$B$3=""),"",Berekening!B781)</f>
        <v/>
      </c>
      <c r="B780" s="195" t="str">
        <f>Berekening!H781</f>
        <v/>
      </c>
    </row>
    <row r="781" spans="1:2" x14ac:dyDescent="0.25">
      <c r="A781" s="188" t="str">
        <f>IF(OR($B$2="",$B$3=""),"",Berekening!B782)</f>
        <v/>
      </c>
      <c r="B781" s="195" t="str">
        <f>Berekening!H782</f>
        <v/>
      </c>
    </row>
    <row r="782" spans="1:2" x14ac:dyDescent="0.25">
      <c r="A782" s="188" t="str">
        <f>IF(OR($B$2="",$B$3=""),"",Berekening!B783)</f>
        <v/>
      </c>
      <c r="B782" s="195" t="str">
        <f>Berekening!H783</f>
        <v/>
      </c>
    </row>
    <row r="783" spans="1:2" x14ac:dyDescent="0.25">
      <c r="A783" s="188" t="str">
        <f>IF(OR($B$2="",$B$3=""),"",Berekening!B784)</f>
        <v/>
      </c>
      <c r="B783" s="195" t="str">
        <f>Berekening!H784</f>
        <v/>
      </c>
    </row>
    <row r="784" spans="1:2" x14ac:dyDescent="0.25">
      <c r="A784" s="188" t="str">
        <f>IF(OR($B$2="",$B$3=""),"",Berekening!B785)</f>
        <v/>
      </c>
      <c r="B784" s="195" t="str">
        <f>Berekening!H785</f>
        <v/>
      </c>
    </row>
    <row r="785" spans="1:2" x14ac:dyDescent="0.25">
      <c r="A785" s="188" t="str">
        <f>IF(OR($B$2="",$B$3=""),"",Berekening!B786)</f>
        <v/>
      </c>
      <c r="B785" s="195" t="str">
        <f>Berekening!H786</f>
        <v/>
      </c>
    </row>
    <row r="786" spans="1:2" x14ac:dyDescent="0.25">
      <c r="A786" s="188" t="str">
        <f>IF(OR($B$2="",$B$3=""),"",Berekening!B787)</f>
        <v/>
      </c>
      <c r="B786" s="195" t="str">
        <f>Berekening!H787</f>
        <v/>
      </c>
    </row>
    <row r="787" spans="1:2" x14ac:dyDescent="0.25">
      <c r="A787" s="188" t="str">
        <f>IF(OR($B$2="",$B$3=""),"",Berekening!B788)</f>
        <v/>
      </c>
      <c r="B787" s="195" t="str">
        <f>Berekening!H788</f>
        <v/>
      </c>
    </row>
    <row r="788" spans="1:2" x14ac:dyDescent="0.25">
      <c r="A788" s="188" t="str">
        <f>IF(OR($B$2="",$B$3=""),"",Berekening!B789)</f>
        <v/>
      </c>
      <c r="B788" s="195" t="str">
        <f>Berekening!H789</f>
        <v/>
      </c>
    </row>
    <row r="789" spans="1:2" x14ac:dyDescent="0.25">
      <c r="A789" s="188" t="str">
        <f>IF(OR($B$2="",$B$3=""),"",Berekening!B790)</f>
        <v/>
      </c>
      <c r="B789" s="195" t="str">
        <f>Berekening!H790</f>
        <v/>
      </c>
    </row>
    <row r="790" spans="1:2" x14ac:dyDescent="0.25">
      <c r="A790" s="188" t="str">
        <f>IF(OR($B$2="",$B$3=""),"",Berekening!B791)</f>
        <v/>
      </c>
      <c r="B790" s="195" t="str">
        <f>Berekening!H791</f>
        <v/>
      </c>
    </row>
    <row r="791" spans="1:2" x14ac:dyDescent="0.25">
      <c r="A791" s="188" t="str">
        <f>IF(OR($B$2="",$B$3=""),"",Berekening!B792)</f>
        <v/>
      </c>
      <c r="B791" s="195" t="str">
        <f>Berekening!H792</f>
        <v/>
      </c>
    </row>
    <row r="792" spans="1:2" x14ac:dyDescent="0.25">
      <c r="A792" s="188" t="str">
        <f>IF(OR($B$2="",$B$3=""),"",Berekening!B793)</f>
        <v/>
      </c>
      <c r="B792" s="195" t="str">
        <f>Berekening!H793</f>
        <v/>
      </c>
    </row>
    <row r="793" spans="1:2" x14ac:dyDescent="0.25">
      <c r="A793" s="188" t="str">
        <f>IF(OR($B$2="",$B$3=""),"",Berekening!B794)</f>
        <v/>
      </c>
      <c r="B793" s="195" t="str">
        <f>Berekening!H794</f>
        <v/>
      </c>
    </row>
    <row r="794" spans="1:2" x14ac:dyDescent="0.25">
      <c r="A794" s="188" t="str">
        <f>IF(OR($B$2="",$B$3=""),"",Berekening!B795)</f>
        <v/>
      </c>
      <c r="B794" s="195" t="str">
        <f>Berekening!H795</f>
        <v/>
      </c>
    </row>
    <row r="795" spans="1:2" x14ac:dyDescent="0.25">
      <c r="A795" s="188" t="str">
        <f>IF(OR($B$2="",$B$3=""),"",Berekening!B796)</f>
        <v/>
      </c>
      <c r="B795" s="195" t="str">
        <f>Berekening!H796</f>
        <v/>
      </c>
    </row>
    <row r="796" spans="1:2" x14ac:dyDescent="0.25">
      <c r="A796" s="188" t="str">
        <f>IF(OR($B$2="",$B$3=""),"",Berekening!B797)</f>
        <v/>
      </c>
      <c r="B796" s="195" t="str">
        <f>Berekening!H797</f>
        <v/>
      </c>
    </row>
    <row r="797" spans="1:2" x14ac:dyDescent="0.25">
      <c r="A797" s="188" t="str">
        <f>IF(OR($B$2="",$B$3=""),"",Berekening!B798)</f>
        <v/>
      </c>
      <c r="B797" s="195" t="str">
        <f>Berekening!H798</f>
        <v/>
      </c>
    </row>
    <row r="798" spans="1:2" x14ac:dyDescent="0.25">
      <c r="A798" s="188" t="str">
        <f>IF(OR($B$2="",$B$3=""),"",Berekening!B799)</f>
        <v/>
      </c>
      <c r="B798" s="195" t="str">
        <f>Berekening!H799</f>
        <v/>
      </c>
    </row>
    <row r="799" spans="1:2" x14ac:dyDescent="0.25">
      <c r="A799" s="188" t="str">
        <f>IF(OR($B$2="",$B$3=""),"",Berekening!B800)</f>
        <v/>
      </c>
      <c r="B799" s="195" t="str">
        <f>Berekening!H800</f>
        <v/>
      </c>
    </row>
    <row r="800" spans="1:2" x14ac:dyDescent="0.25">
      <c r="A800" s="188" t="str">
        <f>IF(OR($B$2="",$B$3=""),"",Berekening!B801)</f>
        <v/>
      </c>
      <c r="B800" s="195" t="str">
        <f>Berekening!H801</f>
        <v/>
      </c>
    </row>
    <row r="801" spans="1:2" x14ac:dyDescent="0.25">
      <c r="A801" s="188" t="str">
        <f>IF(OR($B$2="",$B$3=""),"",Berekening!B802)</f>
        <v/>
      </c>
      <c r="B801" s="195" t="str">
        <f>Berekening!H802</f>
        <v/>
      </c>
    </row>
    <row r="802" spans="1:2" x14ac:dyDescent="0.25">
      <c r="A802" s="188" t="str">
        <f>IF(OR($B$2="",$B$3=""),"",Berekening!B803)</f>
        <v/>
      </c>
      <c r="B802" s="195" t="str">
        <f>Berekening!H803</f>
        <v/>
      </c>
    </row>
    <row r="803" spans="1:2" x14ac:dyDescent="0.25">
      <c r="A803" s="188" t="str">
        <f>IF(OR($B$2="",$B$3=""),"",Berekening!B804)</f>
        <v/>
      </c>
      <c r="B803" s="195" t="str">
        <f>Berekening!H804</f>
        <v/>
      </c>
    </row>
    <row r="804" spans="1:2" x14ac:dyDescent="0.25">
      <c r="A804" s="188" t="str">
        <f>IF(OR($B$2="",$B$3=""),"",Berekening!B805)</f>
        <v/>
      </c>
      <c r="B804" s="195" t="str">
        <f>Berekening!H805</f>
        <v/>
      </c>
    </row>
    <row r="805" spans="1:2" x14ac:dyDescent="0.25">
      <c r="A805" s="188" t="str">
        <f>IF(OR($B$2="",$B$3=""),"",Berekening!B806)</f>
        <v/>
      </c>
      <c r="B805" s="195" t="str">
        <f>Berekening!H806</f>
        <v/>
      </c>
    </row>
    <row r="806" spans="1:2" x14ac:dyDescent="0.25">
      <c r="A806" s="188" t="str">
        <f>IF(OR($B$2="",$B$3=""),"",Berekening!B807)</f>
        <v/>
      </c>
      <c r="B806" s="195" t="str">
        <f>Berekening!H807</f>
        <v/>
      </c>
    </row>
    <row r="807" spans="1:2" x14ac:dyDescent="0.25">
      <c r="A807" s="188" t="str">
        <f>IF(OR($B$2="",$B$3=""),"",Berekening!B808)</f>
        <v/>
      </c>
      <c r="B807" s="195" t="str">
        <f>Berekening!H808</f>
        <v/>
      </c>
    </row>
    <row r="808" spans="1:2" x14ac:dyDescent="0.25">
      <c r="A808" s="188" t="str">
        <f>IF(OR($B$2="",$B$3=""),"",Berekening!B809)</f>
        <v/>
      </c>
      <c r="B808" s="195" t="str">
        <f>Berekening!H809</f>
        <v/>
      </c>
    </row>
    <row r="809" spans="1:2" x14ac:dyDescent="0.25">
      <c r="A809" s="188" t="str">
        <f>IF(OR($B$2="",$B$3=""),"",Berekening!B810)</f>
        <v/>
      </c>
      <c r="B809" s="195" t="str">
        <f>Berekening!H810</f>
        <v/>
      </c>
    </row>
    <row r="810" spans="1:2" x14ac:dyDescent="0.25">
      <c r="A810" s="188" t="str">
        <f>IF(OR($B$2="",$B$3=""),"",Berekening!B811)</f>
        <v/>
      </c>
      <c r="B810" s="195" t="str">
        <f>Berekening!H811</f>
        <v/>
      </c>
    </row>
    <row r="811" spans="1:2" x14ac:dyDescent="0.25">
      <c r="A811" s="188" t="str">
        <f>IF(OR($B$2="",$B$3=""),"",Berekening!B812)</f>
        <v/>
      </c>
      <c r="B811" s="195" t="str">
        <f>Berekening!H812</f>
        <v/>
      </c>
    </row>
    <row r="812" spans="1:2" x14ac:dyDescent="0.25">
      <c r="A812" s="188" t="str">
        <f>IF(OR($B$2="",$B$3=""),"",Berekening!B813)</f>
        <v/>
      </c>
      <c r="B812" s="195" t="str">
        <f>Berekening!H813</f>
        <v/>
      </c>
    </row>
    <row r="813" spans="1:2" x14ac:dyDescent="0.25">
      <c r="A813" s="188" t="str">
        <f>IF(OR($B$2="",$B$3=""),"",Berekening!B814)</f>
        <v/>
      </c>
      <c r="B813" s="195" t="str">
        <f>Berekening!H814</f>
        <v/>
      </c>
    </row>
    <row r="814" spans="1:2" x14ac:dyDescent="0.25">
      <c r="A814" s="188" t="str">
        <f>IF(OR($B$2="",$B$3=""),"",Berekening!B815)</f>
        <v/>
      </c>
      <c r="B814" s="195" t="str">
        <f>Berekening!H815</f>
        <v/>
      </c>
    </row>
    <row r="815" spans="1:2" x14ac:dyDescent="0.25">
      <c r="A815" s="188" t="str">
        <f>IF(OR($B$2="",$B$3=""),"",Berekening!B816)</f>
        <v/>
      </c>
      <c r="B815" s="195" t="str">
        <f>Berekening!H816</f>
        <v/>
      </c>
    </row>
    <row r="816" spans="1:2" x14ac:dyDescent="0.25">
      <c r="A816" s="188" t="str">
        <f>IF(OR($B$2="",$B$3=""),"",Berekening!B817)</f>
        <v/>
      </c>
      <c r="B816" s="195" t="str">
        <f>Berekening!H817</f>
        <v/>
      </c>
    </row>
    <row r="817" spans="1:2" x14ac:dyDescent="0.25">
      <c r="A817" s="188" t="str">
        <f>IF(OR($B$2="",$B$3=""),"",Berekening!B818)</f>
        <v/>
      </c>
      <c r="B817" s="195" t="str">
        <f>Berekening!H818</f>
        <v/>
      </c>
    </row>
    <row r="818" spans="1:2" x14ac:dyDescent="0.25">
      <c r="A818" s="188" t="str">
        <f>IF(OR($B$2="",$B$3=""),"",Berekening!B819)</f>
        <v/>
      </c>
      <c r="B818" s="195" t="str">
        <f>Berekening!H819</f>
        <v/>
      </c>
    </row>
    <row r="819" spans="1:2" x14ac:dyDescent="0.25">
      <c r="A819" s="188" t="str">
        <f>IF(OR($B$2="",$B$3=""),"",Berekening!B820)</f>
        <v/>
      </c>
      <c r="B819" s="195" t="str">
        <f>Berekening!H820</f>
        <v/>
      </c>
    </row>
    <row r="820" spans="1:2" x14ac:dyDescent="0.25">
      <c r="A820" s="188" t="str">
        <f>IF(OR($B$2="",$B$3=""),"",Berekening!B821)</f>
        <v/>
      </c>
      <c r="B820" s="195" t="str">
        <f>Berekening!H821</f>
        <v/>
      </c>
    </row>
    <row r="821" spans="1:2" x14ac:dyDescent="0.25">
      <c r="A821" s="188" t="str">
        <f>IF(OR($B$2="",$B$3=""),"",Berekening!B822)</f>
        <v/>
      </c>
      <c r="B821" s="195" t="str">
        <f>Berekening!H822</f>
        <v/>
      </c>
    </row>
    <row r="822" spans="1:2" x14ac:dyDescent="0.25">
      <c r="A822" s="188" t="str">
        <f>IF(OR($B$2="",$B$3=""),"",Berekening!B823)</f>
        <v/>
      </c>
      <c r="B822" s="195" t="str">
        <f>Berekening!H823</f>
        <v/>
      </c>
    </row>
    <row r="823" spans="1:2" x14ac:dyDescent="0.25">
      <c r="A823" s="188" t="str">
        <f>IF(OR($B$2="",$B$3=""),"",Berekening!B824)</f>
        <v/>
      </c>
      <c r="B823" s="195" t="str">
        <f>Berekening!H824</f>
        <v/>
      </c>
    </row>
    <row r="824" spans="1:2" x14ac:dyDescent="0.25">
      <c r="A824" s="188" t="str">
        <f>IF(OR($B$2="",$B$3=""),"",Berekening!B825)</f>
        <v/>
      </c>
      <c r="B824" s="195" t="str">
        <f>Berekening!H825</f>
        <v/>
      </c>
    </row>
    <row r="825" spans="1:2" x14ac:dyDescent="0.25">
      <c r="A825" s="188" t="str">
        <f>IF(OR($B$2="",$B$3=""),"",Berekening!B826)</f>
        <v/>
      </c>
      <c r="B825" s="195" t="str">
        <f>Berekening!H826</f>
        <v/>
      </c>
    </row>
    <row r="826" spans="1:2" x14ac:dyDescent="0.25">
      <c r="A826" s="188" t="str">
        <f>IF(OR($B$2="",$B$3=""),"",Berekening!B827)</f>
        <v/>
      </c>
      <c r="B826" s="195" t="str">
        <f>Berekening!H827</f>
        <v/>
      </c>
    </row>
    <row r="827" spans="1:2" x14ac:dyDescent="0.25">
      <c r="A827" s="188" t="str">
        <f>IF(OR($B$2="",$B$3=""),"",Berekening!B828)</f>
        <v/>
      </c>
      <c r="B827" s="195" t="str">
        <f>Berekening!H828</f>
        <v/>
      </c>
    </row>
    <row r="828" spans="1:2" x14ac:dyDescent="0.25">
      <c r="A828" s="188" t="str">
        <f>IF(OR($B$2="",$B$3=""),"",Berekening!B829)</f>
        <v/>
      </c>
      <c r="B828" s="195" t="str">
        <f>Berekening!H829</f>
        <v/>
      </c>
    </row>
    <row r="829" spans="1:2" x14ac:dyDescent="0.25">
      <c r="A829" s="188" t="str">
        <f>IF(OR($B$2="",$B$3=""),"",Berekening!B830)</f>
        <v/>
      </c>
      <c r="B829" s="195" t="str">
        <f>Berekening!H830</f>
        <v/>
      </c>
    </row>
    <row r="830" spans="1:2" x14ac:dyDescent="0.25">
      <c r="A830" s="188" t="str">
        <f>IF(OR($B$2="",$B$3=""),"",Berekening!B831)</f>
        <v/>
      </c>
      <c r="B830" s="195" t="str">
        <f>Berekening!H831</f>
        <v/>
      </c>
    </row>
    <row r="831" spans="1:2" x14ac:dyDescent="0.25">
      <c r="A831" s="188" t="str">
        <f>IF(OR($B$2="",$B$3=""),"",Berekening!B832)</f>
        <v/>
      </c>
      <c r="B831" s="195" t="str">
        <f>Berekening!H832</f>
        <v/>
      </c>
    </row>
    <row r="832" spans="1:2" x14ac:dyDescent="0.25">
      <c r="A832" s="188" t="str">
        <f>IF(OR($B$2="",$B$3=""),"",Berekening!B833)</f>
        <v/>
      </c>
      <c r="B832" s="195" t="str">
        <f>Berekening!H833</f>
        <v/>
      </c>
    </row>
    <row r="833" spans="1:2" x14ac:dyDescent="0.25">
      <c r="A833" s="188" t="str">
        <f>IF(OR($B$2="",$B$3=""),"",Berekening!B834)</f>
        <v/>
      </c>
      <c r="B833" s="195" t="str">
        <f>Berekening!H834</f>
        <v/>
      </c>
    </row>
    <row r="834" spans="1:2" x14ac:dyDescent="0.25">
      <c r="A834" s="188" t="str">
        <f>IF(OR($B$2="",$B$3=""),"",Berekening!B835)</f>
        <v/>
      </c>
      <c r="B834" s="195" t="str">
        <f>Berekening!H835</f>
        <v/>
      </c>
    </row>
    <row r="835" spans="1:2" x14ac:dyDescent="0.25">
      <c r="A835" s="188" t="str">
        <f>IF(OR($B$2="",$B$3=""),"",Berekening!B836)</f>
        <v/>
      </c>
      <c r="B835" s="195" t="str">
        <f>Berekening!H836</f>
        <v/>
      </c>
    </row>
    <row r="836" spans="1:2" x14ac:dyDescent="0.25">
      <c r="A836" s="188" t="str">
        <f>IF(OR($B$2="",$B$3=""),"",Berekening!B837)</f>
        <v/>
      </c>
      <c r="B836" s="195" t="str">
        <f>Berekening!H837</f>
        <v/>
      </c>
    </row>
    <row r="837" spans="1:2" x14ac:dyDescent="0.25">
      <c r="A837" s="188" t="str">
        <f>IF(OR($B$2="",$B$3=""),"",Berekening!B838)</f>
        <v/>
      </c>
      <c r="B837" s="195" t="str">
        <f>Berekening!H838</f>
        <v/>
      </c>
    </row>
    <row r="838" spans="1:2" x14ac:dyDescent="0.25">
      <c r="A838" s="188" t="str">
        <f>IF(OR($B$2="",$B$3=""),"",Berekening!B839)</f>
        <v/>
      </c>
      <c r="B838" s="195" t="str">
        <f>Berekening!H839</f>
        <v/>
      </c>
    </row>
    <row r="839" spans="1:2" x14ac:dyDescent="0.25">
      <c r="A839" s="188" t="str">
        <f>IF(OR($B$2="",$B$3=""),"",Berekening!B840)</f>
        <v/>
      </c>
      <c r="B839" s="195" t="str">
        <f>Berekening!H840</f>
        <v/>
      </c>
    </row>
    <row r="840" spans="1:2" x14ac:dyDescent="0.25">
      <c r="A840" s="188" t="str">
        <f>IF(OR($B$2="",$B$3=""),"",Berekening!B841)</f>
        <v/>
      </c>
      <c r="B840" s="195" t="str">
        <f>Berekening!H841</f>
        <v/>
      </c>
    </row>
    <row r="841" spans="1:2" x14ac:dyDescent="0.25">
      <c r="A841" s="188" t="str">
        <f>IF(OR($B$2="",$B$3=""),"",Berekening!B842)</f>
        <v/>
      </c>
      <c r="B841" s="195" t="str">
        <f>Berekening!H842</f>
        <v/>
      </c>
    </row>
    <row r="842" spans="1:2" x14ac:dyDescent="0.25">
      <c r="A842" s="188" t="str">
        <f>IF(OR($B$2="",$B$3=""),"",Berekening!B843)</f>
        <v/>
      </c>
      <c r="B842" s="195" t="str">
        <f>Berekening!H843</f>
        <v/>
      </c>
    </row>
    <row r="843" spans="1:2" x14ac:dyDescent="0.25">
      <c r="A843" s="188" t="str">
        <f>IF(OR($B$2="",$B$3=""),"",Berekening!B844)</f>
        <v/>
      </c>
      <c r="B843" s="195" t="str">
        <f>Berekening!H844</f>
        <v/>
      </c>
    </row>
    <row r="844" spans="1:2" x14ac:dyDescent="0.25">
      <c r="A844" s="188" t="str">
        <f>IF(OR($B$2="",$B$3=""),"",Berekening!B845)</f>
        <v/>
      </c>
      <c r="B844" s="195" t="str">
        <f>Berekening!H845</f>
        <v/>
      </c>
    </row>
    <row r="845" spans="1:2" x14ac:dyDescent="0.25">
      <c r="A845" s="188" t="str">
        <f>IF(OR($B$2="",$B$3=""),"",Berekening!B846)</f>
        <v/>
      </c>
      <c r="B845" s="195" t="str">
        <f>Berekening!H846</f>
        <v/>
      </c>
    </row>
    <row r="846" spans="1:2" x14ac:dyDescent="0.25">
      <c r="A846" s="188" t="str">
        <f>IF(OR($B$2="",$B$3=""),"",Berekening!B847)</f>
        <v/>
      </c>
      <c r="B846" s="195" t="str">
        <f>Berekening!H847</f>
        <v/>
      </c>
    </row>
    <row r="847" spans="1:2" x14ac:dyDescent="0.25">
      <c r="A847" s="188" t="str">
        <f>IF(OR($B$2="",$B$3=""),"",Berekening!B848)</f>
        <v/>
      </c>
      <c r="B847" s="195" t="str">
        <f>Berekening!H848</f>
        <v/>
      </c>
    </row>
    <row r="848" spans="1:2" x14ac:dyDescent="0.25">
      <c r="A848" s="188" t="str">
        <f>IF(OR($B$2="",$B$3=""),"",Berekening!B849)</f>
        <v/>
      </c>
      <c r="B848" s="195" t="str">
        <f>Berekening!H849</f>
        <v/>
      </c>
    </row>
    <row r="849" spans="1:2" x14ac:dyDescent="0.25">
      <c r="A849" s="188" t="str">
        <f>IF(OR($B$2="",$B$3=""),"",Berekening!B850)</f>
        <v/>
      </c>
      <c r="B849" s="195" t="str">
        <f>Berekening!H850</f>
        <v/>
      </c>
    </row>
    <row r="850" spans="1:2" x14ac:dyDescent="0.25">
      <c r="A850" s="188" t="str">
        <f>IF(OR($B$2="",$B$3=""),"",Berekening!B851)</f>
        <v/>
      </c>
      <c r="B850" s="195" t="str">
        <f>Berekening!H851</f>
        <v/>
      </c>
    </row>
    <row r="851" spans="1:2" x14ac:dyDescent="0.25">
      <c r="A851" s="188" t="str">
        <f>IF(OR($B$2="",$B$3=""),"",Berekening!B852)</f>
        <v/>
      </c>
      <c r="B851" s="195" t="str">
        <f>Berekening!H852</f>
        <v/>
      </c>
    </row>
    <row r="852" spans="1:2" x14ac:dyDescent="0.25">
      <c r="A852" s="188" t="str">
        <f>IF(OR($B$2="",$B$3=""),"",Berekening!B853)</f>
        <v/>
      </c>
      <c r="B852" s="195" t="str">
        <f>Berekening!H853</f>
        <v/>
      </c>
    </row>
    <row r="853" spans="1:2" x14ac:dyDescent="0.25">
      <c r="A853" s="188" t="str">
        <f>IF(OR($B$2="",$B$3=""),"",Berekening!B854)</f>
        <v/>
      </c>
      <c r="B853" s="195" t="str">
        <f>Berekening!H854</f>
        <v/>
      </c>
    </row>
    <row r="854" spans="1:2" x14ac:dyDescent="0.25">
      <c r="A854" s="188" t="str">
        <f>IF(OR($B$2="",$B$3=""),"",Berekening!B855)</f>
        <v/>
      </c>
      <c r="B854" s="195" t="str">
        <f>Berekening!H855</f>
        <v/>
      </c>
    </row>
    <row r="855" spans="1:2" x14ac:dyDescent="0.25">
      <c r="A855" s="188" t="str">
        <f>IF(OR($B$2="",$B$3=""),"",Berekening!B856)</f>
        <v/>
      </c>
      <c r="B855" s="195" t="str">
        <f>Berekening!H856</f>
        <v/>
      </c>
    </row>
    <row r="856" spans="1:2" x14ac:dyDescent="0.25">
      <c r="A856" s="188" t="str">
        <f>IF(OR($B$2="",$B$3=""),"",Berekening!B857)</f>
        <v/>
      </c>
      <c r="B856" s="195" t="str">
        <f>Berekening!H857</f>
        <v/>
      </c>
    </row>
    <row r="857" spans="1:2" x14ac:dyDescent="0.25">
      <c r="A857" s="188" t="str">
        <f>IF(OR($B$2="",$B$3=""),"",Berekening!B858)</f>
        <v/>
      </c>
      <c r="B857" s="195" t="str">
        <f>Berekening!H858</f>
        <v/>
      </c>
    </row>
    <row r="858" spans="1:2" x14ac:dyDescent="0.25">
      <c r="A858" s="188" t="str">
        <f>IF(OR($B$2="",$B$3=""),"",Berekening!B859)</f>
        <v/>
      </c>
      <c r="B858" s="195" t="str">
        <f>Berekening!H859</f>
        <v/>
      </c>
    </row>
    <row r="859" spans="1:2" x14ac:dyDescent="0.25">
      <c r="A859" s="188" t="str">
        <f>IF(OR($B$2="",$B$3=""),"",Berekening!B860)</f>
        <v/>
      </c>
      <c r="B859" s="195" t="str">
        <f>Berekening!H860</f>
        <v/>
      </c>
    </row>
    <row r="860" spans="1:2" x14ac:dyDescent="0.25">
      <c r="A860" s="188" t="str">
        <f>IF(OR($B$2="",$B$3=""),"",Berekening!B861)</f>
        <v/>
      </c>
      <c r="B860" s="195" t="str">
        <f>Berekening!H861</f>
        <v/>
      </c>
    </row>
    <row r="861" spans="1:2" x14ac:dyDescent="0.25">
      <c r="A861" s="188" t="str">
        <f>IF(OR($B$2="",$B$3=""),"",Berekening!B862)</f>
        <v/>
      </c>
      <c r="B861" s="195" t="str">
        <f>Berekening!H862</f>
        <v/>
      </c>
    </row>
    <row r="862" spans="1:2" x14ac:dyDescent="0.25">
      <c r="A862" s="188" t="str">
        <f>IF(OR($B$2="",$B$3=""),"",Berekening!B863)</f>
        <v/>
      </c>
      <c r="B862" s="195" t="str">
        <f>Berekening!H863</f>
        <v/>
      </c>
    </row>
    <row r="863" spans="1:2" x14ac:dyDescent="0.25">
      <c r="A863" s="188" t="str">
        <f>IF(OR($B$2="",$B$3=""),"",Berekening!B864)</f>
        <v/>
      </c>
      <c r="B863" s="195" t="str">
        <f>Berekening!H864</f>
        <v/>
      </c>
    </row>
    <row r="864" spans="1:2" x14ac:dyDescent="0.25">
      <c r="A864" s="188" t="str">
        <f>IF(OR($B$2="",$B$3=""),"",Berekening!B865)</f>
        <v/>
      </c>
      <c r="B864" s="195" t="str">
        <f>Berekening!H865</f>
        <v/>
      </c>
    </row>
    <row r="865" spans="1:2" x14ac:dyDescent="0.25">
      <c r="A865" s="188" t="str">
        <f>IF(OR($B$2="",$B$3=""),"",Berekening!B866)</f>
        <v/>
      </c>
      <c r="B865" s="195" t="str">
        <f>Berekening!H866</f>
        <v/>
      </c>
    </row>
    <row r="866" spans="1:2" x14ac:dyDescent="0.25">
      <c r="A866" s="188" t="str">
        <f>IF(OR($B$2="",$B$3=""),"",Berekening!B867)</f>
        <v/>
      </c>
      <c r="B866" s="195" t="str">
        <f>Berekening!H867</f>
        <v/>
      </c>
    </row>
    <row r="867" spans="1:2" x14ac:dyDescent="0.25">
      <c r="A867" s="188" t="str">
        <f>IF(OR($B$2="",$B$3=""),"",Berekening!B868)</f>
        <v/>
      </c>
      <c r="B867" s="195" t="str">
        <f>Berekening!H868</f>
        <v/>
      </c>
    </row>
    <row r="868" spans="1:2" x14ac:dyDescent="0.25">
      <c r="A868" s="188" t="str">
        <f>IF(OR($B$2="",$B$3=""),"",Berekening!B869)</f>
        <v/>
      </c>
      <c r="B868" s="195" t="str">
        <f>Berekening!H869</f>
        <v/>
      </c>
    </row>
    <row r="869" spans="1:2" x14ac:dyDescent="0.25">
      <c r="A869" s="188" t="str">
        <f>IF(OR($B$2="",$B$3=""),"",Berekening!B870)</f>
        <v/>
      </c>
      <c r="B869" s="195" t="str">
        <f>Berekening!H870</f>
        <v/>
      </c>
    </row>
    <row r="870" spans="1:2" x14ac:dyDescent="0.25">
      <c r="A870" s="188" t="str">
        <f>IF(OR($B$2="",$B$3=""),"",Berekening!B871)</f>
        <v/>
      </c>
      <c r="B870" s="195" t="str">
        <f>Berekening!H871</f>
        <v/>
      </c>
    </row>
    <row r="871" spans="1:2" x14ac:dyDescent="0.25">
      <c r="A871" s="188" t="str">
        <f>IF(OR($B$2="",$B$3=""),"",Berekening!B872)</f>
        <v/>
      </c>
      <c r="B871" s="195" t="str">
        <f>Berekening!H872</f>
        <v/>
      </c>
    </row>
    <row r="872" spans="1:2" x14ac:dyDescent="0.25">
      <c r="A872" s="188" t="str">
        <f>IF(OR($B$2="",$B$3=""),"",Berekening!B873)</f>
        <v/>
      </c>
      <c r="B872" s="195" t="str">
        <f>Berekening!H873</f>
        <v/>
      </c>
    </row>
    <row r="873" spans="1:2" x14ac:dyDescent="0.25">
      <c r="A873" s="188" t="str">
        <f>IF(OR($B$2="",$B$3=""),"",Berekening!B874)</f>
        <v/>
      </c>
      <c r="B873" s="195" t="str">
        <f>Berekening!H874</f>
        <v/>
      </c>
    </row>
    <row r="874" spans="1:2" x14ac:dyDescent="0.25">
      <c r="A874" s="188" t="str">
        <f>IF(OR($B$2="",$B$3=""),"",Berekening!B875)</f>
        <v/>
      </c>
      <c r="B874" s="195" t="str">
        <f>Berekening!H875</f>
        <v/>
      </c>
    </row>
    <row r="875" spans="1:2" x14ac:dyDescent="0.25">
      <c r="A875" s="188" t="str">
        <f>IF(OR($B$2="",$B$3=""),"",Berekening!B876)</f>
        <v/>
      </c>
      <c r="B875" s="195" t="str">
        <f>Berekening!H876</f>
        <v/>
      </c>
    </row>
    <row r="876" spans="1:2" x14ac:dyDescent="0.25">
      <c r="A876" s="188" t="str">
        <f>IF(OR($B$2="",$B$3=""),"",Berekening!B877)</f>
        <v/>
      </c>
      <c r="B876" s="195" t="str">
        <f>Berekening!H877</f>
        <v/>
      </c>
    </row>
    <row r="877" spans="1:2" x14ac:dyDescent="0.25">
      <c r="A877" s="188" t="str">
        <f>IF(OR($B$2="",$B$3=""),"",Berekening!B878)</f>
        <v/>
      </c>
      <c r="B877" s="195" t="str">
        <f>Berekening!H878</f>
        <v/>
      </c>
    </row>
    <row r="878" spans="1:2" x14ac:dyDescent="0.25">
      <c r="A878" s="188" t="str">
        <f>IF(OR($B$2="",$B$3=""),"",Berekening!B879)</f>
        <v/>
      </c>
      <c r="B878" s="195" t="str">
        <f>Berekening!H879</f>
        <v/>
      </c>
    </row>
    <row r="879" spans="1:2" x14ac:dyDescent="0.25">
      <c r="A879" s="188" t="str">
        <f>IF(OR($B$2="",$B$3=""),"",Berekening!B880)</f>
        <v/>
      </c>
      <c r="B879" s="195" t="str">
        <f>Berekening!H880</f>
        <v/>
      </c>
    </row>
    <row r="880" spans="1:2" x14ac:dyDescent="0.25">
      <c r="A880" s="188" t="str">
        <f>IF(OR($B$2="",$B$3=""),"",Berekening!B881)</f>
        <v/>
      </c>
      <c r="B880" s="195" t="str">
        <f>Berekening!H881</f>
        <v/>
      </c>
    </row>
    <row r="881" spans="1:2" x14ac:dyDescent="0.25">
      <c r="A881" s="188" t="str">
        <f>IF(OR($B$2="",$B$3=""),"",Berekening!B882)</f>
        <v/>
      </c>
      <c r="B881" s="195" t="str">
        <f>Berekening!H882</f>
        <v/>
      </c>
    </row>
    <row r="882" spans="1:2" x14ac:dyDescent="0.25">
      <c r="A882" s="188" t="str">
        <f>IF(OR($B$2="",$B$3=""),"",Berekening!B883)</f>
        <v/>
      </c>
      <c r="B882" s="195" t="str">
        <f>Berekening!H883</f>
        <v/>
      </c>
    </row>
    <row r="883" spans="1:2" x14ac:dyDescent="0.25">
      <c r="A883" s="188" t="str">
        <f>IF(OR($B$2="",$B$3=""),"",Berekening!B884)</f>
        <v/>
      </c>
      <c r="B883" s="195" t="str">
        <f>Berekening!H884</f>
        <v/>
      </c>
    </row>
    <row r="884" spans="1:2" x14ac:dyDescent="0.25">
      <c r="A884" s="188" t="str">
        <f>IF(OR($B$2="",$B$3=""),"",Berekening!B885)</f>
        <v/>
      </c>
      <c r="B884" s="195" t="str">
        <f>Berekening!H885</f>
        <v/>
      </c>
    </row>
    <row r="885" spans="1:2" x14ac:dyDescent="0.25">
      <c r="A885" s="188" t="str">
        <f>IF(OR($B$2="",$B$3=""),"",Berekening!B886)</f>
        <v/>
      </c>
      <c r="B885" s="195" t="str">
        <f>Berekening!H886</f>
        <v/>
      </c>
    </row>
    <row r="886" spans="1:2" x14ac:dyDescent="0.25">
      <c r="A886" s="188" t="str">
        <f>IF(OR($B$2="",$B$3=""),"",Berekening!B887)</f>
        <v/>
      </c>
      <c r="B886" s="195" t="str">
        <f>Berekening!H887</f>
        <v/>
      </c>
    </row>
    <row r="887" spans="1:2" x14ac:dyDescent="0.25">
      <c r="A887" s="188" t="str">
        <f>IF(OR($B$2="",$B$3=""),"",Berekening!B888)</f>
        <v/>
      </c>
      <c r="B887" s="195" t="str">
        <f>Berekening!H888</f>
        <v/>
      </c>
    </row>
    <row r="888" spans="1:2" x14ac:dyDescent="0.25">
      <c r="A888" s="188" t="str">
        <f>IF(OR($B$2="",$B$3=""),"",Berekening!B889)</f>
        <v/>
      </c>
      <c r="B888" s="195" t="str">
        <f>Berekening!H889</f>
        <v/>
      </c>
    </row>
    <row r="889" spans="1:2" x14ac:dyDescent="0.25">
      <c r="A889" s="188" t="str">
        <f>IF(OR($B$2="",$B$3=""),"",Berekening!B890)</f>
        <v/>
      </c>
      <c r="B889" s="195" t="str">
        <f>Berekening!H890</f>
        <v/>
      </c>
    </row>
    <row r="890" spans="1:2" x14ac:dyDescent="0.25">
      <c r="A890" s="188" t="str">
        <f>IF(OR($B$2="",$B$3=""),"",Berekening!B891)</f>
        <v/>
      </c>
      <c r="B890" s="195" t="str">
        <f>Berekening!H891</f>
        <v/>
      </c>
    </row>
    <row r="891" spans="1:2" x14ac:dyDescent="0.25">
      <c r="A891" s="188" t="str">
        <f>IF(OR($B$2="",$B$3=""),"",Berekening!B892)</f>
        <v/>
      </c>
      <c r="B891" s="195" t="str">
        <f>Berekening!H892</f>
        <v/>
      </c>
    </row>
    <row r="892" spans="1:2" x14ac:dyDescent="0.25">
      <c r="A892" s="188" t="str">
        <f>IF(OR($B$2="",$B$3=""),"",Berekening!B893)</f>
        <v/>
      </c>
      <c r="B892" s="195" t="str">
        <f>Berekening!H893</f>
        <v/>
      </c>
    </row>
    <row r="893" spans="1:2" x14ac:dyDescent="0.25">
      <c r="A893" s="188" t="str">
        <f>IF(OR($B$2="",$B$3=""),"",Berekening!B894)</f>
        <v/>
      </c>
      <c r="B893" s="195" t="str">
        <f>Berekening!H894</f>
        <v/>
      </c>
    </row>
    <row r="894" spans="1:2" x14ac:dyDescent="0.25">
      <c r="A894" s="188" t="str">
        <f>IF(OR($B$2="",$B$3=""),"",Berekening!B895)</f>
        <v/>
      </c>
      <c r="B894" s="195" t="str">
        <f>Berekening!H895</f>
        <v/>
      </c>
    </row>
    <row r="895" spans="1:2" x14ac:dyDescent="0.25">
      <c r="A895" s="188" t="str">
        <f>IF(OR($B$2="",$B$3=""),"",Berekening!B896)</f>
        <v/>
      </c>
      <c r="B895" s="195" t="str">
        <f>Berekening!H896</f>
        <v/>
      </c>
    </row>
    <row r="896" spans="1:2" x14ac:dyDescent="0.25">
      <c r="A896" s="188" t="str">
        <f>IF(OR($B$2="",$B$3=""),"",Berekening!B897)</f>
        <v/>
      </c>
      <c r="B896" s="195" t="str">
        <f>Berekening!H897</f>
        <v/>
      </c>
    </row>
    <row r="897" spans="1:2" x14ac:dyDescent="0.25">
      <c r="A897" s="188" t="str">
        <f>IF(OR($B$2="",$B$3=""),"",Berekening!B898)</f>
        <v/>
      </c>
      <c r="B897" s="195" t="str">
        <f>Berekening!H898</f>
        <v/>
      </c>
    </row>
    <row r="898" spans="1:2" x14ac:dyDescent="0.25">
      <c r="A898" s="188" t="str">
        <f>IF(OR($B$2="",$B$3=""),"",Berekening!B899)</f>
        <v/>
      </c>
      <c r="B898" s="195" t="str">
        <f>Berekening!H899</f>
        <v/>
      </c>
    </row>
    <row r="899" spans="1:2" x14ac:dyDescent="0.25">
      <c r="A899" s="188" t="str">
        <f>IF(OR($B$2="",$B$3=""),"",Berekening!B900)</f>
        <v/>
      </c>
      <c r="B899" s="195" t="str">
        <f>Berekening!H900</f>
        <v/>
      </c>
    </row>
    <row r="900" spans="1:2" x14ac:dyDescent="0.25">
      <c r="A900" s="188" t="str">
        <f>IF(OR($B$2="",$B$3=""),"",Berekening!B901)</f>
        <v/>
      </c>
      <c r="B900" s="195" t="str">
        <f>Berekening!H901</f>
        <v/>
      </c>
    </row>
    <row r="901" spans="1:2" x14ac:dyDescent="0.25">
      <c r="A901" s="188" t="str">
        <f>IF(OR($B$2="",$B$3=""),"",Berekening!B902)</f>
        <v/>
      </c>
      <c r="B901" s="195" t="str">
        <f>Berekening!H902</f>
        <v/>
      </c>
    </row>
    <row r="902" spans="1:2" x14ac:dyDescent="0.25">
      <c r="A902" s="188" t="str">
        <f>IF(OR($B$2="",$B$3=""),"",Berekening!B903)</f>
        <v/>
      </c>
      <c r="B902" s="195" t="str">
        <f>Berekening!H903</f>
        <v/>
      </c>
    </row>
    <row r="903" spans="1:2" x14ac:dyDescent="0.25">
      <c r="A903" s="188" t="str">
        <f>IF(OR($B$2="",$B$3=""),"",Berekening!B904)</f>
        <v/>
      </c>
      <c r="B903" s="195" t="str">
        <f>Berekening!H904</f>
        <v/>
      </c>
    </row>
    <row r="904" spans="1:2" x14ac:dyDescent="0.25">
      <c r="A904" s="188" t="str">
        <f>IF(OR($B$2="",$B$3=""),"",Berekening!B905)</f>
        <v/>
      </c>
      <c r="B904" s="195" t="str">
        <f>Berekening!H905</f>
        <v/>
      </c>
    </row>
    <row r="905" spans="1:2" x14ac:dyDescent="0.25">
      <c r="A905" s="188" t="str">
        <f>IF(OR($B$2="",$B$3=""),"",Berekening!B906)</f>
        <v/>
      </c>
      <c r="B905" s="195" t="str">
        <f>Berekening!H906</f>
        <v/>
      </c>
    </row>
    <row r="906" spans="1:2" x14ac:dyDescent="0.25">
      <c r="A906" s="188" t="str">
        <f>IF(OR($B$2="",$B$3=""),"",Berekening!B907)</f>
        <v/>
      </c>
      <c r="B906" s="195" t="str">
        <f>Berekening!H907</f>
        <v/>
      </c>
    </row>
    <row r="907" spans="1:2" x14ac:dyDescent="0.25">
      <c r="A907" s="188" t="str">
        <f>IF(OR($B$2="",$B$3=""),"",Berekening!B908)</f>
        <v/>
      </c>
      <c r="B907" s="195" t="str">
        <f>Berekening!H908</f>
        <v/>
      </c>
    </row>
    <row r="908" spans="1:2" x14ac:dyDescent="0.25">
      <c r="A908" s="188" t="str">
        <f>IF(OR($B$2="",$B$3=""),"",Berekening!B909)</f>
        <v/>
      </c>
      <c r="B908" s="195" t="str">
        <f>Berekening!H909</f>
        <v/>
      </c>
    </row>
    <row r="909" spans="1:2" x14ac:dyDescent="0.25">
      <c r="A909" s="188" t="str">
        <f>IF(OR($B$2="",$B$3=""),"",Berekening!B910)</f>
        <v/>
      </c>
      <c r="B909" s="195" t="str">
        <f>Berekening!H910</f>
        <v/>
      </c>
    </row>
    <row r="910" spans="1:2" x14ac:dyDescent="0.25">
      <c r="A910" s="188" t="str">
        <f>IF(OR($B$2="",$B$3=""),"",Berekening!B911)</f>
        <v/>
      </c>
      <c r="B910" s="195" t="str">
        <f>Berekening!H911</f>
        <v/>
      </c>
    </row>
    <row r="911" spans="1:2" x14ac:dyDescent="0.25">
      <c r="A911" s="188" t="str">
        <f>IF(OR($B$2="",$B$3=""),"",Berekening!B912)</f>
        <v/>
      </c>
      <c r="B911" s="195" t="str">
        <f>Berekening!H912</f>
        <v/>
      </c>
    </row>
    <row r="912" spans="1:2" x14ac:dyDescent="0.25">
      <c r="A912" s="188" t="str">
        <f>IF(OR($B$2="",$B$3=""),"",Berekening!B913)</f>
        <v/>
      </c>
      <c r="B912" s="195" t="str">
        <f>Berekening!H913</f>
        <v/>
      </c>
    </row>
    <row r="913" spans="1:2" x14ac:dyDescent="0.25">
      <c r="A913" s="188" t="str">
        <f>IF(OR($B$2="",$B$3=""),"",Berekening!B914)</f>
        <v/>
      </c>
      <c r="B913" s="195" t="str">
        <f>Berekening!H914</f>
        <v/>
      </c>
    </row>
    <row r="914" spans="1:2" x14ac:dyDescent="0.25">
      <c r="A914" s="188" t="str">
        <f>IF(OR($B$2="",$B$3=""),"",Berekening!B915)</f>
        <v/>
      </c>
      <c r="B914" s="195" t="str">
        <f>Berekening!H915</f>
        <v/>
      </c>
    </row>
    <row r="915" spans="1:2" x14ac:dyDescent="0.25">
      <c r="A915" s="188" t="str">
        <f>IF(OR($B$2="",$B$3=""),"",Berekening!B916)</f>
        <v/>
      </c>
      <c r="B915" s="195" t="str">
        <f>Berekening!H916</f>
        <v/>
      </c>
    </row>
    <row r="916" spans="1:2" x14ac:dyDescent="0.25">
      <c r="A916" s="188" t="str">
        <f>IF(OR($B$2="",$B$3=""),"",Berekening!B917)</f>
        <v/>
      </c>
      <c r="B916" s="195" t="str">
        <f>Berekening!H917</f>
        <v/>
      </c>
    </row>
    <row r="917" spans="1:2" x14ac:dyDescent="0.25">
      <c r="A917" s="188" t="str">
        <f>IF(OR($B$2="",$B$3=""),"",Berekening!B918)</f>
        <v/>
      </c>
      <c r="B917" s="195" t="str">
        <f>Berekening!H918</f>
        <v/>
      </c>
    </row>
    <row r="918" spans="1:2" x14ac:dyDescent="0.25">
      <c r="A918" s="188" t="str">
        <f>IF(OR($B$2="",$B$3=""),"",Berekening!B919)</f>
        <v/>
      </c>
      <c r="B918" s="195" t="str">
        <f>Berekening!H919</f>
        <v/>
      </c>
    </row>
    <row r="919" spans="1:2" x14ac:dyDescent="0.25">
      <c r="A919" s="188" t="str">
        <f>IF(OR($B$2="",$B$3=""),"",Berekening!B920)</f>
        <v/>
      </c>
      <c r="B919" s="195" t="str">
        <f>Berekening!H920</f>
        <v/>
      </c>
    </row>
    <row r="920" spans="1:2" x14ac:dyDescent="0.25">
      <c r="A920" s="188" t="str">
        <f>IF(OR($B$2="",$B$3=""),"",Berekening!B921)</f>
        <v/>
      </c>
      <c r="B920" s="195" t="str">
        <f>Berekening!H921</f>
        <v/>
      </c>
    </row>
    <row r="921" spans="1:2" x14ac:dyDescent="0.25">
      <c r="A921" s="188" t="str">
        <f>IF(OR($B$2="",$B$3=""),"",Berekening!B922)</f>
        <v/>
      </c>
      <c r="B921" s="195" t="str">
        <f>Berekening!H922</f>
        <v/>
      </c>
    </row>
    <row r="922" spans="1:2" x14ac:dyDescent="0.25">
      <c r="A922" s="188" t="str">
        <f>IF(OR($B$2="",$B$3=""),"",Berekening!B923)</f>
        <v/>
      </c>
      <c r="B922" s="195" t="str">
        <f>Berekening!H923</f>
        <v/>
      </c>
    </row>
    <row r="923" spans="1:2" x14ac:dyDescent="0.25">
      <c r="A923" s="188" t="str">
        <f>IF(OR($B$2="",$B$3=""),"",Berekening!B924)</f>
        <v/>
      </c>
      <c r="B923" s="195" t="str">
        <f>Berekening!H924</f>
        <v/>
      </c>
    </row>
    <row r="924" spans="1:2" x14ac:dyDescent="0.25">
      <c r="A924" s="188" t="str">
        <f>IF(OR($B$2="",$B$3=""),"",Berekening!B925)</f>
        <v/>
      </c>
      <c r="B924" s="195" t="str">
        <f>Berekening!H925</f>
        <v/>
      </c>
    </row>
    <row r="925" spans="1:2" x14ac:dyDescent="0.25">
      <c r="A925" s="188" t="str">
        <f>IF(OR($B$2="",$B$3=""),"",Berekening!B926)</f>
        <v/>
      </c>
      <c r="B925" s="195" t="str">
        <f>Berekening!H926</f>
        <v/>
      </c>
    </row>
    <row r="926" spans="1:2" x14ac:dyDescent="0.25">
      <c r="A926" s="188" t="str">
        <f>IF(OR($B$2="",$B$3=""),"",Berekening!B927)</f>
        <v/>
      </c>
      <c r="B926" s="195" t="str">
        <f>Berekening!H927</f>
        <v/>
      </c>
    </row>
    <row r="927" spans="1:2" x14ac:dyDescent="0.25">
      <c r="A927" s="188" t="str">
        <f>IF(OR($B$2="",$B$3=""),"",Berekening!B928)</f>
        <v/>
      </c>
      <c r="B927" s="195" t="str">
        <f>Berekening!H928</f>
        <v/>
      </c>
    </row>
    <row r="928" spans="1:2" x14ac:dyDescent="0.25">
      <c r="A928" s="188" t="str">
        <f>IF(OR($B$2="",$B$3=""),"",Berekening!B929)</f>
        <v/>
      </c>
      <c r="B928" s="195" t="str">
        <f>Berekening!H929</f>
        <v/>
      </c>
    </row>
    <row r="929" spans="1:2" x14ac:dyDescent="0.25">
      <c r="A929" s="188" t="str">
        <f>IF(OR($B$2="",$B$3=""),"",Berekening!B930)</f>
        <v/>
      </c>
      <c r="B929" s="195" t="str">
        <f>Berekening!H930</f>
        <v/>
      </c>
    </row>
    <row r="930" spans="1:2" x14ac:dyDescent="0.25">
      <c r="A930" s="188" t="str">
        <f>IF(OR($B$2="",$B$3=""),"",Berekening!B931)</f>
        <v/>
      </c>
      <c r="B930" s="195" t="str">
        <f>Berekening!H931</f>
        <v/>
      </c>
    </row>
    <row r="931" spans="1:2" x14ac:dyDescent="0.25">
      <c r="A931" s="188" t="str">
        <f>IF(OR($B$2="",$B$3=""),"",Berekening!B932)</f>
        <v/>
      </c>
      <c r="B931" s="195" t="str">
        <f>Berekening!H932</f>
        <v/>
      </c>
    </row>
    <row r="932" spans="1:2" x14ac:dyDescent="0.25">
      <c r="A932" s="188" t="str">
        <f>IF(OR($B$2="",$B$3=""),"",Berekening!B933)</f>
        <v/>
      </c>
      <c r="B932" s="195" t="str">
        <f>Berekening!H933</f>
        <v/>
      </c>
    </row>
    <row r="933" spans="1:2" x14ac:dyDescent="0.25">
      <c r="A933" s="188" t="str">
        <f>IF(OR($B$2="",$B$3=""),"",Berekening!B934)</f>
        <v/>
      </c>
      <c r="B933" s="195" t="str">
        <f>Berekening!H934</f>
        <v/>
      </c>
    </row>
    <row r="934" spans="1:2" x14ac:dyDescent="0.25">
      <c r="A934" s="188" t="str">
        <f>IF(OR($B$2="",$B$3=""),"",Berekening!B935)</f>
        <v/>
      </c>
      <c r="B934" s="195" t="str">
        <f>Berekening!H935</f>
        <v/>
      </c>
    </row>
    <row r="935" spans="1:2" x14ac:dyDescent="0.25">
      <c r="A935" s="188" t="str">
        <f>IF(OR($B$2="",$B$3=""),"",Berekening!B936)</f>
        <v/>
      </c>
      <c r="B935" s="195" t="str">
        <f>Berekening!H936</f>
        <v/>
      </c>
    </row>
    <row r="936" spans="1:2" x14ac:dyDescent="0.25">
      <c r="A936" s="188" t="str">
        <f>IF(OR($B$2="",$B$3=""),"",Berekening!B937)</f>
        <v/>
      </c>
      <c r="B936" s="195" t="str">
        <f>Berekening!H937</f>
        <v/>
      </c>
    </row>
    <row r="937" spans="1:2" x14ac:dyDescent="0.25">
      <c r="A937" s="188" t="str">
        <f>IF(OR($B$2="",$B$3=""),"",Berekening!B938)</f>
        <v/>
      </c>
      <c r="B937" s="195" t="str">
        <f>Berekening!H938</f>
        <v/>
      </c>
    </row>
    <row r="938" spans="1:2" x14ac:dyDescent="0.25">
      <c r="A938" s="188" t="str">
        <f>IF(OR($B$2="",$B$3=""),"",Berekening!B939)</f>
        <v/>
      </c>
      <c r="B938" s="195" t="str">
        <f>Berekening!H939</f>
        <v/>
      </c>
    </row>
    <row r="939" spans="1:2" x14ac:dyDescent="0.25">
      <c r="A939" s="188" t="str">
        <f>IF(OR($B$2="",$B$3=""),"",Berekening!B940)</f>
        <v/>
      </c>
      <c r="B939" s="195" t="str">
        <f>Berekening!H940</f>
        <v/>
      </c>
    </row>
    <row r="940" spans="1:2" x14ac:dyDescent="0.25">
      <c r="A940" s="188" t="str">
        <f>IF(OR($B$2="",$B$3=""),"",Berekening!B941)</f>
        <v/>
      </c>
      <c r="B940" s="195" t="str">
        <f>Berekening!H941</f>
        <v/>
      </c>
    </row>
    <row r="941" spans="1:2" x14ac:dyDescent="0.25">
      <c r="A941" s="188" t="str">
        <f>IF(OR($B$2="",$B$3=""),"",Berekening!B942)</f>
        <v/>
      </c>
      <c r="B941" s="195" t="str">
        <f>Berekening!H942</f>
        <v/>
      </c>
    </row>
    <row r="942" spans="1:2" x14ac:dyDescent="0.25">
      <c r="A942" s="188" t="str">
        <f>IF(OR($B$2="",$B$3=""),"",Berekening!B943)</f>
        <v/>
      </c>
      <c r="B942" s="195" t="str">
        <f>Berekening!H943</f>
        <v/>
      </c>
    </row>
    <row r="943" spans="1:2" x14ac:dyDescent="0.25">
      <c r="A943" s="188" t="str">
        <f>IF(OR($B$2="",$B$3=""),"",Berekening!B944)</f>
        <v/>
      </c>
      <c r="B943" s="195" t="str">
        <f>Berekening!H944</f>
        <v/>
      </c>
    </row>
    <row r="944" spans="1:2" x14ac:dyDescent="0.25">
      <c r="A944" s="188" t="str">
        <f>IF(OR($B$2="",$B$3=""),"",Berekening!B945)</f>
        <v/>
      </c>
      <c r="B944" s="195" t="str">
        <f>Berekening!H945</f>
        <v/>
      </c>
    </row>
    <row r="945" spans="1:2" x14ac:dyDescent="0.25">
      <c r="A945" s="188" t="str">
        <f>IF(OR($B$2="",$B$3=""),"",Berekening!B946)</f>
        <v/>
      </c>
      <c r="B945" s="195" t="str">
        <f>Berekening!H946</f>
        <v/>
      </c>
    </row>
    <row r="946" spans="1:2" x14ac:dyDescent="0.25">
      <c r="A946" s="188" t="str">
        <f>IF(OR($B$2="",$B$3=""),"",Berekening!B947)</f>
        <v/>
      </c>
      <c r="B946" s="195" t="str">
        <f>Berekening!H947</f>
        <v/>
      </c>
    </row>
    <row r="947" spans="1:2" x14ac:dyDescent="0.25">
      <c r="A947" s="188" t="str">
        <f>IF(OR($B$2="",$B$3=""),"",Berekening!B948)</f>
        <v/>
      </c>
      <c r="B947" s="195" t="str">
        <f>Berekening!H948</f>
        <v/>
      </c>
    </row>
    <row r="948" spans="1:2" x14ac:dyDescent="0.25">
      <c r="A948" s="188" t="str">
        <f>IF(OR($B$2="",$B$3=""),"",Berekening!B949)</f>
        <v/>
      </c>
      <c r="B948" s="195" t="str">
        <f>Berekening!H949</f>
        <v/>
      </c>
    </row>
    <row r="949" spans="1:2" x14ac:dyDescent="0.25">
      <c r="A949" s="188" t="str">
        <f>IF(OR($B$2="",$B$3=""),"",Berekening!B950)</f>
        <v/>
      </c>
      <c r="B949" s="195" t="str">
        <f>Berekening!H950</f>
        <v/>
      </c>
    </row>
    <row r="950" spans="1:2" x14ac:dyDescent="0.25">
      <c r="A950" s="188" t="str">
        <f>IF(OR($B$2="",$B$3=""),"",Berekening!B951)</f>
        <v/>
      </c>
      <c r="B950" s="195" t="str">
        <f>Berekening!H951</f>
        <v/>
      </c>
    </row>
    <row r="951" spans="1:2" x14ac:dyDescent="0.25">
      <c r="A951" s="188" t="str">
        <f>IF(OR($B$2="",$B$3=""),"",Berekening!B952)</f>
        <v/>
      </c>
      <c r="B951" s="195" t="str">
        <f>Berekening!H952</f>
        <v/>
      </c>
    </row>
    <row r="952" spans="1:2" x14ac:dyDescent="0.25">
      <c r="A952" s="188" t="str">
        <f>IF(OR($B$2="",$B$3=""),"",Berekening!B953)</f>
        <v/>
      </c>
      <c r="B952" s="195" t="str">
        <f>Berekening!H953</f>
        <v/>
      </c>
    </row>
    <row r="953" spans="1:2" x14ac:dyDescent="0.25">
      <c r="A953" s="188" t="str">
        <f>IF(OR($B$2="",$B$3=""),"",Berekening!B954)</f>
        <v/>
      </c>
      <c r="B953" s="195" t="str">
        <f>Berekening!H954</f>
        <v/>
      </c>
    </row>
    <row r="954" spans="1:2" x14ac:dyDescent="0.25">
      <c r="A954" s="188" t="str">
        <f>IF(OR($B$2="",$B$3=""),"",Berekening!B955)</f>
        <v/>
      </c>
      <c r="B954" s="195" t="str">
        <f>Berekening!H955</f>
        <v/>
      </c>
    </row>
    <row r="955" spans="1:2" x14ac:dyDescent="0.25">
      <c r="A955" s="188" t="str">
        <f>IF(OR($B$2="",$B$3=""),"",Berekening!B956)</f>
        <v/>
      </c>
      <c r="B955" s="195" t="str">
        <f>Berekening!H956</f>
        <v/>
      </c>
    </row>
    <row r="956" spans="1:2" x14ac:dyDescent="0.25">
      <c r="A956" s="188" t="str">
        <f>IF(OR($B$2="",$B$3=""),"",Berekening!B957)</f>
        <v/>
      </c>
      <c r="B956" s="195" t="str">
        <f>Berekening!H957</f>
        <v/>
      </c>
    </row>
    <row r="957" spans="1:2" x14ac:dyDescent="0.25">
      <c r="A957" s="188" t="str">
        <f>IF(OR($B$2="",$B$3=""),"",Berekening!B958)</f>
        <v/>
      </c>
      <c r="B957" s="195" t="str">
        <f>Berekening!H958</f>
        <v/>
      </c>
    </row>
    <row r="958" spans="1:2" x14ac:dyDescent="0.25">
      <c r="A958" s="188" t="str">
        <f>IF(OR($B$2="",$B$3=""),"",Berekening!B959)</f>
        <v/>
      </c>
      <c r="B958" s="195" t="str">
        <f>Berekening!H959</f>
        <v/>
      </c>
    </row>
    <row r="959" spans="1:2" x14ac:dyDescent="0.25">
      <c r="A959" s="188" t="str">
        <f>IF(OR($B$2="",$B$3=""),"",Berekening!B960)</f>
        <v/>
      </c>
      <c r="B959" s="195" t="str">
        <f>Berekening!H960</f>
        <v/>
      </c>
    </row>
    <row r="960" spans="1:2" x14ac:dyDescent="0.25">
      <c r="A960" s="188" t="str">
        <f>IF(OR($B$2="",$B$3=""),"",Berekening!B961)</f>
        <v/>
      </c>
      <c r="B960" s="195" t="str">
        <f>Berekening!H961</f>
        <v/>
      </c>
    </row>
    <row r="961" spans="1:2" x14ac:dyDescent="0.25">
      <c r="A961" s="188" t="str">
        <f>IF(OR($B$2="",$B$3=""),"",Berekening!B962)</f>
        <v/>
      </c>
      <c r="B961" s="195" t="str">
        <f>Berekening!H962</f>
        <v/>
      </c>
    </row>
    <row r="962" spans="1:2" x14ac:dyDescent="0.25">
      <c r="A962" s="188" t="str">
        <f>IF(OR($B$2="",$B$3=""),"",Berekening!B963)</f>
        <v/>
      </c>
      <c r="B962" s="195" t="str">
        <f>Berekening!H963</f>
        <v/>
      </c>
    </row>
    <row r="963" spans="1:2" x14ac:dyDescent="0.25">
      <c r="A963" s="188" t="str">
        <f>IF(OR($B$2="",$B$3=""),"",Berekening!B964)</f>
        <v/>
      </c>
      <c r="B963" s="195" t="str">
        <f>Berekening!H964</f>
        <v/>
      </c>
    </row>
    <row r="964" spans="1:2" x14ac:dyDescent="0.25">
      <c r="A964" s="188" t="str">
        <f>IF(OR($B$2="",$B$3=""),"",Berekening!B965)</f>
        <v/>
      </c>
      <c r="B964" s="195" t="str">
        <f>Berekening!H965</f>
        <v/>
      </c>
    </row>
    <row r="965" spans="1:2" x14ac:dyDescent="0.25">
      <c r="A965" s="188" t="str">
        <f>IF(OR($B$2="",$B$3=""),"",Berekening!B966)</f>
        <v/>
      </c>
      <c r="B965" s="195" t="str">
        <f>Berekening!H966</f>
        <v/>
      </c>
    </row>
    <row r="966" spans="1:2" x14ac:dyDescent="0.25">
      <c r="A966" s="188" t="str">
        <f>IF(OR($B$2="",$B$3=""),"",Berekening!B967)</f>
        <v/>
      </c>
      <c r="B966" s="195" t="str">
        <f>Berekening!H967</f>
        <v/>
      </c>
    </row>
    <row r="967" spans="1:2" x14ac:dyDescent="0.25">
      <c r="A967" s="188" t="str">
        <f>IF(OR($B$2="",$B$3=""),"",Berekening!B968)</f>
        <v/>
      </c>
      <c r="B967" s="195" t="str">
        <f>Berekening!H968</f>
        <v/>
      </c>
    </row>
    <row r="968" spans="1:2" x14ac:dyDescent="0.25">
      <c r="A968" s="188" t="str">
        <f>IF(OR($B$2="",$B$3=""),"",Berekening!B969)</f>
        <v/>
      </c>
      <c r="B968" s="195" t="str">
        <f>Berekening!H969</f>
        <v/>
      </c>
    </row>
    <row r="969" spans="1:2" x14ac:dyDescent="0.25">
      <c r="A969" s="188" t="str">
        <f>IF(OR($B$2="",$B$3=""),"",Berekening!B970)</f>
        <v/>
      </c>
      <c r="B969" s="195" t="str">
        <f>Berekening!H970</f>
        <v/>
      </c>
    </row>
    <row r="970" spans="1:2" x14ac:dyDescent="0.25">
      <c r="A970" s="188" t="str">
        <f>IF(OR($B$2="",$B$3=""),"",Berekening!B971)</f>
        <v/>
      </c>
      <c r="B970" s="195" t="str">
        <f>Berekening!H971</f>
        <v/>
      </c>
    </row>
    <row r="971" spans="1:2" x14ac:dyDescent="0.25">
      <c r="A971" s="188" t="str">
        <f>IF(OR($B$2="",$B$3=""),"",Berekening!B972)</f>
        <v/>
      </c>
      <c r="B971" s="195" t="str">
        <f>Berekening!H972</f>
        <v/>
      </c>
    </row>
    <row r="972" spans="1:2" x14ac:dyDescent="0.25">
      <c r="A972" s="188" t="str">
        <f>IF(OR($B$2="",$B$3=""),"",Berekening!B973)</f>
        <v/>
      </c>
      <c r="B972" s="195" t="str">
        <f>Berekening!H973</f>
        <v/>
      </c>
    </row>
    <row r="973" spans="1:2" x14ac:dyDescent="0.25">
      <c r="A973" s="188" t="str">
        <f>IF(OR($B$2="",$B$3=""),"",Berekening!B974)</f>
        <v/>
      </c>
      <c r="B973" s="195" t="str">
        <f>Berekening!H974</f>
        <v/>
      </c>
    </row>
    <row r="974" spans="1:2" x14ac:dyDescent="0.25">
      <c r="A974" s="188" t="str">
        <f>IF(OR($B$2="",$B$3=""),"",Berekening!B975)</f>
        <v/>
      </c>
      <c r="B974" s="195" t="str">
        <f>Berekening!H975</f>
        <v/>
      </c>
    </row>
    <row r="975" spans="1:2" x14ac:dyDescent="0.25">
      <c r="A975" s="188" t="str">
        <f>IF(OR($B$2="",$B$3=""),"",Berekening!B976)</f>
        <v/>
      </c>
      <c r="B975" s="195" t="str">
        <f>Berekening!H976</f>
        <v/>
      </c>
    </row>
    <row r="976" spans="1:2" x14ac:dyDescent="0.25">
      <c r="A976" s="188" t="str">
        <f>IF(OR($B$2="",$B$3=""),"",Berekening!B977)</f>
        <v/>
      </c>
      <c r="B976" s="195" t="str">
        <f>Berekening!H977</f>
        <v/>
      </c>
    </row>
    <row r="977" spans="1:2" x14ac:dyDescent="0.25">
      <c r="A977" s="188" t="str">
        <f>IF(OR($B$2="",$B$3=""),"",Berekening!B978)</f>
        <v/>
      </c>
      <c r="B977" s="195" t="str">
        <f>Berekening!H978</f>
        <v/>
      </c>
    </row>
    <row r="978" spans="1:2" x14ac:dyDescent="0.25">
      <c r="A978" s="188" t="str">
        <f>IF(OR($B$2="",$B$3=""),"",Berekening!B979)</f>
        <v/>
      </c>
      <c r="B978" s="195" t="str">
        <f>Berekening!H979</f>
        <v/>
      </c>
    </row>
    <row r="979" spans="1:2" x14ac:dyDescent="0.25">
      <c r="A979" s="188" t="str">
        <f>IF(OR($B$2="",$B$3=""),"",Berekening!B980)</f>
        <v/>
      </c>
      <c r="B979" s="195" t="str">
        <f>Berekening!H980</f>
        <v/>
      </c>
    </row>
    <row r="980" spans="1:2" x14ac:dyDescent="0.25">
      <c r="A980" s="188" t="str">
        <f>IF(OR($B$2="",$B$3=""),"",Berekening!B981)</f>
        <v/>
      </c>
      <c r="B980" s="195" t="str">
        <f>Berekening!H981</f>
        <v/>
      </c>
    </row>
    <row r="981" spans="1:2" x14ac:dyDescent="0.25">
      <c r="A981" s="188" t="str">
        <f>IF(OR($B$2="",$B$3=""),"",Berekening!B982)</f>
        <v/>
      </c>
      <c r="B981" s="195" t="str">
        <f>Berekening!H982</f>
        <v/>
      </c>
    </row>
    <row r="982" spans="1:2" x14ac:dyDescent="0.25">
      <c r="A982" s="188" t="str">
        <f>IF(OR($B$2="",$B$3=""),"",Berekening!B983)</f>
        <v/>
      </c>
      <c r="B982" s="195" t="str">
        <f>Berekening!H983</f>
        <v/>
      </c>
    </row>
    <row r="983" spans="1:2" x14ac:dyDescent="0.25">
      <c r="A983" s="188" t="str">
        <f>IF(OR($B$2="",$B$3=""),"",Berekening!B984)</f>
        <v/>
      </c>
      <c r="B983" s="195" t="str">
        <f>Berekening!H984</f>
        <v/>
      </c>
    </row>
    <row r="984" spans="1:2" x14ac:dyDescent="0.25">
      <c r="A984" s="188" t="str">
        <f>IF(OR($B$2="",$B$3=""),"",Berekening!B985)</f>
        <v/>
      </c>
      <c r="B984" s="195" t="str">
        <f>Berekening!H985</f>
        <v/>
      </c>
    </row>
    <row r="985" spans="1:2" x14ac:dyDescent="0.25">
      <c r="A985" s="188" t="str">
        <f>IF(OR($B$2="",$B$3=""),"",Berekening!B986)</f>
        <v/>
      </c>
      <c r="B985" s="195" t="str">
        <f>Berekening!H986</f>
        <v/>
      </c>
    </row>
    <row r="986" spans="1:2" x14ac:dyDescent="0.25">
      <c r="A986" s="188" t="str">
        <f>IF(OR($B$2="",$B$3=""),"",Berekening!B987)</f>
        <v/>
      </c>
      <c r="B986" s="195" t="str">
        <f>Berekening!H987</f>
        <v/>
      </c>
    </row>
    <row r="987" spans="1:2" x14ac:dyDescent="0.25">
      <c r="A987" s="188" t="str">
        <f>IF(OR($B$2="",$B$3=""),"",Berekening!B988)</f>
        <v/>
      </c>
      <c r="B987" s="195" t="str">
        <f>Berekening!H988</f>
        <v/>
      </c>
    </row>
    <row r="988" spans="1:2" x14ac:dyDescent="0.25">
      <c r="A988" s="188" t="str">
        <f>IF(OR($B$2="",$B$3=""),"",Berekening!B989)</f>
        <v/>
      </c>
      <c r="B988" s="195" t="str">
        <f>Berekening!H989</f>
        <v/>
      </c>
    </row>
    <row r="989" spans="1:2" x14ac:dyDescent="0.25">
      <c r="A989" s="188" t="str">
        <f>IF(OR($B$2="",$B$3=""),"",Berekening!B990)</f>
        <v/>
      </c>
      <c r="B989" s="195" t="str">
        <f>Berekening!H990</f>
        <v/>
      </c>
    </row>
    <row r="990" spans="1:2" x14ac:dyDescent="0.25">
      <c r="A990" s="188" t="str">
        <f>IF(OR($B$2="",$B$3=""),"",Berekening!B991)</f>
        <v/>
      </c>
      <c r="B990" s="195" t="str">
        <f>Berekening!H991</f>
        <v/>
      </c>
    </row>
    <row r="991" spans="1:2" x14ac:dyDescent="0.25">
      <c r="A991" s="188" t="str">
        <f>IF(OR($B$2="",$B$3=""),"",Berekening!B992)</f>
        <v/>
      </c>
      <c r="B991" s="195" t="str">
        <f>Berekening!H992</f>
        <v/>
      </c>
    </row>
    <row r="992" spans="1:2" x14ac:dyDescent="0.25">
      <c r="A992" s="188" t="str">
        <f>IF(OR($B$2="",$B$3=""),"",Berekening!B993)</f>
        <v/>
      </c>
      <c r="B992" s="195" t="str">
        <f>Berekening!H993</f>
        <v/>
      </c>
    </row>
    <row r="993" spans="1:2" x14ac:dyDescent="0.25">
      <c r="A993" s="188" t="str">
        <f>IF(OR($B$2="",$B$3=""),"",Berekening!B994)</f>
        <v/>
      </c>
      <c r="B993" s="195" t="str">
        <f>Berekening!H994</f>
        <v/>
      </c>
    </row>
    <row r="994" spans="1:2" x14ac:dyDescent="0.25">
      <c r="A994" s="188" t="str">
        <f>IF(OR($B$2="",$B$3=""),"",Berekening!B995)</f>
        <v/>
      </c>
      <c r="B994" s="195" t="str">
        <f>Berekening!H995</f>
        <v/>
      </c>
    </row>
    <row r="995" spans="1:2" x14ac:dyDescent="0.25">
      <c r="A995" s="188" t="str">
        <f>IF(OR($B$2="",$B$3=""),"",Berekening!B996)</f>
        <v/>
      </c>
      <c r="B995" s="195" t="str">
        <f>Berekening!H996</f>
        <v/>
      </c>
    </row>
    <row r="996" spans="1:2" x14ac:dyDescent="0.25">
      <c r="A996" s="188" t="str">
        <f>IF(OR($B$2="",$B$3=""),"",Berekening!B997)</f>
        <v/>
      </c>
      <c r="B996" s="195" t="str">
        <f>Berekening!H997</f>
        <v/>
      </c>
    </row>
    <row r="997" spans="1:2" x14ac:dyDescent="0.25">
      <c r="A997" s="188" t="str">
        <f>IF(OR($B$2="",$B$3=""),"",Berekening!B998)</f>
        <v/>
      </c>
      <c r="B997" s="195" t="str">
        <f>Berekening!H998</f>
        <v/>
      </c>
    </row>
    <row r="998" spans="1:2" x14ac:dyDescent="0.25">
      <c r="A998" s="188" t="str">
        <f>IF(OR($B$2="",$B$3=""),"",Berekening!B999)</f>
        <v/>
      </c>
      <c r="B998" s="195" t="str">
        <f>Berekening!H999</f>
        <v/>
      </c>
    </row>
    <row r="999" spans="1:2" x14ac:dyDescent="0.25">
      <c r="A999" s="188" t="str">
        <f>IF(OR($B$2="",$B$3=""),"",Berekening!B1000)</f>
        <v/>
      </c>
      <c r="B999" s="195" t="str">
        <f>Berekening!H1000</f>
        <v/>
      </c>
    </row>
    <row r="1000" spans="1:2" x14ac:dyDescent="0.25">
      <c r="A1000" s="188" t="str">
        <f>IF(OR($B$2="",$B$3=""),"",Berekening!B1001)</f>
        <v/>
      </c>
      <c r="B1000" s="195" t="str">
        <f>Berekening!H1001</f>
        <v/>
      </c>
    </row>
    <row r="1001" spans="1:2" x14ac:dyDescent="0.25">
      <c r="A1001" s="188" t="str">
        <f>IF(OR($B$2="",$B$3=""),"",Berekening!B1002)</f>
        <v/>
      </c>
      <c r="B1001" s="195" t="str">
        <f>Berekening!H1002</f>
        <v/>
      </c>
    </row>
    <row r="1002" spans="1:2" x14ac:dyDescent="0.25">
      <c r="A1002" s="188" t="str">
        <f>IF(OR($B$2="",$B$3=""),"",Berekening!B1003)</f>
        <v/>
      </c>
      <c r="B1002" s="195" t="str">
        <f>Berekening!H1003</f>
        <v/>
      </c>
    </row>
    <row r="1003" spans="1:2" x14ac:dyDescent="0.25">
      <c r="A1003" s="188" t="str">
        <f>IF(OR($B$2="",$B$3=""),"",Berekening!B1004)</f>
        <v/>
      </c>
      <c r="B1003" s="195" t="str">
        <f>Berekening!H1004</f>
        <v/>
      </c>
    </row>
    <row r="1004" spans="1:2" x14ac:dyDescent="0.25">
      <c r="A1004" s="188" t="str">
        <f>IF(OR($B$2="",$B$3=""),"",Berekening!B1005)</f>
        <v/>
      </c>
      <c r="B1004" s="195" t="str">
        <f>Berekening!H1005</f>
        <v/>
      </c>
    </row>
    <row r="1005" spans="1:2" x14ac:dyDescent="0.25">
      <c r="A1005" s="188" t="str">
        <f>IF(OR($B$2="",$B$3=""),"",Berekening!B1006)</f>
        <v/>
      </c>
      <c r="B1005" s="195" t="str">
        <f>Berekening!H1006</f>
        <v/>
      </c>
    </row>
    <row r="1006" spans="1:2" x14ac:dyDescent="0.25">
      <c r="A1006" s="188" t="str">
        <f>IF(OR($B$2="",$B$3=""),"",Berekening!B1007)</f>
        <v/>
      </c>
      <c r="B1006" s="195" t="str">
        <f>Berekening!H1007</f>
        <v/>
      </c>
    </row>
    <row r="1007" spans="1:2" x14ac:dyDescent="0.25">
      <c r="A1007" s="188" t="str">
        <f>IF(OR($B$2="",$B$3=""),"",Berekening!B1008)</f>
        <v/>
      </c>
      <c r="B1007" s="195" t="str">
        <f>Berekening!H1008</f>
        <v/>
      </c>
    </row>
    <row r="1008" spans="1:2" x14ac:dyDescent="0.25">
      <c r="A1008" s="188" t="str">
        <f>IF(OR($B$2="",$B$3=""),"",Berekening!B1009)</f>
        <v/>
      </c>
      <c r="B1008" s="195" t="str">
        <f>Berekening!H1009</f>
        <v/>
      </c>
    </row>
    <row r="1009" spans="1:2" x14ac:dyDescent="0.25">
      <c r="A1009" s="188" t="str">
        <f>IF(OR($B$2="",$B$3=""),"",Berekening!B1010)</f>
        <v/>
      </c>
      <c r="B1009" s="195" t="str">
        <f>Berekening!H1010</f>
        <v/>
      </c>
    </row>
    <row r="1010" spans="1:2" x14ac:dyDescent="0.25">
      <c r="A1010" s="188" t="str">
        <f>IF(OR($B$2="",$B$3=""),"",Berekening!B1011)</f>
        <v/>
      </c>
      <c r="B1010" s="195" t="str">
        <f>Berekening!H1011</f>
        <v/>
      </c>
    </row>
    <row r="1011" spans="1:2" x14ac:dyDescent="0.25">
      <c r="A1011" s="188" t="str">
        <f>IF(OR($B$2="",$B$3=""),"",Berekening!B1012)</f>
        <v/>
      </c>
      <c r="B1011" s="195" t="str">
        <f>Berekening!H1012</f>
        <v/>
      </c>
    </row>
    <row r="1012" spans="1:2" x14ac:dyDescent="0.25">
      <c r="A1012" s="188" t="str">
        <f>IF(OR($B$2="",$B$3=""),"",Berekening!B1013)</f>
        <v/>
      </c>
      <c r="B1012" s="195" t="str">
        <f>Berekening!H1013</f>
        <v/>
      </c>
    </row>
    <row r="1013" spans="1:2" x14ac:dyDescent="0.25">
      <c r="A1013" s="188" t="str">
        <f>IF(OR($B$2="",$B$3=""),"",Berekening!B1014)</f>
        <v/>
      </c>
      <c r="B1013" s="195" t="str">
        <f>Berekening!H1014</f>
        <v/>
      </c>
    </row>
    <row r="1014" spans="1:2" x14ac:dyDescent="0.25">
      <c r="A1014" s="188" t="str">
        <f>IF(OR($B$2="",$B$3=""),"",Berekening!B1015)</f>
        <v/>
      </c>
      <c r="B1014" s="195" t="str">
        <f>Berekening!H1015</f>
        <v/>
      </c>
    </row>
    <row r="1015" spans="1:2" x14ac:dyDescent="0.25">
      <c r="A1015" s="188" t="str">
        <f>IF(OR($B$2="",$B$3=""),"",Berekening!B1016)</f>
        <v/>
      </c>
      <c r="B1015" s="195" t="str">
        <f>Berekening!H1016</f>
        <v/>
      </c>
    </row>
    <row r="1016" spans="1:2" x14ac:dyDescent="0.25">
      <c r="A1016" s="188" t="str">
        <f>IF(OR($B$2="",$B$3=""),"",Berekening!B1017)</f>
        <v/>
      </c>
      <c r="B1016" s="195" t="str">
        <f>Berekening!H1017</f>
        <v/>
      </c>
    </row>
    <row r="1017" spans="1:2" x14ac:dyDescent="0.25">
      <c r="A1017" s="188" t="str">
        <f>IF(OR($B$2="",$B$3=""),"",Berekening!B1018)</f>
        <v/>
      </c>
      <c r="B1017" s="195" t="str">
        <f>Berekening!H1018</f>
        <v/>
      </c>
    </row>
    <row r="1018" spans="1:2" x14ac:dyDescent="0.25">
      <c r="A1018" s="188" t="str">
        <f>IF(OR($B$2="",$B$3=""),"",Berekening!B1019)</f>
        <v/>
      </c>
      <c r="B1018" s="195" t="str">
        <f>Berekening!H1019</f>
        <v/>
      </c>
    </row>
    <row r="1019" spans="1:2" x14ac:dyDescent="0.25">
      <c r="A1019" s="188" t="str">
        <f>IF(OR($B$2="",$B$3=""),"",Berekening!B1020)</f>
        <v/>
      </c>
      <c r="B1019" s="195" t="str">
        <f>Berekening!H1020</f>
        <v/>
      </c>
    </row>
    <row r="1020" spans="1:2" x14ac:dyDescent="0.25">
      <c r="A1020" s="188" t="str">
        <f>IF(OR($B$2="",$B$3=""),"",Berekening!B1021)</f>
        <v/>
      </c>
      <c r="B1020" s="195" t="str">
        <f>Berekening!H1021</f>
        <v/>
      </c>
    </row>
    <row r="1021" spans="1:2" x14ac:dyDescent="0.25">
      <c r="A1021" s="188" t="str">
        <f>IF(OR($B$2="",$B$3=""),"",Berekening!B1022)</f>
        <v/>
      </c>
      <c r="B1021" s="195" t="str">
        <f>Berekening!H1022</f>
        <v/>
      </c>
    </row>
    <row r="1022" spans="1:2" x14ac:dyDescent="0.25">
      <c r="A1022" s="188" t="str">
        <f>IF(OR($B$2="",$B$3=""),"",Berekening!B1023)</f>
        <v/>
      </c>
      <c r="B1022" s="195" t="str">
        <f>Berekening!H1023</f>
        <v/>
      </c>
    </row>
    <row r="1023" spans="1:2" x14ac:dyDescent="0.25">
      <c r="A1023" s="188" t="str">
        <f>IF(OR($B$2="",$B$3=""),"",Berekening!B1024)</f>
        <v/>
      </c>
      <c r="B1023" s="195" t="str">
        <f>Berekening!H1024</f>
        <v/>
      </c>
    </row>
    <row r="1024" spans="1:2" x14ac:dyDescent="0.25">
      <c r="A1024" s="188" t="str">
        <f>IF(OR($B$2="",$B$3=""),"",Berekening!B1025)</f>
        <v/>
      </c>
      <c r="B1024" s="195" t="str">
        <f>Berekening!H1025</f>
        <v/>
      </c>
    </row>
    <row r="1025" spans="1:2" x14ac:dyDescent="0.25">
      <c r="A1025" s="188" t="str">
        <f>IF(OR($B$2="",$B$3=""),"",Berekening!B1026)</f>
        <v/>
      </c>
      <c r="B1025" s="195" t="str">
        <f>Berekening!H1026</f>
        <v/>
      </c>
    </row>
    <row r="1026" spans="1:2" x14ac:dyDescent="0.25">
      <c r="A1026" s="188" t="str">
        <f>IF(OR($B$2="",$B$3=""),"",Berekening!B1027)</f>
        <v/>
      </c>
      <c r="B1026" s="195" t="str">
        <f>Berekening!H1027</f>
        <v/>
      </c>
    </row>
    <row r="1027" spans="1:2" x14ac:dyDescent="0.25">
      <c r="A1027" s="188" t="str">
        <f>IF(OR($B$2="",$B$3=""),"",Berekening!B1028)</f>
        <v/>
      </c>
      <c r="B1027" s="195" t="str">
        <f>Berekening!H1028</f>
        <v/>
      </c>
    </row>
    <row r="1028" spans="1:2" x14ac:dyDescent="0.25">
      <c r="A1028" s="188" t="str">
        <f>IF(OR($B$2="",$B$3=""),"",Berekening!B1029)</f>
        <v/>
      </c>
      <c r="B1028" s="195" t="str">
        <f>Berekening!H1029</f>
        <v/>
      </c>
    </row>
    <row r="1029" spans="1:2" x14ac:dyDescent="0.25">
      <c r="A1029" s="188" t="str">
        <f>IF(OR($B$2="",$B$3=""),"",Berekening!B1030)</f>
        <v/>
      </c>
      <c r="B1029" s="195" t="str">
        <f>Berekening!H1030</f>
        <v/>
      </c>
    </row>
    <row r="1030" spans="1:2" x14ac:dyDescent="0.25">
      <c r="A1030" s="188" t="str">
        <f>IF(OR($B$2="",$B$3=""),"",Berekening!B1031)</f>
        <v/>
      </c>
      <c r="B1030" s="195" t="str">
        <f>Berekening!H1031</f>
        <v/>
      </c>
    </row>
    <row r="1031" spans="1:2" x14ac:dyDescent="0.25">
      <c r="A1031" s="188" t="str">
        <f>IF(OR($B$2="",$B$3=""),"",Berekening!B1032)</f>
        <v/>
      </c>
      <c r="B1031" s="195" t="str">
        <f>Berekening!H1032</f>
        <v/>
      </c>
    </row>
    <row r="1032" spans="1:2" x14ac:dyDescent="0.25">
      <c r="A1032" s="188" t="str">
        <f>IF(OR($B$2="",$B$3=""),"",Berekening!B1033)</f>
        <v/>
      </c>
      <c r="B1032" s="195" t="str">
        <f>Berekening!H1033</f>
        <v/>
      </c>
    </row>
    <row r="1033" spans="1:2" x14ac:dyDescent="0.25">
      <c r="A1033" s="188" t="str">
        <f>IF(OR($B$2="",$B$3=""),"",Berekening!B1034)</f>
        <v/>
      </c>
      <c r="B1033" s="195" t="str">
        <f>Berekening!H1034</f>
        <v/>
      </c>
    </row>
    <row r="1034" spans="1:2" x14ac:dyDescent="0.25">
      <c r="A1034" s="188" t="str">
        <f>IF(OR($B$2="",$B$3=""),"",Berekening!B1035)</f>
        <v/>
      </c>
      <c r="B1034" s="195" t="str">
        <f>Berekening!H1035</f>
        <v/>
      </c>
    </row>
    <row r="1035" spans="1:2" x14ac:dyDescent="0.25">
      <c r="A1035" s="188" t="str">
        <f>IF(OR($B$2="",$B$3=""),"",Berekening!B1036)</f>
        <v/>
      </c>
      <c r="B1035" s="195" t="str">
        <f>Berekening!H1036</f>
        <v/>
      </c>
    </row>
    <row r="1036" spans="1:2" x14ac:dyDescent="0.25">
      <c r="A1036" s="188" t="str">
        <f>IF(OR($B$2="",$B$3=""),"",Berekening!B1037)</f>
        <v/>
      </c>
      <c r="B1036" s="195" t="str">
        <f>Berekening!H1037</f>
        <v/>
      </c>
    </row>
    <row r="1037" spans="1:2" x14ac:dyDescent="0.25">
      <c r="A1037" s="188" t="str">
        <f>IF(OR($B$2="",$B$3=""),"",Berekening!B1038)</f>
        <v/>
      </c>
      <c r="B1037" s="195" t="str">
        <f>Berekening!H1038</f>
        <v/>
      </c>
    </row>
    <row r="1038" spans="1:2" x14ac:dyDescent="0.25">
      <c r="A1038" s="188" t="str">
        <f>IF(OR($B$2="",$B$3=""),"",Berekening!B1039)</f>
        <v/>
      </c>
      <c r="B1038" s="195" t="str">
        <f>Berekening!H1039</f>
        <v/>
      </c>
    </row>
    <row r="1039" spans="1:2" x14ac:dyDescent="0.25">
      <c r="A1039" s="188" t="str">
        <f>IF(OR($B$2="",$B$3=""),"",Berekening!B1040)</f>
        <v/>
      </c>
      <c r="B1039" s="195" t="str">
        <f>Berekening!H1040</f>
        <v/>
      </c>
    </row>
    <row r="1040" spans="1:2" x14ac:dyDescent="0.25">
      <c r="A1040" s="188" t="str">
        <f>IF(OR($B$2="",$B$3=""),"",Berekening!B1041)</f>
        <v/>
      </c>
      <c r="B1040" s="195" t="str">
        <f>Berekening!H1041</f>
        <v/>
      </c>
    </row>
    <row r="1041" spans="1:2" x14ac:dyDescent="0.25">
      <c r="A1041" s="188" t="str">
        <f>IF(OR($B$2="",$B$3=""),"",Berekening!B1042)</f>
        <v/>
      </c>
      <c r="B1041" s="195" t="str">
        <f>Berekening!H1042</f>
        <v/>
      </c>
    </row>
    <row r="1042" spans="1:2" x14ac:dyDescent="0.25">
      <c r="A1042" s="188" t="str">
        <f>IF(OR($B$2="",$B$3=""),"",Berekening!B1043)</f>
        <v/>
      </c>
      <c r="B1042" s="195" t="str">
        <f>Berekening!H1043</f>
        <v/>
      </c>
    </row>
    <row r="1043" spans="1:2" x14ac:dyDescent="0.25">
      <c r="A1043" s="188" t="str">
        <f>IF(OR($B$2="",$B$3=""),"",Berekening!B1044)</f>
        <v/>
      </c>
      <c r="B1043" s="195" t="str">
        <f>Berekening!H1044</f>
        <v/>
      </c>
    </row>
    <row r="1044" spans="1:2" x14ac:dyDescent="0.25">
      <c r="A1044" s="188" t="str">
        <f>IF(OR($B$2="",$B$3=""),"",Berekening!B1045)</f>
        <v/>
      </c>
      <c r="B1044" s="195" t="str">
        <f>Berekening!H1045</f>
        <v/>
      </c>
    </row>
    <row r="1045" spans="1:2" x14ac:dyDescent="0.25">
      <c r="A1045" s="188" t="str">
        <f>IF(OR($B$2="",$B$3=""),"",Berekening!B1046)</f>
        <v/>
      </c>
      <c r="B1045" s="195" t="str">
        <f>Berekening!H1046</f>
        <v/>
      </c>
    </row>
    <row r="1046" spans="1:2" x14ac:dyDescent="0.25">
      <c r="A1046" s="188" t="str">
        <f>IF(OR($B$2="",$B$3=""),"",Berekening!B1047)</f>
        <v/>
      </c>
      <c r="B1046" s="195" t="str">
        <f>Berekening!H1047</f>
        <v/>
      </c>
    </row>
    <row r="1047" spans="1:2" x14ac:dyDescent="0.25">
      <c r="A1047" s="188" t="str">
        <f>IF(OR($B$2="",$B$3=""),"",Berekening!B1048)</f>
        <v/>
      </c>
      <c r="B1047" s="195" t="str">
        <f>Berekening!H1048</f>
        <v/>
      </c>
    </row>
    <row r="1048" spans="1:2" x14ac:dyDescent="0.25">
      <c r="A1048" s="188" t="str">
        <f>IF(OR($B$2="",$B$3=""),"",Berekening!B1049)</f>
        <v/>
      </c>
      <c r="B1048" s="195" t="str">
        <f>Berekening!H1049</f>
        <v/>
      </c>
    </row>
    <row r="1049" spans="1:2" x14ac:dyDescent="0.25">
      <c r="A1049" s="188" t="str">
        <f>IF(OR($B$2="",$B$3=""),"",Berekening!B1050)</f>
        <v/>
      </c>
      <c r="B1049" s="195" t="str">
        <f>Berekening!H1050</f>
        <v/>
      </c>
    </row>
    <row r="1050" spans="1:2" x14ac:dyDescent="0.25">
      <c r="A1050" s="188" t="str">
        <f>IF(OR($B$2="",$B$3=""),"",Berekening!B1051)</f>
        <v/>
      </c>
      <c r="B1050" s="195" t="str">
        <f>Berekening!H1051</f>
        <v/>
      </c>
    </row>
    <row r="1051" spans="1:2" x14ac:dyDescent="0.25">
      <c r="A1051" s="188" t="str">
        <f>IF(OR($B$2="",$B$3=""),"",Berekening!B1052)</f>
        <v/>
      </c>
      <c r="B1051" s="195" t="str">
        <f>Berekening!H1052</f>
        <v/>
      </c>
    </row>
    <row r="1052" spans="1:2" x14ac:dyDescent="0.25">
      <c r="A1052" s="188" t="str">
        <f>IF(OR($B$2="",$B$3=""),"",Berekening!B1053)</f>
        <v/>
      </c>
      <c r="B1052" s="195" t="str">
        <f>Berekening!H1053</f>
        <v/>
      </c>
    </row>
    <row r="1053" spans="1:2" x14ac:dyDescent="0.25">
      <c r="A1053" s="188" t="str">
        <f>IF(OR($B$2="",$B$3=""),"",Berekening!B1054)</f>
        <v/>
      </c>
      <c r="B1053" s="195" t="str">
        <f>Berekening!H1054</f>
        <v/>
      </c>
    </row>
    <row r="1054" spans="1:2" x14ac:dyDescent="0.25">
      <c r="A1054" s="188" t="str">
        <f>IF(OR($B$2="",$B$3=""),"",Berekening!B1055)</f>
        <v/>
      </c>
      <c r="B1054" s="195" t="str">
        <f>Berekening!H1055</f>
        <v/>
      </c>
    </row>
    <row r="1055" spans="1:2" x14ac:dyDescent="0.25">
      <c r="A1055" s="188" t="str">
        <f>IF(OR($B$2="",$B$3=""),"",Berekening!B1056)</f>
        <v/>
      </c>
      <c r="B1055" s="195" t="str">
        <f>Berekening!H1056</f>
        <v/>
      </c>
    </row>
    <row r="1056" spans="1:2" x14ac:dyDescent="0.25">
      <c r="A1056" s="188" t="str">
        <f>IF(OR($B$2="",$B$3=""),"",Berekening!B1057)</f>
        <v/>
      </c>
      <c r="B1056" s="195" t="str">
        <f>Berekening!H1057</f>
        <v/>
      </c>
    </row>
    <row r="1057" spans="1:2" x14ac:dyDescent="0.25">
      <c r="A1057" s="188" t="str">
        <f>IF(OR($B$2="",$B$3=""),"",Berekening!B1058)</f>
        <v/>
      </c>
      <c r="B1057" s="195" t="str">
        <f>Berekening!H1058</f>
        <v/>
      </c>
    </row>
    <row r="1058" spans="1:2" x14ac:dyDescent="0.25">
      <c r="A1058" s="188" t="str">
        <f>IF(OR($B$2="",$B$3=""),"",Berekening!B1059)</f>
        <v/>
      </c>
      <c r="B1058" s="195" t="str">
        <f>Berekening!H1059</f>
        <v/>
      </c>
    </row>
    <row r="1059" spans="1:2" x14ac:dyDescent="0.25">
      <c r="A1059" s="188" t="str">
        <f>IF(OR($B$2="",$B$3=""),"",Berekening!B1060)</f>
        <v/>
      </c>
      <c r="B1059" s="195" t="str">
        <f>Berekening!H1060</f>
        <v/>
      </c>
    </row>
    <row r="1060" spans="1:2" x14ac:dyDescent="0.25">
      <c r="A1060" s="188" t="str">
        <f>IF(OR($B$2="",$B$3=""),"",Berekening!B1061)</f>
        <v/>
      </c>
      <c r="B1060" s="195" t="str">
        <f>Berekening!H1061</f>
        <v/>
      </c>
    </row>
    <row r="1061" spans="1:2" x14ac:dyDescent="0.25">
      <c r="A1061" s="188" t="str">
        <f>IF(OR($B$2="",$B$3=""),"",Berekening!B1062)</f>
        <v/>
      </c>
      <c r="B1061" s="195" t="str">
        <f>Berekening!H1062</f>
        <v/>
      </c>
    </row>
    <row r="1062" spans="1:2" x14ac:dyDescent="0.25">
      <c r="A1062" s="188" t="str">
        <f>IF(OR($B$2="",$B$3=""),"",Berekening!B1063)</f>
        <v/>
      </c>
      <c r="B1062" s="195" t="str">
        <f>Berekening!H1063</f>
        <v/>
      </c>
    </row>
    <row r="1063" spans="1:2" x14ac:dyDescent="0.25">
      <c r="A1063" s="188" t="str">
        <f>IF(OR($B$2="",$B$3=""),"",Berekening!B1064)</f>
        <v/>
      </c>
      <c r="B1063" s="195" t="str">
        <f>Berekening!H1064</f>
        <v/>
      </c>
    </row>
    <row r="1064" spans="1:2" x14ac:dyDescent="0.25">
      <c r="A1064" s="188" t="str">
        <f>IF(OR($B$2="",$B$3=""),"",Berekening!B1065)</f>
        <v/>
      </c>
      <c r="B1064" s="195" t="str">
        <f>Berekening!H1065</f>
        <v/>
      </c>
    </row>
    <row r="1065" spans="1:2" x14ac:dyDescent="0.25">
      <c r="A1065" s="188" t="str">
        <f>IF(OR($B$2="",$B$3=""),"",Berekening!B1066)</f>
        <v/>
      </c>
      <c r="B1065" s="195" t="str">
        <f>Berekening!H1066</f>
        <v/>
      </c>
    </row>
    <row r="1066" spans="1:2" x14ac:dyDescent="0.25">
      <c r="A1066" s="188" t="str">
        <f>IF(OR($B$2="",$B$3=""),"",Berekening!B1067)</f>
        <v/>
      </c>
      <c r="B1066" s="195" t="str">
        <f>Berekening!H1067</f>
        <v/>
      </c>
    </row>
    <row r="1067" spans="1:2" x14ac:dyDescent="0.25">
      <c r="A1067" s="188" t="str">
        <f>IF(OR($B$2="",$B$3=""),"",Berekening!B1068)</f>
        <v/>
      </c>
      <c r="B1067" s="195" t="str">
        <f>Berekening!H1068</f>
        <v/>
      </c>
    </row>
    <row r="1068" spans="1:2" x14ac:dyDescent="0.25">
      <c r="A1068" s="188" t="str">
        <f>IF(OR($B$2="",$B$3=""),"",Berekening!B1069)</f>
        <v/>
      </c>
      <c r="B1068" s="195" t="str">
        <f>Berekening!H1069</f>
        <v/>
      </c>
    </row>
    <row r="1069" spans="1:2" x14ac:dyDescent="0.25">
      <c r="A1069" s="188" t="str">
        <f>IF(OR($B$2="",$B$3=""),"",Berekening!B1070)</f>
        <v/>
      </c>
      <c r="B1069" s="195" t="str">
        <f>Berekening!H1070</f>
        <v/>
      </c>
    </row>
    <row r="1070" spans="1:2" x14ac:dyDescent="0.25">
      <c r="A1070" s="188" t="str">
        <f>IF(OR($B$2="",$B$3=""),"",Berekening!B1071)</f>
        <v/>
      </c>
      <c r="B1070" s="195" t="str">
        <f>Berekening!H1071</f>
        <v/>
      </c>
    </row>
    <row r="1071" spans="1:2" x14ac:dyDescent="0.25">
      <c r="A1071" s="188" t="str">
        <f>IF(OR($B$2="",$B$3=""),"",Berekening!B1072)</f>
        <v/>
      </c>
      <c r="B1071" s="195" t="str">
        <f>Berekening!H1072</f>
        <v/>
      </c>
    </row>
    <row r="1072" spans="1:2" x14ac:dyDescent="0.25">
      <c r="A1072" s="188" t="str">
        <f>IF(OR($B$2="",$B$3=""),"",Berekening!B1073)</f>
        <v/>
      </c>
      <c r="B1072" s="195" t="str">
        <f>Berekening!H1073</f>
        <v/>
      </c>
    </row>
    <row r="1073" spans="1:2" x14ac:dyDescent="0.25">
      <c r="A1073" s="188" t="str">
        <f>IF(OR($B$2="",$B$3=""),"",Berekening!B1074)</f>
        <v/>
      </c>
      <c r="B1073" s="195" t="str">
        <f>Berekening!H1074</f>
        <v/>
      </c>
    </row>
    <row r="1074" spans="1:2" x14ac:dyDescent="0.25">
      <c r="A1074" s="188" t="str">
        <f>IF(OR($B$2="",$B$3=""),"",Berekening!B1075)</f>
        <v/>
      </c>
      <c r="B1074" s="195" t="str">
        <f>Berekening!H1075</f>
        <v/>
      </c>
    </row>
    <row r="1075" spans="1:2" x14ac:dyDescent="0.25">
      <c r="A1075" s="188" t="str">
        <f>IF(OR($B$2="",$B$3=""),"",Berekening!B1076)</f>
        <v/>
      </c>
      <c r="B1075" s="195" t="str">
        <f>Berekening!H1076</f>
        <v/>
      </c>
    </row>
    <row r="1076" spans="1:2" x14ac:dyDescent="0.25">
      <c r="A1076" s="188" t="str">
        <f>IF(OR($B$2="",$B$3=""),"",Berekening!B1077)</f>
        <v/>
      </c>
      <c r="B1076" s="195" t="str">
        <f>Berekening!H1077</f>
        <v/>
      </c>
    </row>
    <row r="1077" spans="1:2" x14ac:dyDescent="0.25">
      <c r="A1077" s="188" t="str">
        <f>IF(OR($B$2="",$B$3=""),"",Berekening!B1078)</f>
        <v/>
      </c>
      <c r="B1077" s="195" t="str">
        <f>Berekening!H1078</f>
        <v/>
      </c>
    </row>
    <row r="1078" spans="1:2" x14ac:dyDescent="0.25">
      <c r="A1078" s="188" t="str">
        <f>IF(OR($B$2="",$B$3=""),"",Berekening!B1079)</f>
        <v/>
      </c>
      <c r="B1078" s="195" t="str">
        <f>Berekening!H1079</f>
        <v/>
      </c>
    </row>
    <row r="1079" spans="1:2" x14ac:dyDescent="0.25">
      <c r="A1079" s="188" t="str">
        <f>IF(OR($B$2="",$B$3=""),"",Berekening!B1080)</f>
        <v/>
      </c>
      <c r="B1079" s="195" t="str">
        <f>Berekening!H1080</f>
        <v/>
      </c>
    </row>
    <row r="1080" spans="1:2" x14ac:dyDescent="0.25">
      <c r="A1080" s="188" t="str">
        <f>IF(OR($B$2="",$B$3=""),"",Berekening!B1081)</f>
        <v/>
      </c>
      <c r="B1080" s="195" t="str">
        <f>Berekening!H1081</f>
        <v/>
      </c>
    </row>
    <row r="1081" spans="1:2" x14ac:dyDescent="0.25">
      <c r="A1081" s="188" t="str">
        <f>IF(OR($B$2="",$B$3=""),"",Berekening!B1082)</f>
        <v/>
      </c>
      <c r="B1081" s="195" t="str">
        <f>Berekening!H1082</f>
        <v/>
      </c>
    </row>
    <row r="1082" spans="1:2" x14ac:dyDescent="0.25">
      <c r="A1082" s="188" t="str">
        <f>IF(OR($B$2="",$B$3=""),"",Berekening!B1083)</f>
        <v/>
      </c>
      <c r="B1082" s="195" t="str">
        <f>Berekening!H1083</f>
        <v/>
      </c>
    </row>
    <row r="1083" spans="1:2" x14ac:dyDescent="0.25">
      <c r="A1083" s="188" t="str">
        <f>IF(OR($B$2="",$B$3=""),"",Berekening!B1084)</f>
        <v/>
      </c>
      <c r="B1083" s="195" t="str">
        <f>Berekening!H1084</f>
        <v/>
      </c>
    </row>
    <row r="1084" spans="1:2" x14ac:dyDescent="0.25">
      <c r="A1084" s="188" t="str">
        <f>IF(OR($B$2="",$B$3=""),"",Berekening!B1085)</f>
        <v/>
      </c>
      <c r="B1084" s="195" t="str">
        <f>Berekening!H1085</f>
        <v/>
      </c>
    </row>
    <row r="1085" spans="1:2" x14ac:dyDescent="0.25">
      <c r="A1085" s="188" t="str">
        <f>IF(OR($B$2="",$B$3=""),"",Berekening!B1086)</f>
        <v/>
      </c>
      <c r="B1085" s="195" t="str">
        <f>Berekening!H1086</f>
        <v/>
      </c>
    </row>
    <row r="1086" spans="1:2" x14ac:dyDescent="0.25">
      <c r="A1086" s="188" t="str">
        <f>IF(OR($B$2="",$B$3=""),"",Berekening!B1087)</f>
        <v/>
      </c>
      <c r="B1086" s="195" t="str">
        <f>Berekening!H1087</f>
        <v/>
      </c>
    </row>
    <row r="1087" spans="1:2" x14ac:dyDescent="0.25">
      <c r="B1087" s="197"/>
    </row>
    <row r="1088" spans="1:2" x14ac:dyDescent="0.25">
      <c r="B1088" s="197"/>
    </row>
    <row r="1089" spans="2:2" x14ac:dyDescent="0.25">
      <c r="B1089" s="197"/>
    </row>
    <row r="1090" spans="2:2" x14ac:dyDescent="0.25">
      <c r="B1090" s="197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B22" sqref="B22"/>
    </sheetView>
  </sheetViews>
  <sheetFormatPr defaultRowHeight="15" x14ac:dyDescent="0.25"/>
  <cols>
    <col min="2" max="2" width="73.7109375" customWidth="1"/>
    <col min="3" max="3" width="12.28515625" bestFit="1" customWidth="1"/>
    <col min="4" max="4" width="7.28515625" bestFit="1" customWidth="1"/>
    <col min="5" max="5" width="11" bestFit="1" customWidth="1"/>
    <col min="6" max="6" width="9.85546875" customWidth="1"/>
  </cols>
  <sheetData>
    <row r="2" spans="2:6" x14ac:dyDescent="0.25">
      <c r="B2" s="188" t="s">
        <v>71</v>
      </c>
      <c r="C2" s="188" t="s">
        <v>133</v>
      </c>
      <c r="D2" s="188" t="s">
        <v>50</v>
      </c>
      <c r="E2" s="188" t="s">
        <v>134</v>
      </c>
      <c r="F2" s="188" t="s">
        <v>135</v>
      </c>
    </row>
    <row r="3" spans="2:6" x14ac:dyDescent="0.25">
      <c r="B3" s="188">
        <f>COUNTA(B5:B16)</f>
        <v>10</v>
      </c>
      <c r="C3" s="188">
        <f ca="1">SUM(C5:C16)</f>
        <v>62</v>
      </c>
      <c r="D3" s="188">
        <f>SUM(D5:D16)</f>
        <v>36</v>
      </c>
      <c r="E3" s="195">
        <f ca="1">100/C3</f>
        <v>1.6129032258064515</v>
      </c>
      <c r="F3" s="195"/>
    </row>
    <row r="4" spans="2:6" x14ac:dyDescent="0.25">
      <c r="B4" s="188"/>
      <c r="C4" s="188"/>
      <c r="D4" s="188"/>
      <c r="E4" s="195"/>
      <c r="F4" s="195"/>
    </row>
    <row r="5" spans="2:6" x14ac:dyDescent="0.25">
      <c r="B5" s="188" t="str">
        <f>voorbereiding!C2</f>
        <v>Tekstsoort - publiek - schrijfdoel</v>
      </c>
      <c r="C5" s="188">
        <f ca="1">schema!E18</f>
        <v>3</v>
      </c>
      <c r="D5" s="188">
        <f>COUNTIF(voorbereiding!$C$61:$C$96,B5)</f>
        <v>3</v>
      </c>
      <c r="E5" s="195">
        <f ca="1">$E$3*C5</f>
        <v>4.8387096774193541</v>
      </c>
      <c r="F5" s="195">
        <f ca="1">SUM(E5:E11)</f>
        <v>80.645161290322562</v>
      </c>
    </row>
    <row r="6" spans="2:6" x14ac:dyDescent="0.25">
      <c r="B6" s="188" t="str">
        <f>voorbereiding!C3</f>
        <v>Hoofdgedachte - tussenkopjes - onderscheid tussen hoofd- en bijzaken</v>
      </c>
      <c r="C6" s="188">
        <f ca="1">schema!E19</f>
        <v>8</v>
      </c>
      <c r="D6" s="188">
        <f>COUNTIF(voorbereiding!$C$61:$C$96,B6)</f>
        <v>8</v>
      </c>
      <c r="E6" s="195">
        <f t="shared" ref="E6:E16" ca="1" si="0">$E$3*C6</f>
        <v>12.903225806451612</v>
      </c>
      <c r="F6" s="195"/>
    </row>
    <row r="7" spans="2:6" x14ac:dyDescent="0.25">
      <c r="B7" s="188" t="str">
        <f>voorbereiding!C4</f>
        <v>Tekstrelaties - tekstverbanden - alineafuncties - tekststructuur</v>
      </c>
      <c r="C7" s="188">
        <f ca="1">schema!E20</f>
        <v>8</v>
      </c>
      <c r="D7" s="188">
        <f>COUNTIF(voorbereiding!$C$61:$C$96,B7)</f>
        <v>6</v>
      </c>
      <c r="E7" s="195">
        <f t="shared" ca="1" si="0"/>
        <v>12.903225806451612</v>
      </c>
      <c r="F7" s="195"/>
    </row>
    <row r="8" spans="2:6" x14ac:dyDescent="0.25">
      <c r="B8" s="188" t="str">
        <f>voorbereiding!C5</f>
        <v xml:space="preserve">Auteursintenties - gevoel - betekenis van taaluitingen - verklaringen </v>
      </c>
      <c r="C8" s="188">
        <f ca="1">schema!E21</f>
        <v>18</v>
      </c>
      <c r="D8" s="188">
        <f>COUNTIF(voorbereiding!$C$61:$C$96,B8)</f>
        <v>9</v>
      </c>
      <c r="E8" s="195">
        <f t="shared" ca="1" si="0"/>
        <v>29.032258064516128</v>
      </c>
      <c r="F8" s="195"/>
    </row>
    <row r="9" spans="2:6" x14ac:dyDescent="0.25">
      <c r="B9" s="188" t="str">
        <f>voorbereiding!C6</f>
        <v>Argumentaties - standpunt beargumenteren - soorten argumenten - redeneringen</v>
      </c>
      <c r="C9" s="188">
        <f ca="1">schema!E22</f>
        <v>6</v>
      </c>
      <c r="D9" s="188">
        <f>COUNTIF(voorbereiding!$C$61:$C$96,B9)</f>
        <v>5</v>
      </c>
      <c r="E9" s="195">
        <f t="shared" ca="1" si="0"/>
        <v>9.6774193548387082</v>
      </c>
      <c r="F9" s="195"/>
    </row>
    <row r="10" spans="2:6" x14ac:dyDescent="0.25">
      <c r="B10" s="188" t="str">
        <f>voorbereiding!C7</f>
        <v>Objectieve en subjectieve argumenten</v>
      </c>
      <c r="C10" s="188">
        <f ca="1">schema!E23</f>
        <v>0</v>
      </c>
      <c r="D10" s="188">
        <f>COUNTIF(voorbereiding!$C$61:$C$96,B10)</f>
        <v>0</v>
      </c>
      <c r="E10" s="195">
        <f t="shared" ca="1" si="0"/>
        <v>0</v>
      </c>
      <c r="F10" s="195"/>
    </row>
    <row r="11" spans="2:6" x14ac:dyDescent="0.25">
      <c r="B11" s="188" t="str">
        <f>voorbereiding!C8</f>
        <v xml:space="preserve">Argumentatieschema's </v>
      </c>
      <c r="C11" s="188">
        <f ca="1">schema!E24</f>
        <v>7</v>
      </c>
      <c r="D11" s="188">
        <f>COUNTIF(voorbereiding!$C$61:$C$96,B11)</f>
        <v>2</v>
      </c>
      <c r="E11" s="195">
        <f t="shared" ca="1" si="0"/>
        <v>11.29032258064516</v>
      </c>
      <c r="F11" s="195"/>
    </row>
    <row r="12" spans="2:6" x14ac:dyDescent="0.25">
      <c r="B12" s="188"/>
      <c r="C12" s="188"/>
      <c r="D12" s="188"/>
      <c r="E12" s="195"/>
      <c r="F12" s="195"/>
    </row>
    <row r="13" spans="2:6" x14ac:dyDescent="0.25">
      <c r="B13" s="188" t="str">
        <f>voorbereiding!C9</f>
        <v>Aanvaardbaarheid - retorische middelen die de auteur gebruikt</v>
      </c>
      <c r="C13" s="188">
        <f ca="1">schema!E25</f>
        <v>0</v>
      </c>
      <c r="D13" s="188">
        <f>COUNTIF(voorbereiding!$C$61:$C$96,B13)</f>
        <v>0</v>
      </c>
      <c r="E13" s="195">
        <f t="shared" ca="1" si="0"/>
        <v>0</v>
      </c>
      <c r="F13" s="195">
        <f ca="1">SUM(E13:E14)</f>
        <v>0</v>
      </c>
    </row>
    <row r="14" spans="2:6" x14ac:dyDescent="0.25">
      <c r="B14" s="188" t="str">
        <f>voorbereiding!C10</f>
        <v>Drogredenen</v>
      </c>
      <c r="C14" s="188">
        <f ca="1">schema!E26</f>
        <v>0</v>
      </c>
      <c r="D14" s="188">
        <f>COUNTIF(voorbereiding!$C$61:$C$96,B14)</f>
        <v>0</v>
      </c>
      <c r="E14" s="195">
        <f t="shared" ca="1" si="0"/>
        <v>0</v>
      </c>
      <c r="F14" s="195"/>
    </row>
    <row r="15" spans="2:6" x14ac:dyDescent="0.25">
      <c r="B15" s="188"/>
      <c r="C15" s="188"/>
      <c r="D15" s="188"/>
      <c r="E15" s="195"/>
      <c r="F15" s="195"/>
    </row>
    <row r="16" spans="2:6" x14ac:dyDescent="0.25">
      <c r="B16" s="188" t="str">
        <f>voorbereiding!C11</f>
        <v>Samenvatten</v>
      </c>
      <c r="C16" s="188">
        <f ca="1">schema!E27</f>
        <v>12</v>
      </c>
      <c r="D16" s="188">
        <f>COUNTIF(voorbereiding!$C$61:$C$96,B16)</f>
        <v>3</v>
      </c>
      <c r="E16" s="195">
        <f t="shared" ca="1" si="0"/>
        <v>19.354838709677416</v>
      </c>
      <c r="F16" s="195">
        <f ca="1">SUM(E16)</f>
        <v>19.354838709677416</v>
      </c>
    </row>
    <row r="18" spans="5:5" x14ac:dyDescent="0.25">
      <c r="E18" s="188">
        <f ca="1">SUM(E5:E16)</f>
        <v>99.999999999999972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65" zoomScaleNormal="100" workbookViewId="0">
      <selection activeCell="C94" sqref="C94"/>
    </sheetView>
  </sheetViews>
  <sheetFormatPr defaultRowHeight="15" x14ac:dyDescent="0.25"/>
  <cols>
    <col min="1" max="1" width="3.140625" customWidth="1"/>
    <col min="2" max="2" width="26.140625" customWidth="1"/>
    <col min="3" max="3" width="133.7109375" bestFit="1" customWidth="1"/>
    <col min="4" max="4" width="19.85546875" customWidth="1"/>
    <col min="5" max="5" width="22.140625" customWidth="1"/>
    <col min="6" max="6" width="12.42578125" customWidth="1"/>
    <col min="7" max="7" width="4.85546875" customWidth="1"/>
  </cols>
  <sheetData>
    <row r="1" spans="1:7" x14ac:dyDescent="0.25">
      <c r="A1" s="107"/>
      <c r="B1" s="134"/>
      <c r="C1" s="126" t="s">
        <v>118</v>
      </c>
      <c r="D1" s="108" t="s">
        <v>71</v>
      </c>
      <c r="E1" s="107"/>
      <c r="F1" s="107"/>
      <c r="G1" s="107"/>
    </row>
    <row r="2" spans="1:7" x14ac:dyDescent="0.25">
      <c r="A2" s="107"/>
      <c r="B2" s="108">
        <v>1</v>
      </c>
      <c r="C2" s="142" t="s">
        <v>102</v>
      </c>
      <c r="D2" s="143" t="s">
        <v>103</v>
      </c>
      <c r="E2" s="107"/>
      <c r="F2" s="107"/>
      <c r="G2" s="107"/>
    </row>
    <row r="3" spans="1:7" x14ac:dyDescent="0.25">
      <c r="A3" s="107"/>
      <c r="B3" s="108">
        <v>2</v>
      </c>
      <c r="C3" s="142" t="s">
        <v>104</v>
      </c>
      <c r="D3" s="143" t="s">
        <v>105</v>
      </c>
      <c r="E3" s="107"/>
      <c r="F3" s="107"/>
      <c r="G3" s="107"/>
    </row>
    <row r="4" spans="1:7" x14ac:dyDescent="0.25">
      <c r="A4" s="107"/>
      <c r="B4" s="108">
        <v>3</v>
      </c>
      <c r="C4" s="142" t="s">
        <v>106</v>
      </c>
      <c r="D4" s="143" t="s">
        <v>107</v>
      </c>
      <c r="E4" s="107"/>
      <c r="F4" s="107"/>
      <c r="G4" s="107"/>
    </row>
    <row r="5" spans="1:7" x14ac:dyDescent="0.25">
      <c r="A5" s="107"/>
      <c r="B5" s="108">
        <v>4</v>
      </c>
      <c r="C5" s="144" t="s">
        <v>131</v>
      </c>
      <c r="D5" s="143" t="s">
        <v>108</v>
      </c>
      <c r="E5" s="107"/>
      <c r="F5" s="107"/>
      <c r="G5" s="107"/>
    </row>
    <row r="6" spans="1:7" x14ac:dyDescent="0.25">
      <c r="A6" s="107"/>
      <c r="B6" s="108">
        <v>5</v>
      </c>
      <c r="C6" s="142" t="s">
        <v>109</v>
      </c>
      <c r="D6" s="143" t="s">
        <v>110</v>
      </c>
      <c r="E6" s="107"/>
      <c r="F6" s="107"/>
      <c r="G6" s="107"/>
    </row>
    <row r="7" spans="1:7" x14ac:dyDescent="0.25">
      <c r="A7" s="107"/>
      <c r="B7" s="108">
        <v>6</v>
      </c>
      <c r="C7" s="142" t="s">
        <v>111</v>
      </c>
      <c r="D7" s="143" t="s">
        <v>112</v>
      </c>
      <c r="E7" s="107"/>
      <c r="F7" s="107"/>
      <c r="G7" s="107"/>
    </row>
    <row r="8" spans="1:7" x14ac:dyDescent="0.25">
      <c r="A8" s="107"/>
      <c r="B8" s="108">
        <v>7</v>
      </c>
      <c r="C8" s="142" t="s">
        <v>113</v>
      </c>
      <c r="D8" s="143" t="s">
        <v>114</v>
      </c>
      <c r="E8" s="107"/>
      <c r="F8" s="107"/>
      <c r="G8" s="107"/>
    </row>
    <row r="9" spans="1:7" x14ac:dyDescent="0.25">
      <c r="A9" s="107"/>
      <c r="B9" s="108">
        <v>8</v>
      </c>
      <c r="C9" s="142" t="s">
        <v>132</v>
      </c>
      <c r="D9" s="143" t="s">
        <v>115</v>
      </c>
      <c r="E9" s="107"/>
      <c r="F9" s="107"/>
      <c r="G9" s="107"/>
    </row>
    <row r="10" spans="1:7" x14ac:dyDescent="0.25">
      <c r="A10" s="107"/>
      <c r="B10" s="108">
        <v>9</v>
      </c>
      <c r="C10" s="142" t="s">
        <v>116</v>
      </c>
      <c r="D10" s="143" t="s">
        <v>116</v>
      </c>
      <c r="E10" s="107"/>
      <c r="F10" s="107"/>
      <c r="G10" s="107"/>
    </row>
    <row r="11" spans="1:7" x14ac:dyDescent="0.25">
      <c r="A11" s="107"/>
      <c r="B11" s="108">
        <v>10</v>
      </c>
      <c r="C11" s="142" t="s">
        <v>117</v>
      </c>
      <c r="D11" s="143" t="s">
        <v>117</v>
      </c>
      <c r="E11" s="107"/>
      <c r="F11" s="107"/>
      <c r="G11" s="107"/>
    </row>
    <row r="12" spans="1:7" x14ac:dyDescent="0.25">
      <c r="A12" s="107"/>
      <c r="B12" s="129"/>
      <c r="C12" s="145"/>
      <c r="D12" s="107"/>
      <c r="E12" s="107"/>
      <c r="F12" s="107"/>
      <c r="G12" s="107"/>
    </row>
    <row r="13" spans="1:7" x14ac:dyDescent="0.25">
      <c r="A13" s="107"/>
      <c r="B13" s="128"/>
      <c r="C13" s="127" t="s">
        <v>119</v>
      </c>
      <c r="D13" s="108" t="s">
        <v>2</v>
      </c>
      <c r="E13" s="108" t="s">
        <v>93</v>
      </c>
      <c r="F13" s="107"/>
      <c r="G13" s="107"/>
    </row>
    <row r="14" spans="1:7" x14ac:dyDescent="0.25">
      <c r="A14" s="107"/>
      <c r="B14" s="150">
        <v>1</v>
      </c>
      <c r="C14" s="152" t="str">
        <f>IF($C$52=formules!$E$69,[1]Blad1!A2,IF($C$52=formules!$E$70,[2]Blad1!A2,IF($C$52=formules!$E$71,[3]Blad1!A2,IF($C$52=formules!$E$72,[4]Blad1!A2,""))))</f>
        <v>Dijk, Wim van</v>
      </c>
      <c r="D14" s="153">
        <f>[4]Blad1!B2</f>
        <v>654321</v>
      </c>
      <c r="E14" s="153">
        <f>[4]Blad1!F2</f>
        <v>0</v>
      </c>
      <c r="F14" s="107"/>
      <c r="G14" s="107"/>
    </row>
    <row r="15" spans="1:7" x14ac:dyDescent="0.25">
      <c r="A15" s="107"/>
      <c r="B15" s="150">
        <v>2</v>
      </c>
      <c r="C15" s="152" t="str">
        <f>IF($C$52=formules!$E$69,[1]Blad1!A3,IF($C$52=formules!$E$70,[2]Blad1!A3,IF($C$52=formules!$E$71,[3]Blad1!A3,IF($C$52=formules!$E$72,[4]Blad1!A3,""))))</f>
        <v>Keijsers, Gerard</v>
      </c>
      <c r="D15" s="153">
        <f>[4]Blad1!B3</f>
        <v>101879</v>
      </c>
      <c r="E15" s="153">
        <f>[4]Blad1!F3</f>
        <v>0</v>
      </c>
      <c r="F15" s="107"/>
      <c r="G15" s="107"/>
    </row>
    <row r="16" spans="1:7" x14ac:dyDescent="0.25">
      <c r="A16" s="107"/>
      <c r="B16" s="150">
        <v>3</v>
      </c>
      <c r="C16" s="152" t="str">
        <f>IF($C$52=formules!$E$69,[1]Blad1!A4,IF($C$52=formules!$E$70,[2]Blad1!A4,IF($C$52=formules!$E$71,[3]Blad1!A4,IF($C$52=formules!$E$72,[4]Blad1!A4,""))))</f>
        <v>Mourits, Piet</v>
      </c>
      <c r="D16" s="153">
        <f>[4]Blad1!B4</f>
        <v>131112</v>
      </c>
      <c r="E16" s="153">
        <f>[4]Blad1!F4</f>
        <v>0</v>
      </c>
      <c r="F16" s="107"/>
      <c r="G16" s="107"/>
    </row>
    <row r="17" spans="1:7" x14ac:dyDescent="0.25">
      <c r="A17" s="107"/>
      <c r="B17" s="150">
        <v>4</v>
      </c>
      <c r="C17" s="152">
        <f>IF($C$52=formules!$E$69,[1]Blad1!A5,IF($C$52=formules!$E$70,[2]Blad1!A5,IF($C$52=formules!$E$71,[3]Blad1!A5,IF($C$52=formules!$E$72,[4]Blad1!A5,""))))</f>
        <v>0</v>
      </c>
      <c r="D17" s="153">
        <f>[4]Blad1!B5</f>
        <v>0</v>
      </c>
      <c r="E17" s="153">
        <f>[4]Blad1!F5</f>
        <v>0</v>
      </c>
      <c r="F17" s="107"/>
      <c r="G17" s="107"/>
    </row>
    <row r="18" spans="1:7" x14ac:dyDescent="0.25">
      <c r="A18" s="107"/>
      <c r="B18" s="150">
        <v>5</v>
      </c>
      <c r="C18" s="152">
        <f>IF($C$52=formules!$E$69,[1]Blad1!A6,IF($C$52=formules!$E$70,[2]Blad1!A6,IF($C$52=formules!$E$71,[3]Blad1!A6,IF($C$52=formules!$E$72,[4]Blad1!A6,""))))</f>
        <v>0</v>
      </c>
      <c r="D18" s="153">
        <f>[4]Blad1!B6</f>
        <v>0</v>
      </c>
      <c r="E18" s="153">
        <f>[4]Blad1!F6</f>
        <v>0</v>
      </c>
      <c r="F18" s="107"/>
      <c r="G18" s="107"/>
    </row>
    <row r="19" spans="1:7" x14ac:dyDescent="0.25">
      <c r="A19" s="107"/>
      <c r="B19" s="150">
        <v>6</v>
      </c>
      <c r="C19" s="152">
        <f>IF($C$52=formules!$E$69,[1]Blad1!A7,IF($C$52=formules!$E$70,[2]Blad1!A7,IF($C$52=formules!$E$71,[3]Blad1!A7,IF($C$52=formules!$E$72,[4]Blad1!A7,""))))</f>
        <v>0</v>
      </c>
      <c r="D19" s="153">
        <f>[4]Blad1!B7</f>
        <v>0</v>
      </c>
      <c r="E19" s="153">
        <f>[4]Blad1!F7</f>
        <v>0</v>
      </c>
      <c r="F19" s="107"/>
      <c r="G19" s="107"/>
    </row>
    <row r="20" spans="1:7" x14ac:dyDescent="0.25">
      <c r="A20" s="107"/>
      <c r="B20" s="150">
        <v>7</v>
      </c>
      <c r="C20" s="152">
        <f>IF($C$52=formules!$E$69,[1]Blad1!A8,IF($C$52=formules!$E$70,[2]Blad1!A8,IF($C$52=formules!$E$71,[3]Blad1!A8,IF($C$52=formules!$E$72,[4]Blad1!A8,""))))</f>
        <v>0</v>
      </c>
      <c r="D20" s="153">
        <f>[4]Blad1!B8</f>
        <v>0</v>
      </c>
      <c r="E20" s="153">
        <f>[4]Blad1!F8</f>
        <v>0</v>
      </c>
      <c r="F20" s="107"/>
      <c r="G20" s="107"/>
    </row>
    <row r="21" spans="1:7" x14ac:dyDescent="0.25">
      <c r="A21" s="107"/>
      <c r="B21" s="150">
        <v>8</v>
      </c>
      <c r="C21" s="152">
        <f>IF($C$52=formules!$E$69,[1]Blad1!A9,IF($C$52=formules!$E$70,[2]Blad1!A9,IF($C$52=formules!$E$71,[3]Blad1!A9,IF($C$52=formules!$E$72,[4]Blad1!A9,""))))</f>
        <v>0</v>
      </c>
      <c r="D21" s="153">
        <f>[4]Blad1!B9</f>
        <v>0</v>
      </c>
      <c r="E21" s="153">
        <f>[4]Blad1!F9</f>
        <v>0</v>
      </c>
      <c r="F21" s="107"/>
      <c r="G21" s="107"/>
    </row>
    <row r="22" spans="1:7" x14ac:dyDescent="0.25">
      <c r="A22" s="107"/>
      <c r="B22" s="150">
        <v>9</v>
      </c>
      <c r="C22" s="152">
        <f>IF($C$52=formules!$E$69,[1]Blad1!A10,IF($C$52=formules!$E$70,[2]Blad1!A10,IF($C$52=formules!$E$71,[3]Blad1!A10,IF($C$52=formules!$E$72,[4]Blad1!A10,""))))</f>
        <v>0</v>
      </c>
      <c r="D22" s="153">
        <f>[4]Blad1!B10</f>
        <v>0</v>
      </c>
      <c r="E22" s="153">
        <f>[4]Blad1!F10</f>
        <v>0</v>
      </c>
      <c r="F22" s="107"/>
      <c r="G22" s="107"/>
    </row>
    <row r="23" spans="1:7" x14ac:dyDescent="0.25">
      <c r="A23" s="107"/>
      <c r="B23" s="150">
        <v>10</v>
      </c>
      <c r="C23" s="152">
        <f>IF($C$52=formules!$E$69,[1]Blad1!A11,IF($C$52=formules!$E$70,[2]Blad1!A11,IF($C$52=formules!$E$71,[3]Blad1!A11,IF($C$52=formules!$E$72,[4]Blad1!A11,""))))</f>
        <v>0</v>
      </c>
      <c r="D23" s="153">
        <f>[4]Blad1!B11</f>
        <v>0</v>
      </c>
      <c r="E23" s="153">
        <f>[4]Blad1!F11</f>
        <v>0</v>
      </c>
      <c r="F23" s="107"/>
      <c r="G23" s="107"/>
    </row>
    <row r="24" spans="1:7" x14ac:dyDescent="0.25">
      <c r="A24" s="107"/>
      <c r="B24" s="150">
        <v>11</v>
      </c>
      <c r="C24" s="152">
        <f>IF($C$52=formules!$E$69,[1]Blad1!A12,IF($C$52=formules!$E$70,[2]Blad1!A12,IF($C$52=formules!$E$71,[3]Blad1!A12,IF($C$52=formules!$E$72,[4]Blad1!A12,""))))</f>
        <v>0</v>
      </c>
      <c r="D24" s="153">
        <f>[4]Blad1!B12</f>
        <v>0</v>
      </c>
      <c r="E24" s="153">
        <f>[4]Blad1!F12</f>
        <v>0</v>
      </c>
      <c r="F24" s="107"/>
      <c r="G24" s="107"/>
    </row>
    <row r="25" spans="1:7" x14ac:dyDescent="0.25">
      <c r="A25" s="107"/>
      <c r="B25" s="150">
        <v>12</v>
      </c>
      <c r="C25" s="152">
        <f>IF($C$52=formules!$E$69,[1]Blad1!A13,IF($C$52=formules!$E$70,[2]Blad1!A13,IF($C$52=formules!$E$71,[3]Blad1!A13,IF($C$52=formules!$E$72,[4]Blad1!A13,""))))</f>
        <v>0</v>
      </c>
      <c r="D25" s="153">
        <f>[4]Blad1!B13</f>
        <v>0</v>
      </c>
      <c r="E25" s="153">
        <f>[4]Blad1!F13</f>
        <v>0</v>
      </c>
      <c r="F25" s="107"/>
      <c r="G25" s="107"/>
    </row>
    <row r="26" spans="1:7" x14ac:dyDescent="0.25">
      <c r="A26" s="107"/>
      <c r="B26" s="150">
        <v>13</v>
      </c>
      <c r="C26" s="152">
        <f>IF($C$52=formules!$E$69,[1]Blad1!A14,IF($C$52=formules!$E$70,[2]Blad1!A14,IF($C$52=formules!$E$71,[3]Blad1!A14,IF($C$52=formules!$E$72,[4]Blad1!A14,""))))</f>
        <v>0</v>
      </c>
      <c r="D26" s="153">
        <f>[4]Blad1!B14</f>
        <v>0</v>
      </c>
      <c r="E26" s="153">
        <f>[4]Blad1!F14</f>
        <v>0</v>
      </c>
      <c r="F26" s="107"/>
      <c r="G26" s="107"/>
    </row>
    <row r="27" spans="1:7" x14ac:dyDescent="0.25">
      <c r="A27" s="107"/>
      <c r="B27" s="150">
        <v>14</v>
      </c>
      <c r="C27" s="152">
        <f>IF($C$52=formules!$E$69,[1]Blad1!A15,IF($C$52=formules!$E$70,[2]Blad1!A15,IF($C$52=formules!$E$71,[3]Blad1!A15,IF($C$52=formules!$E$72,[4]Blad1!A15,""))))</f>
        <v>0</v>
      </c>
      <c r="D27" s="153">
        <f>[4]Blad1!B15</f>
        <v>0</v>
      </c>
      <c r="E27" s="153">
        <f>[4]Blad1!F15</f>
        <v>0</v>
      </c>
      <c r="F27" s="107"/>
      <c r="G27" s="107"/>
    </row>
    <row r="28" spans="1:7" x14ac:dyDescent="0.25">
      <c r="A28" s="107"/>
      <c r="B28" s="150">
        <v>15</v>
      </c>
      <c r="C28" s="152">
        <f>IF($C$52=formules!$E$69,[1]Blad1!A16,IF($C$52=formules!$E$70,[2]Blad1!A16,IF($C$52=formules!$E$71,[3]Blad1!A16,IF($C$52=formules!$E$72,[4]Blad1!A16,""))))</f>
        <v>0</v>
      </c>
      <c r="D28" s="153">
        <f>[4]Blad1!B16</f>
        <v>0</v>
      </c>
      <c r="E28" s="153">
        <f>[4]Blad1!F16</f>
        <v>0</v>
      </c>
      <c r="F28" s="107"/>
      <c r="G28" s="107"/>
    </row>
    <row r="29" spans="1:7" x14ac:dyDescent="0.25">
      <c r="A29" s="107"/>
      <c r="B29" s="150">
        <v>16</v>
      </c>
      <c r="C29" s="152">
        <f>IF($C$52=formules!$E$69,[1]Blad1!A17,IF($C$52=formules!$E$70,[2]Blad1!A17,IF($C$52=formules!$E$71,[3]Blad1!A17,IF($C$52=formules!$E$72,[4]Blad1!A17,""))))</f>
        <v>0</v>
      </c>
      <c r="D29" s="153">
        <f>[4]Blad1!B17</f>
        <v>0</v>
      </c>
      <c r="E29" s="153">
        <f>[4]Blad1!F17</f>
        <v>0</v>
      </c>
      <c r="F29" s="107"/>
      <c r="G29" s="107"/>
    </row>
    <row r="30" spans="1:7" x14ac:dyDescent="0.25">
      <c r="A30" s="107"/>
      <c r="B30" s="150">
        <v>17</v>
      </c>
      <c r="C30" s="152">
        <f>IF($C$52=formules!$E$69,[1]Blad1!A18,IF($C$52=formules!$E$70,[2]Blad1!A18,IF($C$52=formules!$E$71,[3]Blad1!A18,IF($C$52=formules!$E$72,[4]Blad1!A18,""))))</f>
        <v>0</v>
      </c>
      <c r="D30" s="153">
        <f>[4]Blad1!B18</f>
        <v>0</v>
      </c>
      <c r="E30" s="153">
        <f>[4]Blad1!F18</f>
        <v>0</v>
      </c>
      <c r="F30" s="107"/>
      <c r="G30" s="107"/>
    </row>
    <row r="31" spans="1:7" x14ac:dyDescent="0.25">
      <c r="A31" s="107"/>
      <c r="B31" s="150">
        <v>18</v>
      </c>
      <c r="C31" s="152">
        <f>IF($C$52=formules!$E$69,[1]Blad1!A19,IF($C$52=formules!$E$70,[2]Blad1!A19,IF($C$52=formules!$E$71,[3]Blad1!A19,IF($C$52=formules!$E$72,[4]Blad1!A19,""))))</f>
        <v>0</v>
      </c>
      <c r="D31" s="153">
        <f>[4]Blad1!B19</f>
        <v>0</v>
      </c>
      <c r="E31" s="153">
        <f>[4]Blad1!F19</f>
        <v>0</v>
      </c>
      <c r="F31" s="107"/>
      <c r="G31" s="107"/>
    </row>
    <row r="32" spans="1:7" x14ac:dyDescent="0.25">
      <c r="A32" s="107"/>
      <c r="B32" s="150">
        <v>19</v>
      </c>
      <c r="C32" s="152">
        <f>IF($C$52=formules!$E$69,[1]Blad1!A20,IF($C$52=formules!$E$70,[2]Blad1!A20,IF($C$52=formules!$E$71,[3]Blad1!A20,IF($C$52=formules!$E$72,[4]Blad1!A20,""))))</f>
        <v>0</v>
      </c>
      <c r="D32" s="153">
        <f>[4]Blad1!B20</f>
        <v>0</v>
      </c>
      <c r="E32" s="153">
        <f>[4]Blad1!F20</f>
        <v>0</v>
      </c>
      <c r="F32" s="107"/>
      <c r="G32" s="107"/>
    </row>
    <row r="33" spans="1:7" x14ac:dyDescent="0.25">
      <c r="A33" s="107"/>
      <c r="B33" s="150">
        <v>20</v>
      </c>
      <c r="C33" s="152">
        <f>IF($C$52=formules!$E$69,[1]Blad1!A21,IF($C$52=formules!$E$70,[2]Blad1!A21,IF($C$52=formules!$E$71,[3]Blad1!A21,IF($C$52=formules!$E$72,[4]Blad1!A21,""))))</f>
        <v>0</v>
      </c>
      <c r="D33" s="153">
        <f>[4]Blad1!B21</f>
        <v>0</v>
      </c>
      <c r="E33" s="153">
        <f>[4]Blad1!F21</f>
        <v>0</v>
      </c>
      <c r="F33" s="107"/>
      <c r="G33" s="107"/>
    </row>
    <row r="34" spans="1:7" x14ac:dyDescent="0.25">
      <c r="A34" s="107"/>
      <c r="B34" s="150">
        <v>21</v>
      </c>
      <c r="C34" s="152">
        <f>IF($C$52=formules!$E$69,[1]Blad1!A22,IF($C$52=formules!$E$70,[2]Blad1!A22,IF($C$52=formules!$E$71,[3]Blad1!A22,IF($C$52=formules!$E$72,[4]Blad1!A22,""))))</f>
        <v>0</v>
      </c>
      <c r="D34" s="153">
        <f>[4]Blad1!B22</f>
        <v>0</v>
      </c>
      <c r="E34" s="153">
        <f>[4]Blad1!F22</f>
        <v>0</v>
      </c>
      <c r="F34" s="107"/>
      <c r="G34" s="107"/>
    </row>
    <row r="35" spans="1:7" x14ac:dyDescent="0.25">
      <c r="A35" s="107"/>
      <c r="B35" s="150">
        <v>22</v>
      </c>
      <c r="C35" s="152">
        <f>IF($C$52=formules!$E$69,[1]Blad1!A23,IF($C$52=formules!$E$70,[2]Blad1!A23,IF($C$52=formules!$E$71,[3]Blad1!A23,IF($C$52=formules!$E$72,[4]Blad1!A23,""))))</f>
        <v>0</v>
      </c>
      <c r="D35" s="153">
        <f>[4]Blad1!B23</f>
        <v>0</v>
      </c>
      <c r="E35" s="153">
        <f>[4]Blad1!F23</f>
        <v>0</v>
      </c>
      <c r="F35" s="107"/>
      <c r="G35" s="107"/>
    </row>
    <row r="36" spans="1:7" x14ac:dyDescent="0.25">
      <c r="A36" s="107"/>
      <c r="B36" s="150">
        <v>23</v>
      </c>
      <c r="C36" s="152">
        <f>IF($C$52=formules!$E$69,[1]Blad1!A24,IF($C$52=formules!$E$70,[2]Blad1!A24,IF($C$52=formules!$E$71,[3]Blad1!A24,IF($C$52=formules!$E$72,[4]Blad1!A24,""))))</f>
        <v>0</v>
      </c>
      <c r="D36" s="153">
        <f>[4]Blad1!B24</f>
        <v>0</v>
      </c>
      <c r="E36" s="153">
        <f>[4]Blad1!F24</f>
        <v>0</v>
      </c>
      <c r="F36" s="107"/>
      <c r="G36" s="107"/>
    </row>
    <row r="37" spans="1:7" x14ac:dyDescent="0.25">
      <c r="A37" s="107"/>
      <c r="B37" s="150">
        <v>24</v>
      </c>
      <c r="C37" s="152">
        <f>IF($C$52=formules!$E$69,[1]Blad1!A25,IF($C$52=formules!$E$70,[2]Blad1!A25,IF($C$52=formules!$E$71,[3]Blad1!A25,IF($C$52=formules!$E$72,[4]Blad1!A25,""))))</f>
        <v>0</v>
      </c>
      <c r="D37" s="153">
        <f>[4]Blad1!B25</f>
        <v>0</v>
      </c>
      <c r="E37" s="153">
        <f>[4]Blad1!F25</f>
        <v>0</v>
      </c>
      <c r="F37" s="107"/>
      <c r="G37" s="107"/>
    </row>
    <row r="38" spans="1:7" x14ac:dyDescent="0.25">
      <c r="A38" s="107"/>
      <c r="B38" s="150">
        <v>25</v>
      </c>
      <c r="C38" s="152">
        <f>IF($C$52=formules!$E$69,[1]Blad1!A26,IF($C$52=formules!$E$70,[2]Blad1!A26,IF($C$52=formules!$E$71,[3]Blad1!A26,IF($C$52=formules!$E$72,[4]Blad1!A26,""))))</f>
        <v>0</v>
      </c>
      <c r="D38" s="153">
        <f>[4]Blad1!B26</f>
        <v>0</v>
      </c>
      <c r="E38" s="153">
        <f>[4]Blad1!F26</f>
        <v>0</v>
      </c>
      <c r="F38" s="107"/>
      <c r="G38" s="107"/>
    </row>
    <row r="39" spans="1:7" x14ac:dyDescent="0.25">
      <c r="A39" s="107"/>
      <c r="B39" s="150">
        <v>26</v>
      </c>
      <c r="C39" s="152">
        <f>IF($C$52=formules!$E$69,[1]Blad1!A27,IF($C$52=formules!$E$70,[2]Blad1!A27,IF($C$52=formules!$E$71,[3]Blad1!A27,IF($C$52=formules!$E$72,[4]Blad1!A27,""))))</f>
        <v>0</v>
      </c>
      <c r="D39" s="153">
        <f>[4]Blad1!B27</f>
        <v>0</v>
      </c>
      <c r="E39" s="153">
        <f>[4]Blad1!F27</f>
        <v>0</v>
      </c>
      <c r="F39" s="107"/>
      <c r="G39" s="107"/>
    </row>
    <row r="40" spans="1:7" x14ac:dyDescent="0.25">
      <c r="A40" s="107"/>
      <c r="B40" s="150">
        <v>27</v>
      </c>
      <c r="C40" s="152">
        <f>IF($C$52=formules!$E$69,[1]Blad1!A28,IF($C$52=formules!$E$70,[2]Blad1!A28,IF($C$52=formules!$E$71,[3]Blad1!A28,IF($C$52=formules!$E$72,[4]Blad1!A28,""))))</f>
        <v>0</v>
      </c>
      <c r="D40" s="153">
        <f>[4]Blad1!B28</f>
        <v>0</v>
      </c>
      <c r="E40" s="153">
        <f>[4]Blad1!F28</f>
        <v>0</v>
      </c>
      <c r="F40" s="107"/>
      <c r="G40" s="107"/>
    </row>
    <row r="41" spans="1:7" x14ac:dyDescent="0.25">
      <c r="A41" s="107"/>
      <c r="B41" s="150">
        <v>28</v>
      </c>
      <c r="C41" s="152">
        <f>IF($C$52=formules!$E$69,[1]Blad1!A29,IF($C$52=formules!$E$70,[2]Blad1!A29,IF($C$52=formules!$E$71,[3]Blad1!A29,IF($C$52=formules!$E$72,[4]Blad1!A29,""))))</f>
        <v>0</v>
      </c>
      <c r="D41" s="153">
        <f>[4]Blad1!B29</f>
        <v>0</v>
      </c>
      <c r="E41" s="153">
        <f>[4]Blad1!F29</f>
        <v>0</v>
      </c>
      <c r="F41" s="107"/>
      <c r="G41" s="107"/>
    </row>
    <row r="42" spans="1:7" x14ac:dyDescent="0.25">
      <c r="A42" s="107"/>
      <c r="B42" s="150">
        <v>29</v>
      </c>
      <c r="C42" s="152">
        <f>IF($C$52=formules!$E$69,[1]Blad1!A30,IF($C$52=formules!$E$70,[2]Blad1!A30,IF($C$52=formules!$E$71,[3]Blad1!A30,IF($C$52=formules!$E$72,[4]Blad1!A30,""))))</f>
        <v>0</v>
      </c>
      <c r="D42" s="153">
        <f>[4]Blad1!B30</f>
        <v>0</v>
      </c>
      <c r="E42" s="153">
        <f>[4]Blad1!F30</f>
        <v>0</v>
      </c>
      <c r="F42" s="107"/>
      <c r="G42" s="107"/>
    </row>
    <row r="43" spans="1:7" x14ac:dyDescent="0.25">
      <c r="A43" s="107"/>
      <c r="B43" s="150">
        <v>30</v>
      </c>
      <c r="C43" s="152">
        <f>IF($C$52=formules!$E$69,[1]Blad1!A31,IF($C$52=formules!$E$70,[2]Blad1!A31,IF($C$52=formules!$E$71,[3]Blad1!A31,IF($C$52=formules!$E$72,[4]Blad1!A31,""))))</f>
        <v>0</v>
      </c>
      <c r="D43" s="153">
        <f>[4]Blad1!B31</f>
        <v>0</v>
      </c>
      <c r="E43" s="153">
        <f>[4]Blad1!F31</f>
        <v>0</v>
      </c>
      <c r="F43" s="107"/>
      <c r="G43" s="107"/>
    </row>
    <row r="44" spans="1:7" x14ac:dyDescent="0.25">
      <c r="A44" s="107"/>
      <c r="B44" s="150">
        <v>31</v>
      </c>
      <c r="C44" s="152">
        <f>IF($C$52=formules!$E$69,[1]Blad1!A32,IF($C$52=formules!$E$70,[2]Blad1!A32,IF($C$52=formules!$E$71,[3]Blad1!A32,IF($C$52=formules!$E$72,[4]Blad1!A32,""))))</f>
        <v>0</v>
      </c>
      <c r="D44" s="153">
        <f>[4]Blad1!B32</f>
        <v>0</v>
      </c>
      <c r="E44" s="153">
        <f>[4]Blad1!F32</f>
        <v>0</v>
      </c>
      <c r="F44" s="107"/>
      <c r="G44" s="107"/>
    </row>
    <row r="45" spans="1:7" x14ac:dyDescent="0.25">
      <c r="A45" s="107"/>
      <c r="B45" s="150">
        <v>32</v>
      </c>
      <c r="C45" s="152">
        <f>IF($C$52=formules!$E$69,[1]Blad1!A33,IF($C$52=formules!$E$70,[2]Blad1!A33,IF($C$52=formules!$E$71,[3]Blad1!A33,IF($C$52=formules!$E$72,[4]Blad1!A33,""))))</f>
        <v>0</v>
      </c>
      <c r="D45" s="153">
        <f>[4]Blad1!B33</f>
        <v>0</v>
      </c>
      <c r="E45" s="153">
        <f>[4]Blad1!F33</f>
        <v>0</v>
      </c>
      <c r="F45" s="107"/>
      <c r="G45" s="107"/>
    </row>
    <row r="46" spans="1:7" x14ac:dyDescent="0.25">
      <c r="A46" s="107"/>
      <c r="B46" s="150">
        <v>33</v>
      </c>
      <c r="C46" s="152">
        <f>IF($C$52=formules!$E$69,[1]Blad1!A34,IF($C$52=formules!$E$70,[2]Blad1!A34,IF($C$52=formules!$E$71,[3]Blad1!A34,IF($C$52=formules!$E$72,[4]Blad1!A34,""))))</f>
        <v>0</v>
      </c>
      <c r="D46" s="153">
        <f>[4]Blad1!B34</f>
        <v>0</v>
      </c>
      <c r="E46" s="153">
        <f>[4]Blad1!F34</f>
        <v>0</v>
      </c>
      <c r="F46" s="107"/>
      <c r="G46" s="107"/>
    </row>
    <row r="47" spans="1:7" x14ac:dyDescent="0.25">
      <c r="A47" s="107"/>
      <c r="B47" s="150">
        <v>34</v>
      </c>
      <c r="C47" s="152">
        <f>IF($C$52=formules!$E$69,[1]Blad1!A35,IF($C$52=formules!$E$70,[2]Blad1!A35,IF($C$52=formules!$E$71,[3]Blad1!A35,IF($C$52=formules!$E$72,[4]Blad1!A35,""))))</f>
        <v>0</v>
      </c>
      <c r="D47" s="153">
        <f>[4]Blad1!B35</f>
        <v>0</v>
      </c>
      <c r="E47" s="153">
        <f>[4]Blad1!F35</f>
        <v>0</v>
      </c>
      <c r="F47" s="107"/>
      <c r="G47" s="107"/>
    </row>
    <row r="48" spans="1:7" x14ac:dyDescent="0.25">
      <c r="A48" s="107"/>
      <c r="B48" s="150">
        <v>35</v>
      </c>
      <c r="C48" s="152">
        <f>IF($C$52=formules!$E$69,[1]Blad1!A36,IF($C$52=formules!$E$70,[2]Blad1!A36,IF($C$52=formules!$E$71,[3]Blad1!A36,IF($C$52=formules!$E$72,[4]Blad1!A36,""))))</f>
        <v>0</v>
      </c>
      <c r="D48" s="153">
        <f>[4]Blad1!B36</f>
        <v>0</v>
      </c>
      <c r="E48" s="153">
        <f>[4]Blad1!F36</f>
        <v>0</v>
      </c>
      <c r="F48" s="107"/>
      <c r="G48" s="107"/>
    </row>
    <row r="49" spans="1:7" x14ac:dyDescent="0.25">
      <c r="A49" s="107"/>
      <c r="B49" s="128"/>
      <c r="C49" s="127"/>
      <c r="D49" s="107"/>
      <c r="E49" s="107"/>
      <c r="F49" s="107"/>
      <c r="G49" s="107"/>
    </row>
    <row r="50" spans="1:7" x14ac:dyDescent="0.25">
      <c r="A50" s="107"/>
      <c r="B50" s="128"/>
      <c r="C50" s="127" t="s">
        <v>67</v>
      </c>
      <c r="D50" s="107"/>
      <c r="E50" s="200"/>
      <c r="F50" s="201"/>
      <c r="G50" s="107"/>
    </row>
    <row r="51" spans="1:7" x14ac:dyDescent="0.25">
      <c r="A51" s="107"/>
      <c r="B51" s="73" t="s">
        <v>14</v>
      </c>
      <c r="C51" s="105" t="s">
        <v>129</v>
      </c>
      <c r="D51" s="107"/>
      <c r="E51" s="108" t="s">
        <v>58</v>
      </c>
      <c r="F51" s="106">
        <v>0</v>
      </c>
      <c r="G51" s="107"/>
    </row>
    <row r="52" spans="1:7" x14ac:dyDescent="0.25">
      <c r="A52" s="107"/>
      <c r="B52" s="73" t="s">
        <v>15</v>
      </c>
      <c r="C52" s="105" t="s">
        <v>55</v>
      </c>
      <c r="D52" s="107"/>
      <c r="E52" s="107"/>
      <c r="F52" s="107"/>
      <c r="G52" s="107"/>
    </row>
    <row r="53" spans="1:7" x14ac:dyDescent="0.25">
      <c r="A53" s="107"/>
      <c r="B53" s="73" t="s">
        <v>13</v>
      </c>
      <c r="C53" s="105" t="s">
        <v>136</v>
      </c>
      <c r="D53" s="107"/>
      <c r="E53" s="107"/>
      <c r="F53" s="107"/>
      <c r="G53" s="107"/>
    </row>
    <row r="54" spans="1:7" x14ac:dyDescent="0.25">
      <c r="A54" s="107"/>
      <c r="B54" s="73" t="s">
        <v>21</v>
      </c>
      <c r="C54" s="105">
        <v>2015</v>
      </c>
      <c r="D54" s="107"/>
      <c r="E54" s="107"/>
      <c r="F54" s="107"/>
      <c r="G54" s="107"/>
    </row>
    <row r="55" spans="1:7" x14ac:dyDescent="0.25">
      <c r="A55" s="107"/>
      <c r="B55" s="73" t="s">
        <v>22</v>
      </c>
      <c r="C55" s="105">
        <v>2</v>
      </c>
      <c r="D55" s="107"/>
      <c r="E55" s="107"/>
      <c r="F55" s="107"/>
      <c r="G55" s="107"/>
    </row>
    <row r="56" spans="1:7" x14ac:dyDescent="0.25">
      <c r="A56" s="107"/>
      <c r="B56" s="73" t="s">
        <v>16</v>
      </c>
      <c r="C56" s="105"/>
      <c r="D56" s="107"/>
      <c r="E56" s="107"/>
      <c r="F56" s="107"/>
      <c r="G56" s="107"/>
    </row>
    <row r="57" spans="1:7" x14ac:dyDescent="0.25">
      <c r="A57" s="107"/>
      <c r="B57" s="73" t="s">
        <v>40</v>
      </c>
      <c r="C57" s="105" t="s">
        <v>137</v>
      </c>
      <c r="D57" s="107"/>
      <c r="E57" s="107"/>
      <c r="F57" s="107"/>
      <c r="G57" s="107"/>
    </row>
    <row r="58" spans="1:7" x14ac:dyDescent="0.25">
      <c r="A58" s="107"/>
      <c r="B58" s="73" t="s">
        <v>17</v>
      </c>
      <c r="C58" s="105"/>
      <c r="D58" s="107"/>
      <c r="E58" s="146" t="s">
        <v>76</v>
      </c>
      <c r="F58" s="147" t="s">
        <v>78</v>
      </c>
      <c r="G58" s="107"/>
    </row>
    <row r="59" spans="1:7" x14ac:dyDescent="0.25">
      <c r="A59" s="107"/>
      <c r="B59" s="73" t="s">
        <v>60</v>
      </c>
      <c r="C59" s="105">
        <v>36</v>
      </c>
      <c r="D59" s="107"/>
      <c r="E59" s="148" t="s">
        <v>77</v>
      </c>
      <c r="F59" s="149" t="s">
        <v>79</v>
      </c>
      <c r="G59" s="107"/>
    </row>
    <row r="60" spans="1:7" ht="13.5" customHeight="1" x14ac:dyDescent="0.25">
      <c r="A60" s="107"/>
      <c r="B60" s="72"/>
      <c r="C60" s="110" t="s">
        <v>68</v>
      </c>
      <c r="D60" s="107"/>
      <c r="E60" s="132" t="s">
        <v>63</v>
      </c>
      <c r="F60" s="109" t="s">
        <v>62</v>
      </c>
      <c r="G60" s="107"/>
    </row>
    <row r="61" spans="1:7" x14ac:dyDescent="0.25">
      <c r="A61" s="107"/>
      <c r="B61" s="108">
        <v>1</v>
      </c>
      <c r="C61" s="105" t="s">
        <v>104</v>
      </c>
      <c r="D61" s="107">
        <f>B61</f>
        <v>1</v>
      </c>
      <c r="E61" s="123"/>
      <c r="F61" s="124">
        <v>1</v>
      </c>
      <c r="G61" s="107"/>
    </row>
    <row r="62" spans="1:7" x14ac:dyDescent="0.25">
      <c r="A62" s="107"/>
      <c r="B62" s="108">
        <v>2</v>
      </c>
      <c r="C62" s="105" t="s">
        <v>104</v>
      </c>
      <c r="D62" s="107">
        <f t="shared" ref="D62:D96" si="0">B62</f>
        <v>2</v>
      </c>
      <c r="E62" s="123"/>
      <c r="F62" s="124">
        <v>1</v>
      </c>
      <c r="G62" s="107"/>
    </row>
    <row r="63" spans="1:7" x14ac:dyDescent="0.25">
      <c r="A63" s="107"/>
      <c r="B63" s="108">
        <v>3</v>
      </c>
      <c r="C63" s="105" t="s">
        <v>104</v>
      </c>
      <c r="D63" s="107">
        <f t="shared" si="0"/>
        <v>3</v>
      </c>
      <c r="E63" s="123"/>
      <c r="F63" s="124">
        <v>1</v>
      </c>
      <c r="G63" s="107"/>
    </row>
    <row r="64" spans="1:7" x14ac:dyDescent="0.25">
      <c r="A64" s="107"/>
      <c r="B64" s="108">
        <v>4</v>
      </c>
      <c r="C64" s="105" t="s">
        <v>109</v>
      </c>
      <c r="D64" s="107">
        <f t="shared" si="0"/>
        <v>4</v>
      </c>
      <c r="E64" s="123" t="s">
        <v>28</v>
      </c>
      <c r="F64" s="124">
        <v>1</v>
      </c>
      <c r="G64" s="107"/>
    </row>
    <row r="65" spans="1:7" x14ac:dyDescent="0.25">
      <c r="A65" s="107"/>
      <c r="B65" s="108">
        <v>5</v>
      </c>
      <c r="C65" s="105" t="s">
        <v>109</v>
      </c>
      <c r="D65" s="107">
        <f t="shared" si="0"/>
        <v>5</v>
      </c>
      <c r="E65" s="123" t="s">
        <v>26</v>
      </c>
      <c r="F65" s="124">
        <v>1</v>
      </c>
      <c r="G65" s="107"/>
    </row>
    <row r="66" spans="1:7" x14ac:dyDescent="0.25">
      <c r="A66" s="107"/>
      <c r="B66" s="108">
        <v>6</v>
      </c>
      <c r="C66" s="105" t="s">
        <v>113</v>
      </c>
      <c r="D66" s="107">
        <f t="shared" si="0"/>
        <v>6</v>
      </c>
      <c r="E66" s="123"/>
      <c r="F66" s="124">
        <v>3</v>
      </c>
      <c r="G66" s="107"/>
    </row>
    <row r="67" spans="1:7" x14ac:dyDescent="0.25">
      <c r="A67" s="107"/>
      <c r="B67" s="108">
        <v>7</v>
      </c>
      <c r="C67" s="105" t="s">
        <v>106</v>
      </c>
      <c r="D67" s="107">
        <f t="shared" si="0"/>
        <v>7</v>
      </c>
      <c r="E67" s="123" t="s">
        <v>26</v>
      </c>
      <c r="F67" s="124">
        <v>1</v>
      </c>
      <c r="G67" s="107"/>
    </row>
    <row r="68" spans="1:7" x14ac:dyDescent="0.25">
      <c r="A68" s="107"/>
      <c r="B68" s="108">
        <v>8</v>
      </c>
      <c r="C68" s="105" t="s">
        <v>131</v>
      </c>
      <c r="D68" s="107">
        <f t="shared" si="0"/>
        <v>8</v>
      </c>
      <c r="E68" s="123"/>
      <c r="F68" s="124">
        <v>3</v>
      </c>
      <c r="G68" s="107"/>
    </row>
    <row r="69" spans="1:7" x14ac:dyDescent="0.25">
      <c r="A69" s="107"/>
      <c r="B69" s="108">
        <v>9</v>
      </c>
      <c r="C69" s="105" t="s">
        <v>131</v>
      </c>
      <c r="D69" s="107">
        <f t="shared" si="0"/>
        <v>9</v>
      </c>
      <c r="E69" s="123" t="s">
        <v>25</v>
      </c>
      <c r="F69" s="124">
        <v>1</v>
      </c>
      <c r="G69" s="107"/>
    </row>
    <row r="70" spans="1:7" x14ac:dyDescent="0.25">
      <c r="A70" s="107"/>
      <c r="B70" s="108">
        <v>10</v>
      </c>
      <c r="C70" s="105" t="s">
        <v>131</v>
      </c>
      <c r="D70" s="107">
        <f t="shared" si="0"/>
        <v>10</v>
      </c>
      <c r="E70" s="123"/>
      <c r="F70" s="124">
        <v>1</v>
      </c>
      <c r="G70" s="107"/>
    </row>
    <row r="71" spans="1:7" x14ac:dyDescent="0.25">
      <c r="A71" s="107"/>
      <c r="B71" s="108">
        <v>11</v>
      </c>
      <c r="C71" s="105" t="s">
        <v>104</v>
      </c>
      <c r="D71" s="107">
        <f t="shared" si="0"/>
        <v>11</v>
      </c>
      <c r="E71" s="123" t="s">
        <v>28</v>
      </c>
      <c r="F71" s="124">
        <v>1</v>
      </c>
      <c r="G71" s="107"/>
    </row>
    <row r="72" spans="1:7" x14ac:dyDescent="0.25">
      <c r="A72" s="107"/>
      <c r="B72" s="108">
        <v>12</v>
      </c>
      <c r="C72" s="105" t="s">
        <v>131</v>
      </c>
      <c r="D72" s="107">
        <f t="shared" si="0"/>
        <v>12</v>
      </c>
      <c r="E72" s="123" t="s">
        <v>27</v>
      </c>
      <c r="F72" s="124">
        <v>1</v>
      </c>
      <c r="G72" s="107"/>
    </row>
    <row r="73" spans="1:7" x14ac:dyDescent="0.25">
      <c r="A73" s="107"/>
      <c r="B73" s="108">
        <v>13</v>
      </c>
      <c r="C73" s="105" t="s">
        <v>131</v>
      </c>
      <c r="D73" s="107">
        <f t="shared" si="0"/>
        <v>13</v>
      </c>
      <c r="E73" s="123"/>
      <c r="F73" s="124">
        <v>2</v>
      </c>
      <c r="G73" s="107"/>
    </row>
    <row r="74" spans="1:7" x14ac:dyDescent="0.25">
      <c r="A74" s="107"/>
      <c r="B74" s="108">
        <v>14</v>
      </c>
      <c r="C74" s="105" t="s">
        <v>109</v>
      </c>
      <c r="D74" s="107">
        <f t="shared" si="0"/>
        <v>14</v>
      </c>
      <c r="E74" s="123"/>
      <c r="F74" s="124">
        <v>1</v>
      </c>
      <c r="G74" s="107"/>
    </row>
    <row r="75" spans="1:7" x14ac:dyDescent="0.25">
      <c r="A75" s="107"/>
      <c r="B75" s="108">
        <v>15</v>
      </c>
      <c r="C75" s="105" t="s">
        <v>106</v>
      </c>
      <c r="D75" s="107">
        <f t="shared" si="0"/>
        <v>15</v>
      </c>
      <c r="E75" s="123"/>
      <c r="F75" s="124">
        <v>1</v>
      </c>
      <c r="G75" s="107"/>
    </row>
    <row r="76" spans="1:7" x14ac:dyDescent="0.25">
      <c r="A76" s="107"/>
      <c r="B76" s="108">
        <v>16</v>
      </c>
      <c r="C76" s="105" t="s">
        <v>104</v>
      </c>
      <c r="D76" s="107">
        <f t="shared" si="0"/>
        <v>16</v>
      </c>
      <c r="E76" s="123" t="s">
        <v>28</v>
      </c>
      <c r="F76" s="124">
        <v>1</v>
      </c>
      <c r="G76" s="107"/>
    </row>
    <row r="77" spans="1:7" x14ac:dyDescent="0.25">
      <c r="A77" s="107"/>
      <c r="B77" s="108">
        <v>17</v>
      </c>
      <c r="C77" s="105" t="s">
        <v>131</v>
      </c>
      <c r="D77" s="107">
        <f t="shared" si="0"/>
        <v>17</v>
      </c>
      <c r="E77" s="123"/>
      <c r="F77" s="124">
        <v>3</v>
      </c>
      <c r="G77" s="107"/>
    </row>
    <row r="78" spans="1:7" x14ac:dyDescent="0.25">
      <c r="A78" s="107"/>
      <c r="B78" s="108">
        <v>18</v>
      </c>
      <c r="C78" s="105" t="s">
        <v>106</v>
      </c>
      <c r="D78" s="107">
        <f t="shared" si="0"/>
        <v>18</v>
      </c>
      <c r="E78" s="123"/>
      <c r="F78" s="124">
        <v>3</v>
      </c>
      <c r="G78" s="107"/>
    </row>
    <row r="79" spans="1:7" x14ac:dyDescent="0.25">
      <c r="A79" s="107"/>
      <c r="B79" s="108">
        <v>19</v>
      </c>
      <c r="C79" s="105" t="s">
        <v>117</v>
      </c>
      <c r="D79" s="107">
        <f t="shared" si="0"/>
        <v>19</v>
      </c>
      <c r="E79" s="123"/>
      <c r="F79" s="124">
        <v>4</v>
      </c>
      <c r="G79" s="107"/>
    </row>
    <row r="80" spans="1:7" x14ac:dyDescent="0.25">
      <c r="A80" s="107"/>
      <c r="B80" s="108">
        <v>20</v>
      </c>
      <c r="C80" s="105" t="s">
        <v>104</v>
      </c>
      <c r="D80" s="107">
        <f t="shared" si="0"/>
        <v>20</v>
      </c>
      <c r="E80" s="123" t="s">
        <v>26</v>
      </c>
      <c r="F80" s="124">
        <v>1</v>
      </c>
      <c r="G80" s="107"/>
    </row>
    <row r="81" spans="1:7" x14ac:dyDescent="0.25">
      <c r="A81" s="107"/>
      <c r="B81" s="108">
        <v>21</v>
      </c>
      <c r="C81" s="105" t="s">
        <v>102</v>
      </c>
      <c r="D81" s="107">
        <f t="shared" si="0"/>
        <v>21</v>
      </c>
      <c r="E81" s="123" t="s">
        <v>26</v>
      </c>
      <c r="F81" s="124">
        <v>1</v>
      </c>
      <c r="G81" s="107"/>
    </row>
    <row r="82" spans="1:7" x14ac:dyDescent="0.25">
      <c r="A82" s="107"/>
      <c r="B82" s="108">
        <v>22</v>
      </c>
      <c r="C82" s="105" t="s">
        <v>106</v>
      </c>
      <c r="D82" s="107">
        <f t="shared" si="0"/>
        <v>22</v>
      </c>
      <c r="E82" s="123" t="s">
        <v>25</v>
      </c>
      <c r="F82" s="124">
        <v>1</v>
      </c>
      <c r="G82" s="107"/>
    </row>
    <row r="83" spans="1:7" x14ac:dyDescent="0.25">
      <c r="A83" s="107"/>
      <c r="B83" s="108">
        <v>23</v>
      </c>
      <c r="C83" s="105" t="s">
        <v>117</v>
      </c>
      <c r="D83" s="107">
        <f t="shared" si="0"/>
        <v>23</v>
      </c>
      <c r="E83" s="123"/>
      <c r="F83" s="124">
        <v>3</v>
      </c>
      <c r="G83" s="107"/>
    </row>
    <row r="84" spans="1:7" x14ac:dyDescent="0.25">
      <c r="A84" s="107"/>
      <c r="B84" s="108">
        <v>24</v>
      </c>
      <c r="C84" s="105" t="s">
        <v>131</v>
      </c>
      <c r="D84" s="107">
        <f t="shared" si="0"/>
        <v>24</v>
      </c>
      <c r="E84" s="123"/>
      <c r="F84" s="124">
        <v>4</v>
      </c>
      <c r="G84" s="107"/>
    </row>
    <row r="85" spans="1:7" x14ac:dyDescent="0.25">
      <c r="A85" s="107"/>
      <c r="B85" s="108">
        <v>25</v>
      </c>
      <c r="C85" s="105" t="s">
        <v>131</v>
      </c>
      <c r="D85" s="107">
        <f t="shared" si="0"/>
        <v>25</v>
      </c>
      <c r="E85" s="123" t="s">
        <v>26</v>
      </c>
      <c r="F85" s="124">
        <v>1</v>
      </c>
      <c r="G85" s="107"/>
    </row>
    <row r="86" spans="1:7" x14ac:dyDescent="0.25">
      <c r="A86" s="107"/>
      <c r="B86" s="108">
        <v>26</v>
      </c>
      <c r="C86" s="105" t="s">
        <v>117</v>
      </c>
      <c r="D86" s="107">
        <f t="shared" si="0"/>
        <v>26</v>
      </c>
      <c r="E86" s="123"/>
      <c r="F86" s="124">
        <v>5</v>
      </c>
      <c r="G86" s="107"/>
    </row>
    <row r="87" spans="1:7" x14ac:dyDescent="0.25">
      <c r="A87" s="107"/>
      <c r="B87" s="108">
        <v>27</v>
      </c>
      <c r="C87" s="105" t="s">
        <v>106</v>
      </c>
      <c r="D87" s="107">
        <f t="shared" si="0"/>
        <v>27</v>
      </c>
      <c r="E87" s="123"/>
      <c r="F87" s="124">
        <v>1</v>
      </c>
      <c r="G87" s="107"/>
    </row>
    <row r="88" spans="1:7" x14ac:dyDescent="0.25">
      <c r="A88" s="107"/>
      <c r="B88" s="108">
        <v>28</v>
      </c>
      <c r="C88" s="105" t="s">
        <v>102</v>
      </c>
      <c r="D88" s="107">
        <f t="shared" si="0"/>
        <v>28</v>
      </c>
      <c r="E88" s="123" t="s">
        <v>27</v>
      </c>
      <c r="F88" s="124">
        <v>1</v>
      </c>
      <c r="G88" s="107"/>
    </row>
    <row r="89" spans="1:7" x14ac:dyDescent="0.25">
      <c r="A89" s="107"/>
      <c r="B89" s="108">
        <v>29</v>
      </c>
      <c r="C89" s="105" t="s">
        <v>104</v>
      </c>
      <c r="D89" s="107">
        <f t="shared" si="0"/>
        <v>29</v>
      </c>
      <c r="E89" s="123" t="s">
        <v>25</v>
      </c>
      <c r="F89" s="124">
        <v>1</v>
      </c>
      <c r="G89" s="107"/>
    </row>
    <row r="90" spans="1:7" x14ac:dyDescent="0.25">
      <c r="A90" s="107"/>
      <c r="B90" s="108">
        <v>30</v>
      </c>
      <c r="C90" s="105" t="s">
        <v>113</v>
      </c>
      <c r="D90" s="107">
        <f t="shared" si="0"/>
        <v>30</v>
      </c>
      <c r="E90" s="123"/>
      <c r="F90" s="124">
        <v>4</v>
      </c>
      <c r="G90" s="107"/>
    </row>
    <row r="91" spans="1:7" x14ac:dyDescent="0.25">
      <c r="A91" s="107"/>
      <c r="B91" s="108">
        <v>31</v>
      </c>
      <c r="C91" s="105" t="s">
        <v>131</v>
      </c>
      <c r="D91" s="107">
        <f t="shared" si="0"/>
        <v>31</v>
      </c>
      <c r="E91" s="123"/>
      <c r="F91" s="124">
        <v>2</v>
      </c>
      <c r="G91" s="107"/>
    </row>
    <row r="92" spans="1:7" x14ac:dyDescent="0.25">
      <c r="A92" s="107"/>
      <c r="B92" s="108">
        <v>32</v>
      </c>
      <c r="C92" s="105" t="s">
        <v>106</v>
      </c>
      <c r="D92" s="107">
        <f t="shared" si="0"/>
        <v>32</v>
      </c>
      <c r="E92" s="123" t="s">
        <v>28</v>
      </c>
      <c r="F92" s="124">
        <v>1</v>
      </c>
      <c r="G92" s="107"/>
    </row>
    <row r="93" spans="1:7" x14ac:dyDescent="0.25">
      <c r="A93" s="107"/>
      <c r="B93" s="108">
        <v>33</v>
      </c>
      <c r="C93" s="105" t="s">
        <v>109</v>
      </c>
      <c r="D93" s="107">
        <f t="shared" si="0"/>
        <v>33</v>
      </c>
      <c r="E93" s="123"/>
      <c r="F93" s="124">
        <v>1</v>
      </c>
      <c r="G93" s="107"/>
    </row>
    <row r="94" spans="1:7" x14ac:dyDescent="0.25">
      <c r="A94" s="107"/>
      <c r="B94" s="108">
        <v>34</v>
      </c>
      <c r="C94" s="105" t="s">
        <v>109</v>
      </c>
      <c r="D94" s="107">
        <f t="shared" si="0"/>
        <v>34</v>
      </c>
      <c r="E94" s="123"/>
      <c r="F94" s="124">
        <v>2</v>
      </c>
      <c r="G94" s="107"/>
    </row>
    <row r="95" spans="1:7" x14ac:dyDescent="0.25">
      <c r="A95" s="107"/>
      <c r="B95" s="108">
        <v>35</v>
      </c>
      <c r="C95" s="105" t="s">
        <v>102</v>
      </c>
      <c r="D95" s="107">
        <f t="shared" si="0"/>
        <v>35</v>
      </c>
      <c r="E95" s="123" t="s">
        <v>27</v>
      </c>
      <c r="F95" s="124">
        <v>1</v>
      </c>
      <c r="G95" s="107"/>
    </row>
    <row r="96" spans="1:7" x14ac:dyDescent="0.25">
      <c r="A96" s="107"/>
      <c r="B96" s="108">
        <v>36</v>
      </c>
      <c r="C96" s="105" t="s">
        <v>104</v>
      </c>
      <c r="D96" s="107">
        <f t="shared" si="0"/>
        <v>36</v>
      </c>
      <c r="E96" s="123"/>
      <c r="F96" s="124">
        <v>1</v>
      </c>
      <c r="G96" s="107"/>
    </row>
    <row r="97" spans="1:7" x14ac:dyDescent="0.25">
      <c r="A97" s="107"/>
      <c r="B97" s="107"/>
      <c r="C97" s="107"/>
      <c r="D97" s="107"/>
      <c r="E97" s="107"/>
      <c r="F97" s="107"/>
      <c r="G97" s="107"/>
    </row>
    <row r="98" spans="1:7" x14ac:dyDescent="0.25">
      <c r="C98" s="198"/>
      <c r="D98" s="198"/>
      <c r="E98" s="199" t="s">
        <v>57</v>
      </c>
      <c r="F98" s="199">
        <f>SUM(F61:F96)</f>
        <v>62</v>
      </c>
      <c r="G98" s="198"/>
    </row>
    <row r="99" spans="1:7" x14ac:dyDescent="0.25">
      <c r="C99" s="198"/>
      <c r="D99" s="198"/>
      <c r="E99" s="198"/>
      <c r="F99" s="198"/>
      <c r="G99" s="198"/>
    </row>
  </sheetData>
  <conditionalFormatting sqref="B61:B96">
    <cfRule type="cellIs" dxfId="42" priority="3" operator="greaterThan">
      <formula>$C$59</formula>
    </cfRule>
  </conditionalFormatting>
  <conditionalFormatting sqref="F98:F112">
    <cfRule type="cellIs" priority="2" operator="greaterThan">
      <formula>#REF!</formula>
    </cfRule>
  </conditionalFormatting>
  <conditionalFormatting sqref="D61:D96">
    <cfRule type="cellIs" dxfId="41" priority="1" operator="greaterThan">
      <formula>$C$59</formula>
    </cfRule>
  </conditionalFormatting>
  <dataValidations count="1">
    <dataValidation type="list" allowBlank="1" showInputMessage="1" showErrorMessage="1" sqref="C61:C96">
      <formula1>$C$2:$C$11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formules!$E$64:$E$66</xm:f>
          </x14:formula1>
          <xm:sqref>C56</xm:sqref>
        </x14:dataValidation>
        <x14:dataValidation type="list" allowBlank="1" showInputMessage="1" showErrorMessage="1">
          <x14:formula1>
            <xm:f>formules!$E$69:$E$72</xm:f>
          </x14:formula1>
          <xm:sqref>C52</xm:sqref>
        </x14:dataValidation>
        <x14:dataValidation type="list" allowBlank="1" showInputMessage="1" showErrorMessage="1">
          <x14:formula1>
            <xm:f>formules!$F$60:$F$68</xm:f>
          </x14:formula1>
          <xm:sqref>E61:E96</xm:sqref>
        </x14:dataValidation>
        <x14:dataValidation type="list" allowBlank="1" showInputMessage="1" showErrorMessage="1">
          <x14:formula1>
            <xm:f>formules!$G$60:$G$70</xm:f>
          </x14:formula1>
          <xm:sqref>F61:F96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Q69"/>
  <sheetViews>
    <sheetView showWhiteSpace="0" topLeftCell="A46" zoomScaleNormal="100" workbookViewId="0">
      <selection activeCell="B55" sqref="B55"/>
    </sheetView>
  </sheetViews>
  <sheetFormatPr defaultRowHeight="15" x14ac:dyDescent="0.25"/>
  <cols>
    <col min="1" max="1" width="2.140625" style="1" customWidth="1"/>
    <col min="2" max="2" width="38.42578125" style="4" customWidth="1"/>
    <col min="3" max="3" width="93.42578125" style="4" customWidth="1"/>
    <col min="4" max="4" width="13.7109375" style="4" customWidth="1"/>
    <col min="5" max="5" width="14" style="4" customWidth="1"/>
    <col min="6" max="6" width="13.42578125" style="4" customWidth="1"/>
    <col min="7" max="41" width="12.42578125" style="1" customWidth="1"/>
    <col min="42" max="42" width="6.28515625" style="4" hidden="1" customWidth="1"/>
    <col min="43" max="43" width="4.140625" style="1" customWidth="1"/>
    <col min="44" max="16384" width="9.140625" style="1"/>
  </cols>
  <sheetData>
    <row r="1" spans="1:43" x14ac:dyDescent="0.25">
      <c r="A1" s="9"/>
      <c r="B1" s="9"/>
      <c r="C1" s="9"/>
      <c r="D1" s="9"/>
      <c r="E1" s="9"/>
      <c r="F1" s="9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46"/>
    </row>
    <row r="2" spans="1:43" ht="28.5" customHeight="1" x14ac:dyDescent="0.25">
      <c r="A2" s="9"/>
      <c r="B2" s="214" t="s">
        <v>23</v>
      </c>
      <c r="C2" s="215"/>
      <c r="D2" s="76"/>
      <c r="E2" s="76"/>
      <c r="F2" s="11">
        <v>0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35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12" t="s">
        <v>35</v>
      </c>
      <c r="AP2" s="28"/>
      <c r="AQ2" s="46"/>
    </row>
    <row r="3" spans="1:43" ht="17.25" customHeight="1" x14ac:dyDescent="0.25">
      <c r="A3" s="9"/>
      <c r="B3" s="13"/>
      <c r="C3" s="14"/>
      <c r="D3" s="14"/>
      <c r="E3" s="14"/>
      <c r="F3" s="15">
        <v>3</v>
      </c>
      <c r="G3" s="209" t="str">
        <f>voorbereiding!C14</f>
        <v>Dijk, Wim van</v>
      </c>
      <c r="H3" s="209" t="str">
        <f>voorbereiding!C15</f>
        <v>Keijsers, Gerard</v>
      </c>
      <c r="I3" s="209" t="str">
        <f>voorbereiding!C16</f>
        <v>Mourits, Piet</v>
      </c>
      <c r="J3" s="209">
        <f>voorbereiding!C17</f>
        <v>0</v>
      </c>
      <c r="K3" s="209">
        <f>voorbereiding!C18</f>
        <v>0</v>
      </c>
      <c r="L3" s="209">
        <f>voorbereiding!C19</f>
        <v>0</v>
      </c>
      <c r="M3" s="209">
        <f>voorbereiding!C20</f>
        <v>0</v>
      </c>
      <c r="N3" s="209">
        <f>voorbereiding!C21</f>
        <v>0</v>
      </c>
      <c r="O3" s="209">
        <f>voorbereiding!C22</f>
        <v>0</v>
      </c>
      <c r="P3" s="209">
        <f>voorbereiding!C23</f>
        <v>0</v>
      </c>
      <c r="Q3" s="209">
        <f>voorbereiding!C24</f>
        <v>0</v>
      </c>
      <c r="R3" s="209">
        <f>voorbereiding!C25</f>
        <v>0</v>
      </c>
      <c r="S3" s="209">
        <f>voorbereiding!C26</f>
        <v>0</v>
      </c>
      <c r="T3" s="209">
        <f>voorbereiding!C27</f>
        <v>0</v>
      </c>
      <c r="U3" s="209">
        <f>voorbereiding!C28</f>
        <v>0</v>
      </c>
      <c r="V3" s="209">
        <f>voorbereiding!C29</f>
        <v>0</v>
      </c>
      <c r="W3" s="209">
        <f>voorbereiding!C30</f>
        <v>0</v>
      </c>
      <c r="X3" s="209">
        <f>voorbereiding!C31</f>
        <v>0</v>
      </c>
      <c r="Y3" s="209">
        <f>voorbereiding!C32</f>
        <v>0</v>
      </c>
      <c r="Z3" s="209">
        <f>voorbereiding!C33</f>
        <v>0</v>
      </c>
      <c r="AA3" s="209">
        <f>voorbereiding!C34</f>
        <v>0</v>
      </c>
      <c r="AB3" s="209">
        <f>voorbereiding!C35</f>
        <v>0</v>
      </c>
      <c r="AC3" s="209">
        <f>voorbereiding!C36</f>
        <v>0</v>
      </c>
      <c r="AD3" s="209">
        <f>voorbereiding!C37</f>
        <v>0</v>
      </c>
      <c r="AE3" s="209">
        <f>voorbereiding!C38</f>
        <v>0</v>
      </c>
      <c r="AF3" s="209">
        <f>voorbereiding!C39</f>
        <v>0</v>
      </c>
      <c r="AG3" s="209">
        <f>voorbereiding!C40</f>
        <v>0</v>
      </c>
      <c r="AH3" s="209">
        <f>voorbereiding!C41</f>
        <v>0</v>
      </c>
      <c r="AI3" s="209">
        <f>voorbereiding!C42</f>
        <v>0</v>
      </c>
      <c r="AJ3" s="209">
        <f>voorbereiding!C43</f>
        <v>0</v>
      </c>
      <c r="AK3" s="209">
        <f>voorbereiding!C44</f>
        <v>0</v>
      </c>
      <c r="AL3" s="209">
        <f>voorbereiding!C45</f>
        <v>0</v>
      </c>
      <c r="AM3" s="209">
        <f>voorbereiding!C46</f>
        <v>0</v>
      </c>
      <c r="AN3" s="209">
        <f>voorbereiding!C47</f>
        <v>0</v>
      </c>
      <c r="AO3" s="209">
        <f>voorbereiding!C48</f>
        <v>0</v>
      </c>
      <c r="AP3" s="29"/>
      <c r="AQ3" s="46"/>
    </row>
    <row r="4" spans="1:43" ht="17.25" customHeight="1" x14ac:dyDescent="0.25">
      <c r="A4" s="9"/>
      <c r="B4" s="13" t="s">
        <v>14</v>
      </c>
      <c r="C4" s="60" t="str">
        <f>voorbereiding!C51</f>
        <v>Nederlands</v>
      </c>
      <c r="D4" s="14"/>
      <c r="E4" s="14"/>
      <c r="F4" s="16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30"/>
      <c r="AQ4" s="46"/>
    </row>
    <row r="5" spans="1:43" ht="17.25" customHeight="1" x14ac:dyDescent="0.25">
      <c r="A5" s="9"/>
      <c r="B5" s="13" t="s">
        <v>15</v>
      </c>
      <c r="C5" s="60" t="str">
        <f>voorbereiding!C52</f>
        <v>havo</v>
      </c>
      <c r="D5" s="14"/>
      <c r="E5" s="14"/>
      <c r="F5" s="17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31"/>
      <c r="AQ5" s="46"/>
    </row>
    <row r="6" spans="1:43" ht="17.25" customHeight="1" x14ac:dyDescent="0.25">
      <c r="A6" s="9"/>
      <c r="B6" s="13" t="s">
        <v>13</v>
      </c>
      <c r="C6" s="104" t="str">
        <f>voorbereiding!C53</f>
        <v>cse</v>
      </c>
      <c r="D6" s="53"/>
      <c r="E6" s="58"/>
      <c r="F6" s="17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31"/>
      <c r="AQ6" s="46"/>
    </row>
    <row r="7" spans="1:43" ht="17.25" customHeight="1" x14ac:dyDescent="0.25">
      <c r="A7" s="9"/>
      <c r="B7" s="13" t="s">
        <v>21</v>
      </c>
      <c r="C7" s="104">
        <f>voorbereiding!C54</f>
        <v>2015</v>
      </c>
      <c r="D7" s="53"/>
      <c r="E7" s="53"/>
      <c r="F7" s="17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31"/>
      <c r="AQ7" s="46"/>
    </row>
    <row r="8" spans="1:43" ht="17.25" customHeight="1" x14ac:dyDescent="0.25">
      <c r="A8" s="9"/>
      <c r="B8" s="13" t="s">
        <v>22</v>
      </c>
      <c r="C8" s="104">
        <f>voorbereiding!C55</f>
        <v>2</v>
      </c>
      <c r="D8" s="53"/>
      <c r="E8" s="53"/>
      <c r="F8" s="16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30"/>
      <c r="AQ8" s="46"/>
    </row>
    <row r="9" spans="1:43" ht="17.25" customHeight="1" x14ac:dyDescent="0.25">
      <c r="A9" s="9"/>
      <c r="B9" s="13" t="s">
        <v>16</v>
      </c>
      <c r="C9" s="104">
        <f>voorbereiding!C56</f>
        <v>0</v>
      </c>
      <c r="D9" s="53"/>
      <c r="E9" s="53"/>
      <c r="F9" s="16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30"/>
      <c r="AQ9" s="46"/>
    </row>
    <row r="10" spans="1:43" ht="17.25" customHeight="1" x14ac:dyDescent="0.25">
      <c r="A10" s="9"/>
      <c r="B10" s="13" t="s">
        <v>40</v>
      </c>
      <c r="C10" s="104" t="str">
        <f>voorbereiding!C57</f>
        <v>5 havo</v>
      </c>
      <c r="D10" s="53"/>
      <c r="E10" s="53"/>
      <c r="F10" s="16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30"/>
      <c r="AQ10" s="46"/>
    </row>
    <row r="11" spans="1:43" ht="17.25" customHeight="1" x14ac:dyDescent="0.25">
      <c r="A11" s="9"/>
      <c r="B11" s="13" t="s">
        <v>120</v>
      </c>
      <c r="C11" s="104">
        <f>voorbereiding!C58</f>
        <v>0</v>
      </c>
      <c r="D11" s="53"/>
      <c r="E11" s="53"/>
      <c r="F11" s="16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30"/>
      <c r="AQ11" s="46"/>
    </row>
    <row r="12" spans="1:43" s="2" customFormat="1" ht="17.25" customHeight="1" x14ac:dyDescent="0.25">
      <c r="A12" s="9"/>
      <c r="B12" s="55"/>
      <c r="C12" s="56"/>
      <c r="D12" s="54"/>
      <c r="E12" s="54"/>
      <c r="F12" s="16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30"/>
      <c r="AQ12" s="47"/>
    </row>
    <row r="13" spans="1:43" s="2" customFormat="1" ht="17.25" customHeight="1" x14ac:dyDescent="0.25">
      <c r="A13" s="9"/>
      <c r="B13" s="57"/>
      <c r="C13" s="22" t="s">
        <v>2</v>
      </c>
      <c r="D13" s="54"/>
      <c r="E13" s="54"/>
      <c r="F13" s="16"/>
      <c r="G13" s="151">
        <f>voorbereiding!D14</f>
        <v>654321</v>
      </c>
      <c r="H13" s="151">
        <f>voorbereiding!D15</f>
        <v>101879</v>
      </c>
      <c r="I13" s="151">
        <f>voorbereiding!D16</f>
        <v>131112</v>
      </c>
      <c r="J13" s="151">
        <f>voorbereiding!D17</f>
        <v>0</v>
      </c>
      <c r="K13" s="151">
        <f>voorbereiding!D18</f>
        <v>0</v>
      </c>
      <c r="L13" s="151">
        <f>voorbereiding!D19</f>
        <v>0</v>
      </c>
      <c r="M13" s="151">
        <f>voorbereiding!D20</f>
        <v>0</v>
      </c>
      <c r="N13" s="151">
        <f>voorbereiding!D21</f>
        <v>0</v>
      </c>
      <c r="O13" s="151">
        <f>voorbereiding!D22</f>
        <v>0</v>
      </c>
      <c r="P13" s="151">
        <f>voorbereiding!D23</f>
        <v>0</v>
      </c>
      <c r="Q13" s="151">
        <f>voorbereiding!D24</f>
        <v>0</v>
      </c>
      <c r="R13" s="151">
        <f>voorbereiding!D25</f>
        <v>0</v>
      </c>
      <c r="S13" s="151">
        <f>voorbereiding!D26</f>
        <v>0</v>
      </c>
      <c r="T13" s="151">
        <f>voorbereiding!D27</f>
        <v>0</v>
      </c>
      <c r="U13" s="151">
        <f>voorbereiding!D28</f>
        <v>0</v>
      </c>
      <c r="V13" s="151">
        <f>voorbereiding!D29</f>
        <v>0</v>
      </c>
      <c r="W13" s="151">
        <f>voorbereiding!D30</f>
        <v>0</v>
      </c>
      <c r="X13" s="151">
        <f>voorbereiding!D31</f>
        <v>0</v>
      </c>
      <c r="Y13" s="151">
        <f>voorbereiding!D32</f>
        <v>0</v>
      </c>
      <c r="Z13" s="151">
        <f>voorbereiding!D33</f>
        <v>0</v>
      </c>
      <c r="AA13" s="151">
        <f>voorbereiding!D34</f>
        <v>0</v>
      </c>
      <c r="AB13" s="151">
        <f>voorbereiding!D35</f>
        <v>0</v>
      </c>
      <c r="AC13" s="151">
        <f>voorbereiding!D36</f>
        <v>0</v>
      </c>
      <c r="AD13" s="151">
        <f>voorbereiding!D37</f>
        <v>0</v>
      </c>
      <c r="AE13" s="151">
        <f>voorbereiding!D38</f>
        <v>0</v>
      </c>
      <c r="AF13" s="151">
        <f>voorbereiding!D39</f>
        <v>0</v>
      </c>
      <c r="AG13" s="151">
        <f>voorbereiding!D40</f>
        <v>0</v>
      </c>
      <c r="AH13" s="151">
        <f>voorbereiding!D41</f>
        <v>0</v>
      </c>
      <c r="AI13" s="151">
        <f>voorbereiding!D42</f>
        <v>0</v>
      </c>
      <c r="AJ13" s="151">
        <f>voorbereiding!D43</f>
        <v>0</v>
      </c>
      <c r="AK13" s="151">
        <f>voorbereiding!D44</f>
        <v>0</v>
      </c>
      <c r="AL13" s="151">
        <f>voorbereiding!D45</f>
        <v>0</v>
      </c>
      <c r="AM13" s="151">
        <f>voorbereiding!D46</f>
        <v>0</v>
      </c>
      <c r="AN13" s="151">
        <f>voorbereiding!D47</f>
        <v>0</v>
      </c>
      <c r="AO13" s="151">
        <f>voorbereiding!D48</f>
        <v>0</v>
      </c>
      <c r="AP13" s="30"/>
      <c r="AQ13" s="47"/>
    </row>
    <row r="14" spans="1:43" s="2" customFormat="1" ht="17.25" customHeight="1" x14ac:dyDescent="0.25">
      <c r="A14" s="9"/>
      <c r="B14" s="57"/>
      <c r="C14" s="22" t="s">
        <v>42</v>
      </c>
      <c r="D14" s="54"/>
      <c r="E14" s="81"/>
      <c r="F14" s="16"/>
      <c r="G14" s="42" t="s">
        <v>44</v>
      </c>
      <c r="H14" s="42" t="s">
        <v>44</v>
      </c>
      <c r="I14" s="42" t="s">
        <v>44</v>
      </c>
      <c r="J14" s="42" t="s">
        <v>44</v>
      </c>
      <c r="K14" s="42" t="s">
        <v>44</v>
      </c>
      <c r="L14" s="42" t="s">
        <v>44</v>
      </c>
      <c r="M14" s="42" t="s">
        <v>44</v>
      </c>
      <c r="N14" s="42" t="s">
        <v>44</v>
      </c>
      <c r="O14" s="42" t="s">
        <v>44</v>
      </c>
      <c r="P14" s="42" t="s">
        <v>44</v>
      </c>
      <c r="Q14" s="42" t="s">
        <v>44</v>
      </c>
      <c r="R14" s="42" t="s">
        <v>44</v>
      </c>
      <c r="S14" s="42" t="s">
        <v>44</v>
      </c>
      <c r="T14" s="42" t="s">
        <v>44</v>
      </c>
      <c r="U14" s="42" t="s">
        <v>44</v>
      </c>
      <c r="V14" s="42" t="s">
        <v>44</v>
      </c>
      <c r="W14" s="42" t="s">
        <v>44</v>
      </c>
      <c r="X14" s="42" t="s">
        <v>44</v>
      </c>
      <c r="Y14" s="42" t="s">
        <v>44</v>
      </c>
      <c r="Z14" s="42" t="s">
        <v>44</v>
      </c>
      <c r="AA14" s="42" t="s">
        <v>44</v>
      </c>
      <c r="AB14" s="42" t="s">
        <v>44</v>
      </c>
      <c r="AC14" s="42" t="s">
        <v>44</v>
      </c>
      <c r="AD14" s="42" t="s">
        <v>44</v>
      </c>
      <c r="AE14" s="42" t="s">
        <v>44</v>
      </c>
      <c r="AF14" s="42" t="s">
        <v>44</v>
      </c>
      <c r="AG14" s="42" t="s">
        <v>44</v>
      </c>
      <c r="AH14" s="42" t="s">
        <v>44</v>
      </c>
      <c r="AI14" s="42" t="s">
        <v>44</v>
      </c>
      <c r="AJ14" s="42" t="s">
        <v>44</v>
      </c>
      <c r="AK14" s="42" t="s">
        <v>44</v>
      </c>
      <c r="AL14" s="42" t="s">
        <v>44</v>
      </c>
      <c r="AM14" s="42" t="s">
        <v>44</v>
      </c>
      <c r="AN14" s="42" t="s">
        <v>44</v>
      </c>
      <c r="AO14" s="42" t="s">
        <v>44</v>
      </c>
      <c r="AP14" s="30"/>
      <c r="AQ14" s="47"/>
    </row>
    <row r="15" spans="1:43" s="2" customFormat="1" ht="17.25" customHeight="1" x14ac:dyDescent="0.25">
      <c r="A15" s="9"/>
      <c r="B15" s="55"/>
      <c r="C15" s="21" t="s">
        <v>1</v>
      </c>
      <c r="D15" s="82"/>
      <c r="E15" s="80"/>
      <c r="F15" s="83" t="s">
        <v>80</v>
      </c>
      <c r="G15" s="33">
        <f>formules!F15</f>
        <v>0</v>
      </c>
      <c r="H15" s="33">
        <f>formules!G15</f>
        <v>0</v>
      </c>
      <c r="I15" s="33">
        <f>formules!H15</f>
        <v>0</v>
      </c>
      <c r="J15" s="33">
        <f>formules!I15</f>
        <v>0</v>
      </c>
      <c r="K15" s="33">
        <f>formules!J15</f>
        <v>0</v>
      </c>
      <c r="L15" s="33">
        <f>formules!K15</f>
        <v>0</v>
      </c>
      <c r="M15" s="33">
        <f>formules!L15</f>
        <v>0</v>
      </c>
      <c r="N15" s="33">
        <f>formules!M15</f>
        <v>0</v>
      </c>
      <c r="O15" s="33">
        <f>formules!N15</f>
        <v>0</v>
      </c>
      <c r="P15" s="33">
        <f>formules!O15</f>
        <v>0</v>
      </c>
      <c r="Q15" s="33">
        <f>formules!P15</f>
        <v>0</v>
      </c>
      <c r="R15" s="33">
        <f>formules!Q15</f>
        <v>0</v>
      </c>
      <c r="S15" s="33">
        <f>formules!R15</f>
        <v>0</v>
      </c>
      <c r="T15" s="33">
        <f>formules!S15</f>
        <v>0</v>
      </c>
      <c r="U15" s="33">
        <f>formules!T15</f>
        <v>0</v>
      </c>
      <c r="V15" s="33">
        <f>formules!U15</f>
        <v>0</v>
      </c>
      <c r="W15" s="33">
        <f>formules!V15</f>
        <v>0</v>
      </c>
      <c r="X15" s="33">
        <f>formules!W15</f>
        <v>0</v>
      </c>
      <c r="Y15" s="33">
        <f>formules!X15</f>
        <v>0</v>
      </c>
      <c r="Z15" s="33">
        <f>formules!Y15</f>
        <v>0</v>
      </c>
      <c r="AA15" s="33">
        <f>formules!Z15</f>
        <v>0</v>
      </c>
      <c r="AB15" s="33">
        <f>formules!AA15</f>
        <v>0</v>
      </c>
      <c r="AC15" s="33">
        <f>formules!AB15</f>
        <v>0</v>
      </c>
      <c r="AD15" s="33">
        <f>formules!AC15</f>
        <v>0</v>
      </c>
      <c r="AE15" s="33">
        <f>formules!AD15</f>
        <v>0</v>
      </c>
      <c r="AF15" s="33">
        <f>formules!AE15</f>
        <v>0</v>
      </c>
      <c r="AG15" s="33">
        <f>formules!AF15</f>
        <v>0</v>
      </c>
      <c r="AH15" s="33">
        <f>formules!AG15</f>
        <v>0</v>
      </c>
      <c r="AI15" s="33">
        <f>formules!AH15</f>
        <v>0</v>
      </c>
      <c r="AJ15" s="33">
        <f>formules!AN15</f>
        <v>0</v>
      </c>
      <c r="AK15" s="33">
        <f>formules!AO15</f>
        <v>0</v>
      </c>
      <c r="AL15" s="33">
        <f>formules!AP15</f>
        <v>0</v>
      </c>
      <c r="AM15" s="33">
        <f>formules!AQ15</f>
        <v>0</v>
      </c>
      <c r="AN15" s="33">
        <f>formules!AR15</f>
        <v>0</v>
      </c>
      <c r="AO15" s="33">
        <f>formules!AS15</f>
        <v>0</v>
      </c>
      <c r="AP15" s="32" t="e">
        <f t="shared" ref="AP15" si="0">AP56</f>
        <v>#REF!</v>
      </c>
      <c r="AQ15" s="47"/>
    </row>
    <row r="16" spans="1:43" s="2" customFormat="1" ht="17.25" customHeight="1" x14ac:dyDescent="0.25">
      <c r="A16" s="9"/>
      <c r="B16" s="55"/>
      <c r="C16" s="21" t="s">
        <v>29</v>
      </c>
      <c r="D16" s="80"/>
      <c r="E16" s="74" t="s">
        <v>30</v>
      </c>
      <c r="F16" s="84" t="s">
        <v>79</v>
      </c>
      <c r="G16" s="34">
        <f>IF((COUNTBLANK(G18:G54))=0,"",((COUNTBLANK(G18:G54))))</f>
        <v>37</v>
      </c>
      <c r="H16" s="34">
        <f t="shared" ref="H16:AP16" si="1">IF((COUNTBLANK(H18:H54))=0,"",((COUNTBLANK(H18:H54))))</f>
        <v>37</v>
      </c>
      <c r="I16" s="34">
        <f t="shared" si="1"/>
        <v>37</v>
      </c>
      <c r="J16" s="34">
        <f t="shared" si="1"/>
        <v>37</v>
      </c>
      <c r="K16" s="34">
        <f t="shared" si="1"/>
        <v>37</v>
      </c>
      <c r="L16" s="34">
        <f t="shared" si="1"/>
        <v>37</v>
      </c>
      <c r="M16" s="34">
        <f t="shared" si="1"/>
        <v>37</v>
      </c>
      <c r="N16" s="34">
        <f t="shared" si="1"/>
        <v>37</v>
      </c>
      <c r="O16" s="34">
        <f t="shared" si="1"/>
        <v>37</v>
      </c>
      <c r="P16" s="34">
        <f t="shared" si="1"/>
        <v>37</v>
      </c>
      <c r="Q16" s="34">
        <f t="shared" si="1"/>
        <v>37</v>
      </c>
      <c r="R16" s="34">
        <f t="shared" si="1"/>
        <v>37</v>
      </c>
      <c r="S16" s="34">
        <f t="shared" si="1"/>
        <v>37</v>
      </c>
      <c r="T16" s="34">
        <f t="shared" si="1"/>
        <v>37</v>
      </c>
      <c r="U16" s="34">
        <f t="shared" si="1"/>
        <v>37</v>
      </c>
      <c r="V16" s="34">
        <f t="shared" si="1"/>
        <v>37</v>
      </c>
      <c r="W16" s="34">
        <f t="shared" si="1"/>
        <v>37</v>
      </c>
      <c r="X16" s="34">
        <f t="shared" si="1"/>
        <v>37</v>
      </c>
      <c r="Y16" s="34">
        <f t="shared" si="1"/>
        <v>37</v>
      </c>
      <c r="Z16" s="34">
        <f t="shared" si="1"/>
        <v>37</v>
      </c>
      <c r="AA16" s="34">
        <f t="shared" si="1"/>
        <v>37</v>
      </c>
      <c r="AB16" s="34">
        <f t="shared" si="1"/>
        <v>37</v>
      </c>
      <c r="AC16" s="34">
        <f t="shared" si="1"/>
        <v>37</v>
      </c>
      <c r="AD16" s="34">
        <f t="shared" si="1"/>
        <v>37</v>
      </c>
      <c r="AE16" s="34">
        <f t="shared" si="1"/>
        <v>37</v>
      </c>
      <c r="AF16" s="34">
        <f t="shared" si="1"/>
        <v>37</v>
      </c>
      <c r="AG16" s="34">
        <f t="shared" si="1"/>
        <v>37</v>
      </c>
      <c r="AH16" s="34">
        <f t="shared" si="1"/>
        <v>37</v>
      </c>
      <c r="AI16" s="34">
        <f t="shared" si="1"/>
        <v>37</v>
      </c>
      <c r="AJ16" s="34">
        <f t="shared" si="1"/>
        <v>37</v>
      </c>
      <c r="AK16" s="34">
        <f t="shared" si="1"/>
        <v>37</v>
      </c>
      <c r="AL16" s="34">
        <f t="shared" si="1"/>
        <v>37</v>
      </c>
      <c r="AM16" s="34">
        <f t="shared" si="1"/>
        <v>37</v>
      </c>
      <c r="AN16" s="34">
        <f t="shared" si="1"/>
        <v>37</v>
      </c>
      <c r="AO16" s="34">
        <f t="shared" si="1"/>
        <v>37</v>
      </c>
      <c r="AP16" s="34">
        <f t="shared" si="1"/>
        <v>1</v>
      </c>
      <c r="AQ16" s="47"/>
    </row>
    <row r="17" spans="1:43" s="2" customFormat="1" ht="17.25" customHeight="1" x14ac:dyDescent="0.25">
      <c r="A17" s="9"/>
      <c r="B17" s="25" t="s">
        <v>24</v>
      </c>
      <c r="C17" s="25">
        <f>voorbereiding!F98</f>
        <v>62</v>
      </c>
      <c r="D17" s="25" t="s">
        <v>50</v>
      </c>
      <c r="E17" s="75" t="s">
        <v>32</v>
      </c>
      <c r="F17" s="85" t="s">
        <v>62</v>
      </c>
      <c r="G17" s="37" t="s">
        <v>0</v>
      </c>
      <c r="H17" s="37" t="s">
        <v>0</v>
      </c>
      <c r="I17" s="37" t="s">
        <v>0</v>
      </c>
      <c r="J17" s="37" t="s">
        <v>0</v>
      </c>
      <c r="K17" s="37" t="s">
        <v>0</v>
      </c>
      <c r="L17" s="37" t="s">
        <v>0</v>
      </c>
      <c r="M17" s="37" t="s">
        <v>0</v>
      </c>
      <c r="N17" s="37" t="s">
        <v>0</v>
      </c>
      <c r="O17" s="37" t="s">
        <v>0</v>
      </c>
      <c r="P17" s="37" t="s">
        <v>0</v>
      </c>
      <c r="Q17" s="37" t="s">
        <v>0</v>
      </c>
      <c r="R17" s="37" t="s">
        <v>0</v>
      </c>
      <c r="S17" s="37" t="s">
        <v>0</v>
      </c>
      <c r="T17" s="37" t="s">
        <v>0</v>
      </c>
      <c r="U17" s="37" t="s">
        <v>0</v>
      </c>
      <c r="V17" s="37" t="s">
        <v>0</v>
      </c>
      <c r="W17" s="37" t="s">
        <v>0</v>
      </c>
      <c r="X17" s="37" t="s">
        <v>0</v>
      </c>
      <c r="Y17" s="37" t="s">
        <v>0</v>
      </c>
      <c r="Z17" s="37" t="s">
        <v>0</v>
      </c>
      <c r="AA17" s="37" t="s">
        <v>0</v>
      </c>
      <c r="AB17" s="37" t="s">
        <v>0</v>
      </c>
      <c r="AC17" s="37" t="s">
        <v>0</v>
      </c>
      <c r="AD17" s="37" t="s">
        <v>0</v>
      </c>
      <c r="AE17" s="37" t="s">
        <v>0</v>
      </c>
      <c r="AF17" s="37" t="s">
        <v>0</v>
      </c>
      <c r="AG17" s="37" t="s">
        <v>0</v>
      </c>
      <c r="AH17" s="37" t="s">
        <v>0</v>
      </c>
      <c r="AI17" s="37" t="s">
        <v>0</v>
      </c>
      <c r="AJ17" s="37" t="s">
        <v>0</v>
      </c>
      <c r="AK17" s="37" t="s">
        <v>0</v>
      </c>
      <c r="AL17" s="37" t="s">
        <v>0</v>
      </c>
      <c r="AM17" s="37" t="s">
        <v>0</v>
      </c>
      <c r="AN17" s="37" t="s">
        <v>0</v>
      </c>
      <c r="AO17" s="37" t="s">
        <v>0</v>
      </c>
      <c r="AP17" s="36"/>
      <c r="AQ17" s="47"/>
    </row>
    <row r="18" spans="1:43" s="2" customFormat="1" ht="23.1" customHeight="1" x14ac:dyDescent="0.25">
      <c r="A18" s="9"/>
      <c r="B18" s="211" t="str">
        <f>IF(voorbereiding!C61="","",voorbereiding!C61)</f>
        <v>Hoofdgedachte - tussenkopjes - onderscheid tussen hoofd- en bijzaken</v>
      </c>
      <c r="C18" s="211"/>
      <c r="D18" s="45">
        <f>IF(voorbereiding!B61="","",voorbereiding!B61)</f>
        <v>1</v>
      </c>
      <c r="E18" s="45" t="str">
        <f>IF(voorbereiding!$E61="","",voorbereiding!$E61)</f>
        <v/>
      </c>
      <c r="F18" s="38">
        <f>IF(voorbereiding!F61="","",voorbereiding!F61)</f>
        <v>1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35" t="e">
        <f>IF(AND($E18="",#REF!&lt;=$F18),#REF!,IF(AND($E18&lt;&gt;"",#REF!=$E18),$F18,IF(AND($E18&lt;&gt;"",#REF!&lt;&gt;$E18),0,0)))</f>
        <v>#REF!</v>
      </c>
      <c r="AQ18" s="47"/>
    </row>
    <row r="19" spans="1:43" s="2" customFormat="1" ht="23.1" customHeight="1" x14ac:dyDescent="0.25">
      <c r="A19" s="9"/>
      <c r="B19" s="211" t="str">
        <f>IF(voorbereiding!C62="","",voorbereiding!C62)</f>
        <v>Hoofdgedachte - tussenkopjes - onderscheid tussen hoofd- en bijzaken</v>
      </c>
      <c r="C19" s="211"/>
      <c r="D19" s="45">
        <f>IF(voorbereiding!B62="","",voorbereiding!B62)</f>
        <v>2</v>
      </c>
      <c r="E19" s="45" t="str">
        <f>IF(voorbereiding!$E62="","",voorbereiding!$E62)</f>
        <v/>
      </c>
      <c r="F19" s="38">
        <f>IF(voorbereiding!F62="","",voorbereiding!F62)</f>
        <v>1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35" t="e">
        <f>IF(AND($E19="",#REF!&lt;=$F19),#REF!,IF(AND($E19&lt;&gt;"",#REF!=$E19),$F19,IF(AND($E19&lt;&gt;"",#REF!&lt;&gt;$E19),0,0)))</f>
        <v>#REF!</v>
      </c>
      <c r="AQ19" s="47"/>
    </row>
    <row r="20" spans="1:43" s="2" customFormat="1" ht="23.1" customHeight="1" x14ac:dyDescent="0.25">
      <c r="A20" s="9"/>
      <c r="B20" s="211" t="str">
        <f>IF(voorbereiding!C63="","",voorbereiding!C63)</f>
        <v>Hoofdgedachte - tussenkopjes - onderscheid tussen hoofd- en bijzaken</v>
      </c>
      <c r="C20" s="211"/>
      <c r="D20" s="45">
        <f>IF(voorbereiding!B63="","",voorbereiding!B63)</f>
        <v>3</v>
      </c>
      <c r="E20" s="45" t="str">
        <f>IF(voorbereiding!$E63="","",voorbereiding!$E63)</f>
        <v/>
      </c>
      <c r="F20" s="38">
        <f>IF(voorbereiding!F63="","",voorbereiding!F63)</f>
        <v>1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35" t="e">
        <f>IF(AND($E20="",#REF!&lt;=$F20),#REF!,IF(AND($E20&lt;&gt;"",#REF!=$E20),$F20,IF(AND($E20&lt;&gt;"",#REF!&lt;&gt;$E20),0,0)))</f>
        <v>#REF!</v>
      </c>
      <c r="AQ20" s="47"/>
    </row>
    <row r="21" spans="1:43" s="2" customFormat="1" ht="23.1" customHeight="1" x14ac:dyDescent="0.25">
      <c r="A21" s="9"/>
      <c r="B21" s="211" t="str">
        <f>IF(voorbereiding!C64="","",voorbereiding!C64)</f>
        <v>Argumentaties - standpunt beargumenteren - soorten argumenten - redeneringen</v>
      </c>
      <c r="C21" s="211"/>
      <c r="D21" s="45">
        <f>IF(voorbereiding!B64="","",voorbereiding!B64)</f>
        <v>4</v>
      </c>
      <c r="E21" s="45" t="str">
        <f>IF(voorbereiding!$E64="","",voorbereiding!$E64)</f>
        <v>D</v>
      </c>
      <c r="F21" s="38">
        <f>IF(voorbereiding!F64="","",voorbereiding!F64)</f>
        <v>1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35" t="e">
        <f>IF(AND($E21="",#REF!&lt;=$F21),#REF!,IF(AND($E21&lt;&gt;"",#REF!=$E21),$F21,IF(AND($E21&lt;&gt;"",#REF!&lt;&gt;$E21),0,0)))</f>
        <v>#REF!</v>
      </c>
      <c r="AQ21" s="47"/>
    </row>
    <row r="22" spans="1:43" s="2" customFormat="1" ht="23.1" customHeight="1" x14ac:dyDescent="0.25">
      <c r="A22" s="9"/>
      <c r="B22" s="211" t="str">
        <f>IF(voorbereiding!C65="","",voorbereiding!C65)</f>
        <v>Argumentaties - standpunt beargumenteren - soorten argumenten - redeneringen</v>
      </c>
      <c r="C22" s="211"/>
      <c r="D22" s="45">
        <f>IF(voorbereiding!B65="","",voorbereiding!B65)</f>
        <v>5</v>
      </c>
      <c r="E22" s="45" t="str">
        <f>IF(voorbereiding!$E65="","",voorbereiding!$E65)</f>
        <v>B</v>
      </c>
      <c r="F22" s="38">
        <f>IF(voorbereiding!F65="","",voorbereiding!F65)</f>
        <v>1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35" t="e">
        <f>IF(AND($E22="",#REF!&lt;=$F22),#REF!,IF(AND($E22&lt;&gt;"",#REF!=$E22),$F22,IF(AND($E22&lt;&gt;"",#REF!&lt;&gt;$E22),0,0)))</f>
        <v>#REF!</v>
      </c>
      <c r="AQ22" s="47"/>
    </row>
    <row r="23" spans="1:43" s="2" customFormat="1" ht="23.1" customHeight="1" x14ac:dyDescent="0.25">
      <c r="A23" s="9"/>
      <c r="B23" s="211" t="str">
        <f>IF(voorbereiding!C66="","",voorbereiding!C66)</f>
        <v xml:space="preserve">Argumentatieschema's </v>
      </c>
      <c r="C23" s="211"/>
      <c r="D23" s="45">
        <f>IF(voorbereiding!B66="","",voorbereiding!B66)</f>
        <v>6</v>
      </c>
      <c r="E23" s="45" t="str">
        <f>IF(voorbereiding!$E66="","",voorbereiding!$E66)</f>
        <v/>
      </c>
      <c r="F23" s="38">
        <f>IF(voorbereiding!F66="","",voorbereiding!F66)</f>
        <v>3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35" t="e">
        <f>IF(AND($E23="",#REF!&lt;=$F23),#REF!,IF(AND($E23&lt;&gt;"",#REF!=$E23),$F23,IF(AND($E23&lt;&gt;"",#REF!&lt;&gt;$E23),0,0)))</f>
        <v>#REF!</v>
      </c>
      <c r="AQ23" s="47"/>
    </row>
    <row r="24" spans="1:43" s="2" customFormat="1" ht="23.1" customHeight="1" x14ac:dyDescent="0.25">
      <c r="A24" s="9"/>
      <c r="B24" s="211" t="str">
        <f>IF(voorbereiding!C67="","",voorbereiding!C67)</f>
        <v>Tekstrelaties - tekstverbanden - alineafuncties - tekststructuur</v>
      </c>
      <c r="C24" s="211"/>
      <c r="D24" s="45">
        <f>IF(voorbereiding!B67="","",voorbereiding!B67)</f>
        <v>7</v>
      </c>
      <c r="E24" s="45" t="str">
        <f>IF(voorbereiding!$E67="","",voorbereiding!$E67)</f>
        <v>B</v>
      </c>
      <c r="F24" s="38">
        <f>IF(voorbereiding!F67="","",voorbereiding!F67)</f>
        <v>1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35" t="e">
        <f>IF(AND($E24="",#REF!&lt;=$F24),#REF!,IF(AND($E24&lt;&gt;"",#REF!=$E24),$F24,IF(AND($E24&lt;&gt;"",#REF!&lt;&gt;$E24),0,0)))</f>
        <v>#REF!</v>
      </c>
      <c r="AQ24" s="47"/>
    </row>
    <row r="25" spans="1:43" s="2" customFormat="1" ht="23.1" customHeight="1" x14ac:dyDescent="0.25">
      <c r="A25" s="9"/>
      <c r="B25" s="211" t="str">
        <f>IF(voorbereiding!C68="","",voorbereiding!C68)</f>
        <v xml:space="preserve">Auteursintenties - gevoel - betekenis van taaluitingen - verklaringen </v>
      </c>
      <c r="C25" s="211"/>
      <c r="D25" s="45">
        <f>IF(voorbereiding!B68="","",voorbereiding!B68)</f>
        <v>8</v>
      </c>
      <c r="E25" s="45" t="str">
        <f>IF(voorbereiding!$E68="","",voorbereiding!$E68)</f>
        <v/>
      </c>
      <c r="F25" s="38">
        <f>IF(voorbereiding!F68="","",voorbereiding!F68)</f>
        <v>3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35" t="e">
        <f>IF(AND($E25="",#REF!&lt;=$F25),#REF!,IF(AND($E25&lt;&gt;"",#REF!=$E25),$F25,IF(AND($E25&lt;&gt;"",#REF!&lt;&gt;$E25),0,0)))</f>
        <v>#REF!</v>
      </c>
      <c r="AQ25" s="47"/>
    </row>
    <row r="26" spans="1:43" s="2" customFormat="1" ht="23.1" customHeight="1" x14ac:dyDescent="0.25">
      <c r="A26" s="9"/>
      <c r="B26" s="211" t="str">
        <f>IF(voorbereiding!C69="","",voorbereiding!C69)</f>
        <v xml:space="preserve">Auteursintenties - gevoel - betekenis van taaluitingen - verklaringen </v>
      </c>
      <c r="C26" s="211"/>
      <c r="D26" s="45">
        <f>IF(voorbereiding!B69="","",voorbereiding!B69)</f>
        <v>9</v>
      </c>
      <c r="E26" s="45" t="str">
        <f>IF(voorbereiding!$E69="","",voorbereiding!$E69)</f>
        <v>A</v>
      </c>
      <c r="F26" s="38">
        <f>IF(voorbereiding!F69="","",voorbereiding!F69)</f>
        <v>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35" t="e">
        <f>IF(AND($E26="",#REF!&lt;=$F26),#REF!,IF(AND($E26&lt;&gt;"",#REF!=$E26),$F26,IF(AND($E26&lt;&gt;"",#REF!&lt;&gt;$E26),0,0)))</f>
        <v>#REF!</v>
      </c>
      <c r="AQ26" s="47"/>
    </row>
    <row r="27" spans="1:43" s="2" customFormat="1" ht="23.1" customHeight="1" x14ac:dyDescent="0.25">
      <c r="A27" s="9"/>
      <c r="B27" s="211" t="str">
        <f>IF(voorbereiding!C70="","",voorbereiding!C70)</f>
        <v xml:space="preserve">Auteursintenties - gevoel - betekenis van taaluitingen - verklaringen </v>
      </c>
      <c r="C27" s="211"/>
      <c r="D27" s="45">
        <f>IF(voorbereiding!B70="","",voorbereiding!B70)</f>
        <v>10</v>
      </c>
      <c r="E27" s="45" t="str">
        <f>IF(voorbereiding!$E70="","",voorbereiding!$E70)</f>
        <v/>
      </c>
      <c r="F27" s="38">
        <f>IF(voorbereiding!F70="","",voorbereiding!F70)</f>
        <v>1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35" t="e">
        <f>IF(AND($E27="",#REF!&lt;=$F27),#REF!,IF(AND($E27&lt;&gt;"",#REF!=$E27),$F27,IF(AND($E27&lt;&gt;"",#REF!&lt;&gt;$E27),0,0)))</f>
        <v>#REF!</v>
      </c>
      <c r="AQ27" s="47"/>
    </row>
    <row r="28" spans="1:43" s="2" customFormat="1" ht="23.1" customHeight="1" x14ac:dyDescent="0.25">
      <c r="A28" s="9"/>
      <c r="B28" s="211" t="str">
        <f>IF(voorbereiding!C71="","",voorbereiding!C71)</f>
        <v>Hoofdgedachte - tussenkopjes - onderscheid tussen hoofd- en bijzaken</v>
      </c>
      <c r="C28" s="211"/>
      <c r="D28" s="45">
        <f>IF(voorbereiding!B71="","",voorbereiding!B71)</f>
        <v>11</v>
      </c>
      <c r="E28" s="45" t="str">
        <f>IF(voorbereiding!$E71="","",voorbereiding!$E71)</f>
        <v>D</v>
      </c>
      <c r="F28" s="38">
        <f>IF(voorbereiding!F71="","",voorbereiding!F71)</f>
        <v>1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35" t="e">
        <f>IF(AND($E28="",#REF!&lt;=$F28),#REF!,IF(AND($E28&lt;&gt;"",#REF!=$E28),$F28,IF(AND($E28&lt;&gt;"",#REF!&lt;&gt;$E28),0,0)))</f>
        <v>#REF!</v>
      </c>
      <c r="AQ28" s="47"/>
    </row>
    <row r="29" spans="1:43" s="2" customFormat="1" ht="23.1" customHeight="1" x14ac:dyDescent="0.25">
      <c r="A29" s="9"/>
      <c r="B29" s="211" t="str">
        <f>IF(voorbereiding!C72="","",voorbereiding!C72)</f>
        <v xml:space="preserve">Auteursintenties - gevoel - betekenis van taaluitingen - verklaringen </v>
      </c>
      <c r="C29" s="211"/>
      <c r="D29" s="45">
        <f>IF(voorbereiding!B72="","",voorbereiding!B72)</f>
        <v>12</v>
      </c>
      <c r="E29" s="45" t="str">
        <f>IF(voorbereiding!$E72="","",voorbereiding!$E72)</f>
        <v>C</v>
      </c>
      <c r="F29" s="38">
        <f>IF(voorbereiding!F72="","",voorbereiding!F72)</f>
        <v>1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35" t="e">
        <f>IF(AND($E29="",#REF!&lt;=$F29),#REF!,IF(AND($E29&lt;&gt;"",#REF!=$E29),$F29,IF(AND($E29&lt;&gt;"",#REF!&lt;&gt;$E29),0,0)))</f>
        <v>#REF!</v>
      </c>
      <c r="AQ29" s="47"/>
    </row>
    <row r="30" spans="1:43" s="2" customFormat="1" ht="23.1" customHeight="1" x14ac:dyDescent="0.25">
      <c r="A30" s="9"/>
      <c r="B30" s="211" t="str">
        <f>IF(voorbereiding!C73="","",voorbereiding!C73)</f>
        <v xml:space="preserve">Auteursintenties - gevoel - betekenis van taaluitingen - verklaringen </v>
      </c>
      <c r="C30" s="211"/>
      <c r="D30" s="45">
        <f>IF(voorbereiding!B73="","",voorbereiding!B73)</f>
        <v>13</v>
      </c>
      <c r="E30" s="45" t="str">
        <f>IF(voorbereiding!$E73="","",voorbereiding!$E73)</f>
        <v/>
      </c>
      <c r="F30" s="38">
        <f>IF(voorbereiding!F73="","",voorbereiding!F73)</f>
        <v>2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35" t="e">
        <f>IF(AND($E30="",#REF!&lt;=$F30),#REF!,IF(AND($E30&lt;&gt;"",#REF!=$E30),$F30,IF(AND($E30&lt;&gt;"",#REF!&lt;&gt;$E30),0,0)))</f>
        <v>#REF!</v>
      </c>
      <c r="AQ30" s="47"/>
    </row>
    <row r="31" spans="1:43" s="2" customFormat="1" ht="23.1" customHeight="1" x14ac:dyDescent="0.25">
      <c r="A31" s="9"/>
      <c r="B31" s="211" t="str">
        <f>IF(voorbereiding!C74="","",voorbereiding!C74)</f>
        <v>Argumentaties - standpunt beargumenteren - soorten argumenten - redeneringen</v>
      </c>
      <c r="C31" s="211"/>
      <c r="D31" s="45">
        <f>IF(voorbereiding!B74="","",voorbereiding!B74)</f>
        <v>14</v>
      </c>
      <c r="E31" s="45" t="str">
        <f>IF(voorbereiding!$E74="","",voorbereiding!$E74)</f>
        <v/>
      </c>
      <c r="F31" s="38">
        <f>IF(voorbereiding!F74="","",voorbereiding!F74)</f>
        <v>1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35" t="e">
        <f>IF(AND($E31="",#REF!&lt;=$F31),#REF!,IF(AND($E31&lt;&gt;"",#REF!=$E31),$F31,IF(AND($E31&lt;&gt;"",#REF!&lt;&gt;$E31),0,0)))</f>
        <v>#REF!</v>
      </c>
      <c r="AQ31" s="47"/>
    </row>
    <row r="32" spans="1:43" s="2" customFormat="1" ht="23.1" customHeight="1" x14ac:dyDescent="0.25">
      <c r="A32" s="9"/>
      <c r="B32" s="211" t="str">
        <f>IF(voorbereiding!C75="","",voorbereiding!C75)</f>
        <v>Tekstrelaties - tekstverbanden - alineafuncties - tekststructuur</v>
      </c>
      <c r="C32" s="211"/>
      <c r="D32" s="45">
        <f>IF(voorbereiding!B75="","",voorbereiding!B75)</f>
        <v>15</v>
      </c>
      <c r="E32" s="45" t="str">
        <f>IF(voorbereiding!$E75="","",voorbereiding!$E75)</f>
        <v/>
      </c>
      <c r="F32" s="38">
        <f>IF(voorbereiding!F75="","",voorbereiding!F75)</f>
        <v>1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35" t="e">
        <f>IF(AND($E32="",#REF!&lt;=$F32),#REF!,IF(AND($E32&lt;&gt;"",#REF!=$E32),$F32,IF(AND($E32&lt;&gt;"",#REF!&lt;&gt;$E32),0,0)))</f>
        <v>#REF!</v>
      </c>
      <c r="AQ32" s="47"/>
    </row>
    <row r="33" spans="1:43" s="2" customFormat="1" ht="23.1" customHeight="1" x14ac:dyDescent="0.25">
      <c r="A33" s="9"/>
      <c r="B33" s="211" t="str">
        <f>IF(voorbereiding!C76="","",voorbereiding!C76)</f>
        <v>Hoofdgedachte - tussenkopjes - onderscheid tussen hoofd- en bijzaken</v>
      </c>
      <c r="C33" s="211"/>
      <c r="D33" s="45">
        <f>IF(voorbereiding!B76="","",voorbereiding!B76)</f>
        <v>16</v>
      </c>
      <c r="E33" s="45" t="str">
        <f>IF(voorbereiding!$E76="","",voorbereiding!$E76)</f>
        <v>D</v>
      </c>
      <c r="F33" s="38">
        <f>IF(voorbereiding!F76="","",voorbereiding!F76)</f>
        <v>1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35" t="e">
        <f>IF(AND($E33="",#REF!&lt;=$F33),#REF!,IF(AND($E33&lt;&gt;"",#REF!=$E33),$F33,IF(AND($E33&lt;&gt;"",#REF!&lt;&gt;$E33),0,0)))</f>
        <v>#REF!</v>
      </c>
      <c r="AQ33" s="47"/>
    </row>
    <row r="34" spans="1:43" s="2" customFormat="1" ht="23.1" customHeight="1" x14ac:dyDescent="0.25">
      <c r="A34" s="9"/>
      <c r="B34" s="211" t="str">
        <f>IF(voorbereiding!C77="","",voorbereiding!C77)</f>
        <v xml:space="preserve">Auteursintenties - gevoel - betekenis van taaluitingen - verklaringen </v>
      </c>
      <c r="C34" s="211"/>
      <c r="D34" s="45">
        <f>IF(voorbereiding!B77="","",voorbereiding!B77)</f>
        <v>17</v>
      </c>
      <c r="E34" s="45" t="str">
        <f>IF(voorbereiding!$E77="","",voorbereiding!$E77)</f>
        <v/>
      </c>
      <c r="F34" s="38">
        <f>IF(voorbereiding!F77="","",voorbereiding!F77)</f>
        <v>3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35" t="e">
        <f>IF(AND($E34="",#REF!&lt;=$F34),#REF!,IF(AND($E34&lt;&gt;"",#REF!=$E34),$F34,IF(AND($E34&lt;&gt;"",#REF!&lt;&gt;$E34),0,0)))</f>
        <v>#REF!</v>
      </c>
      <c r="AQ34" s="47"/>
    </row>
    <row r="35" spans="1:43" s="2" customFormat="1" ht="23.1" customHeight="1" x14ac:dyDescent="0.25">
      <c r="A35" s="9"/>
      <c r="B35" s="211" t="str">
        <f>IF(voorbereiding!C78="","",voorbereiding!C78)</f>
        <v>Tekstrelaties - tekstverbanden - alineafuncties - tekststructuur</v>
      </c>
      <c r="C35" s="211"/>
      <c r="D35" s="45">
        <f>IF(voorbereiding!B78="","",voorbereiding!B78)</f>
        <v>18</v>
      </c>
      <c r="E35" s="45" t="str">
        <f>IF(voorbereiding!$E78="","",voorbereiding!$E78)</f>
        <v/>
      </c>
      <c r="F35" s="38">
        <f>IF(voorbereiding!F78="","",voorbereiding!F78)</f>
        <v>3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35" t="e">
        <f>IF(AND($E35="",#REF!&lt;=$F35),#REF!,IF(AND($E35&lt;&gt;"",#REF!=$E35),$F35,IF(AND($E35&lt;&gt;"",#REF!&lt;&gt;$E35),0,0)))</f>
        <v>#REF!</v>
      </c>
      <c r="AQ35" s="47"/>
    </row>
    <row r="36" spans="1:43" s="2" customFormat="1" ht="23.1" customHeight="1" x14ac:dyDescent="0.25">
      <c r="A36" s="9"/>
      <c r="B36" s="211" t="str">
        <f>IF(voorbereiding!C79="","",voorbereiding!C79)</f>
        <v>Samenvatten</v>
      </c>
      <c r="C36" s="211"/>
      <c r="D36" s="45">
        <f>IF(voorbereiding!B79="","",voorbereiding!B79)</f>
        <v>19</v>
      </c>
      <c r="E36" s="45" t="str">
        <f>IF(voorbereiding!$E79="","",voorbereiding!$E79)</f>
        <v/>
      </c>
      <c r="F36" s="38">
        <f>IF(voorbereiding!F79="","",voorbereiding!F79)</f>
        <v>4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5" t="e">
        <f>IF(AND($E36="",#REF!&lt;=$F36),#REF!,IF(AND($E36&lt;&gt;"",#REF!=$E36),$F36,IF(AND($E36&lt;&gt;"",#REF!&lt;&gt;$E36),0,0)))</f>
        <v>#REF!</v>
      </c>
      <c r="AQ36" s="47"/>
    </row>
    <row r="37" spans="1:43" s="2" customFormat="1" ht="23.1" customHeight="1" x14ac:dyDescent="0.25">
      <c r="A37" s="9"/>
      <c r="B37" s="211" t="str">
        <f>IF(voorbereiding!C80="","",voorbereiding!C80)</f>
        <v>Hoofdgedachte - tussenkopjes - onderscheid tussen hoofd- en bijzaken</v>
      </c>
      <c r="C37" s="211"/>
      <c r="D37" s="45">
        <f>IF(voorbereiding!B80="","",voorbereiding!B80)</f>
        <v>20</v>
      </c>
      <c r="E37" s="45" t="str">
        <f>IF(voorbereiding!$E80="","",voorbereiding!$E80)</f>
        <v>B</v>
      </c>
      <c r="F37" s="38">
        <f>IF(voorbereiding!F80="","",voorbereiding!F80)</f>
        <v>1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35" t="e">
        <f>IF(AND($E37="",#REF!&lt;=$F37),#REF!,IF(AND($E37&lt;&gt;"",#REF!=$E37),$F37,IF(AND($E37&lt;&gt;"",#REF!&lt;&gt;$E37),0,0)))</f>
        <v>#REF!</v>
      </c>
      <c r="AQ37" s="47"/>
    </row>
    <row r="38" spans="1:43" s="2" customFormat="1" ht="23.1" customHeight="1" x14ac:dyDescent="0.25">
      <c r="A38" s="9"/>
      <c r="B38" s="211" t="str">
        <f>IF(voorbereiding!C81="","",voorbereiding!C81)</f>
        <v>Tekstsoort - publiek - schrijfdoel</v>
      </c>
      <c r="C38" s="211"/>
      <c r="D38" s="45">
        <f>IF(voorbereiding!B81="","",voorbereiding!B81)</f>
        <v>21</v>
      </c>
      <c r="E38" s="45" t="str">
        <f>IF(voorbereiding!$E81="","",voorbereiding!$E81)</f>
        <v>B</v>
      </c>
      <c r="F38" s="38">
        <f>IF(voorbereiding!F81="","",voorbereiding!F81)</f>
        <v>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35" t="e">
        <f>IF(AND($E38="",#REF!&lt;=$F38),#REF!,IF(AND($E38&lt;&gt;"",#REF!=$E38),$F38,IF(AND($E38&lt;&gt;"",#REF!&lt;&gt;$E38),0,0)))</f>
        <v>#REF!</v>
      </c>
      <c r="AQ38" s="47"/>
    </row>
    <row r="39" spans="1:43" s="2" customFormat="1" ht="23.1" customHeight="1" x14ac:dyDescent="0.25">
      <c r="A39" s="9"/>
      <c r="B39" s="211" t="str">
        <f>IF(voorbereiding!C82="","",voorbereiding!C82)</f>
        <v>Tekstrelaties - tekstverbanden - alineafuncties - tekststructuur</v>
      </c>
      <c r="C39" s="211"/>
      <c r="D39" s="45">
        <f>IF(voorbereiding!B82="","",voorbereiding!B82)</f>
        <v>22</v>
      </c>
      <c r="E39" s="45" t="str">
        <f>IF(voorbereiding!$E82="","",voorbereiding!$E82)</f>
        <v>A</v>
      </c>
      <c r="F39" s="38">
        <f>IF(voorbereiding!F82="","",voorbereiding!F82)</f>
        <v>1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35" t="e">
        <f>IF(AND($E39="",#REF!&lt;=$F39),#REF!,IF(AND($E39&lt;&gt;"",#REF!=$E39),$F39,IF(AND($E39&lt;&gt;"",#REF!&lt;&gt;$E39),0,0)))</f>
        <v>#REF!</v>
      </c>
      <c r="AQ39" s="47"/>
    </row>
    <row r="40" spans="1:43" s="2" customFormat="1" ht="23.1" customHeight="1" x14ac:dyDescent="0.25">
      <c r="A40" s="9"/>
      <c r="B40" s="211" t="str">
        <f>IF(voorbereiding!C83="","",voorbereiding!C83)</f>
        <v>Samenvatten</v>
      </c>
      <c r="C40" s="211"/>
      <c r="D40" s="45">
        <f>IF(voorbereiding!B83="","",voorbereiding!B83)</f>
        <v>23</v>
      </c>
      <c r="E40" s="45" t="str">
        <f>IF(voorbereiding!$E83="","",voorbereiding!$E83)</f>
        <v/>
      </c>
      <c r="F40" s="38">
        <f>IF(voorbereiding!F83="","",voorbereiding!F83)</f>
        <v>3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35" t="e">
        <f>IF(AND($E40="",#REF!&lt;=$F40),#REF!,IF(AND($E40&lt;&gt;"",#REF!=$E40),$F40,IF(AND($E40&lt;&gt;"",#REF!&lt;&gt;$E40),0,0)))</f>
        <v>#REF!</v>
      </c>
      <c r="AQ40" s="47"/>
    </row>
    <row r="41" spans="1:43" s="2" customFormat="1" ht="23.1" customHeight="1" x14ac:dyDescent="0.25">
      <c r="A41" s="9"/>
      <c r="B41" s="211" t="str">
        <f>IF(voorbereiding!C84="","",voorbereiding!C84)</f>
        <v xml:space="preserve">Auteursintenties - gevoel - betekenis van taaluitingen - verklaringen </v>
      </c>
      <c r="C41" s="211"/>
      <c r="D41" s="45">
        <f>IF(voorbereiding!B84="","",voorbereiding!B84)</f>
        <v>24</v>
      </c>
      <c r="E41" s="45" t="str">
        <f>IF(voorbereiding!$E84="","",voorbereiding!$E84)</f>
        <v/>
      </c>
      <c r="F41" s="38">
        <f>IF(voorbereiding!F84="","",voorbereiding!F84)</f>
        <v>4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35" t="e">
        <f>IF(AND($E41="",#REF!&lt;=$F41),#REF!,IF(AND($E41&lt;&gt;"",#REF!=$E41),$F41,IF(AND($E41&lt;&gt;"",#REF!&lt;&gt;$E41),0,0)))</f>
        <v>#REF!</v>
      </c>
      <c r="AQ41" s="47"/>
    </row>
    <row r="42" spans="1:43" s="2" customFormat="1" ht="23.1" customHeight="1" x14ac:dyDescent="0.25">
      <c r="A42" s="9"/>
      <c r="B42" s="211" t="str">
        <f>IF(voorbereiding!C85="","",voorbereiding!C85)</f>
        <v xml:space="preserve">Auteursintenties - gevoel - betekenis van taaluitingen - verklaringen </v>
      </c>
      <c r="C42" s="211"/>
      <c r="D42" s="45">
        <f>IF(voorbereiding!B85="","",voorbereiding!B85)</f>
        <v>25</v>
      </c>
      <c r="E42" s="45" t="str">
        <f>IF(voorbereiding!$E85="","",voorbereiding!$E85)</f>
        <v>B</v>
      </c>
      <c r="F42" s="38">
        <f>IF(voorbereiding!F85="","",voorbereiding!F85)</f>
        <v>1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5" t="e">
        <f>IF(AND($E42="",#REF!&lt;=$F42),#REF!,IF(AND($E42&lt;&gt;"",#REF!=$E42),$F42,IF(AND($E42&lt;&gt;"",#REF!&lt;&gt;$E42),0,0)))</f>
        <v>#REF!</v>
      </c>
      <c r="AQ42" s="47"/>
    </row>
    <row r="43" spans="1:43" s="2" customFormat="1" ht="23.1" customHeight="1" x14ac:dyDescent="0.25">
      <c r="A43" s="9"/>
      <c r="B43" s="211" t="str">
        <f>IF(voorbereiding!C86="","",voorbereiding!C86)</f>
        <v>Samenvatten</v>
      </c>
      <c r="C43" s="211"/>
      <c r="D43" s="45">
        <f>IF(voorbereiding!B86="","",voorbereiding!B86)</f>
        <v>26</v>
      </c>
      <c r="E43" s="45" t="str">
        <f>IF(voorbereiding!$E86="","",voorbereiding!$E86)</f>
        <v/>
      </c>
      <c r="F43" s="38">
        <f>IF(voorbereiding!F86="","",voorbereiding!F86)</f>
        <v>5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5" t="e">
        <f>IF(AND($E43="",#REF!&lt;=$F43),#REF!,IF(AND($E43&lt;&gt;"",#REF!=$E43),$F43,IF(AND($E43&lt;&gt;"",#REF!&lt;&gt;$E43),0,0)))</f>
        <v>#REF!</v>
      </c>
      <c r="AQ43" s="47"/>
    </row>
    <row r="44" spans="1:43" s="2" customFormat="1" ht="23.1" customHeight="1" x14ac:dyDescent="0.25">
      <c r="A44" s="9"/>
      <c r="B44" s="211" t="str">
        <f>IF(voorbereiding!C87="","",voorbereiding!C87)</f>
        <v>Tekstrelaties - tekstverbanden - alineafuncties - tekststructuur</v>
      </c>
      <c r="C44" s="211"/>
      <c r="D44" s="45">
        <f>IF(voorbereiding!B87="","",voorbereiding!B87)</f>
        <v>27</v>
      </c>
      <c r="E44" s="45" t="str">
        <f>IF(voorbereiding!$E87="","",voorbereiding!$E87)</f>
        <v/>
      </c>
      <c r="F44" s="38">
        <f>IF(voorbereiding!F87="","",voorbereiding!F87)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35" t="e">
        <f>IF(AND($E44="",#REF!&lt;=$F44),#REF!,IF(AND($E44&lt;&gt;"",#REF!=$E44),$F44,IF(AND($E44&lt;&gt;"",#REF!&lt;&gt;$E44),0,0)))</f>
        <v>#REF!</v>
      </c>
      <c r="AQ44" s="47"/>
    </row>
    <row r="45" spans="1:43" s="2" customFormat="1" ht="23.1" customHeight="1" x14ac:dyDescent="0.25">
      <c r="A45" s="9"/>
      <c r="B45" s="211" t="str">
        <f>IF(voorbereiding!C88="","",voorbereiding!C88)</f>
        <v>Tekstsoort - publiek - schrijfdoel</v>
      </c>
      <c r="C45" s="211"/>
      <c r="D45" s="45">
        <f>IF(voorbereiding!B88="","",voorbereiding!B88)</f>
        <v>28</v>
      </c>
      <c r="E45" s="45" t="str">
        <f>IF(voorbereiding!$E88="","",voorbereiding!$E88)</f>
        <v>C</v>
      </c>
      <c r="F45" s="38">
        <f>IF(voorbereiding!F88="","",voorbereiding!F88)</f>
        <v>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35" t="e">
        <f>IF(AND($E45="",#REF!&lt;=$F45),#REF!,IF(AND($E45&lt;&gt;"",#REF!=$E45),$F45,IF(AND($E45&lt;&gt;"",#REF!&lt;&gt;$E45),0,0)))</f>
        <v>#REF!</v>
      </c>
      <c r="AQ45" s="47"/>
    </row>
    <row r="46" spans="1:43" s="2" customFormat="1" ht="23.1" customHeight="1" x14ac:dyDescent="0.25">
      <c r="A46" s="9"/>
      <c r="B46" s="211" t="str">
        <f>IF(voorbereiding!C89="","",voorbereiding!C89)</f>
        <v>Hoofdgedachte - tussenkopjes - onderscheid tussen hoofd- en bijzaken</v>
      </c>
      <c r="C46" s="211"/>
      <c r="D46" s="45">
        <f>IF(voorbereiding!B89="","",voorbereiding!B89)</f>
        <v>29</v>
      </c>
      <c r="E46" s="45" t="str">
        <f>IF(voorbereiding!$E89="","",voorbereiding!$E89)</f>
        <v>A</v>
      </c>
      <c r="F46" s="38">
        <f>IF(voorbereiding!F89="","",voorbereiding!F89)</f>
        <v>1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35" t="e">
        <f>IF(AND($E46="",#REF!&lt;=$F46),#REF!,IF(AND($E46&lt;&gt;"",#REF!=$E46),$F46,IF(AND($E46&lt;&gt;"",#REF!&lt;&gt;$E46),0,0)))</f>
        <v>#REF!</v>
      </c>
      <c r="AQ46" s="47"/>
    </row>
    <row r="47" spans="1:43" s="2" customFormat="1" ht="23.1" customHeight="1" x14ac:dyDescent="0.25">
      <c r="A47" s="9"/>
      <c r="B47" s="211" t="str">
        <f>IF(voorbereiding!C90="","",voorbereiding!C90)</f>
        <v xml:space="preserve">Argumentatieschema's </v>
      </c>
      <c r="C47" s="211"/>
      <c r="D47" s="45">
        <f>IF(voorbereiding!B90="","",voorbereiding!B90)</f>
        <v>30</v>
      </c>
      <c r="E47" s="45" t="str">
        <f>IF(voorbereiding!$E90="","",voorbereiding!$E90)</f>
        <v/>
      </c>
      <c r="F47" s="38">
        <f>IF(voorbereiding!F90="","",voorbereiding!F90)</f>
        <v>4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35" t="e">
        <f>IF(AND($E47="",#REF!&lt;=$F47),#REF!,IF(AND($E47&lt;&gt;"",#REF!=$E47),$F47,IF(AND($E47&lt;&gt;"",#REF!&lt;&gt;$E47),0,0)))</f>
        <v>#REF!</v>
      </c>
      <c r="AQ47" s="47"/>
    </row>
    <row r="48" spans="1:43" s="2" customFormat="1" ht="23.1" customHeight="1" x14ac:dyDescent="0.25">
      <c r="A48" s="9"/>
      <c r="B48" s="211" t="str">
        <f>IF(voorbereiding!C91="","",voorbereiding!C91)</f>
        <v xml:space="preserve">Auteursintenties - gevoel - betekenis van taaluitingen - verklaringen </v>
      </c>
      <c r="C48" s="211"/>
      <c r="D48" s="45">
        <f>IF(voorbereiding!B91="","",voorbereiding!B91)</f>
        <v>31</v>
      </c>
      <c r="E48" s="45" t="str">
        <f>IF(voorbereiding!$E91="","",voorbereiding!$E91)</f>
        <v/>
      </c>
      <c r="F48" s="38">
        <f>IF(voorbereiding!F91="","",voorbereiding!F91)</f>
        <v>2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35" t="e">
        <f>IF(AND($E48="",#REF!&lt;=$F48),#REF!,IF(AND($E48&lt;&gt;"",#REF!=$E48),$F48,IF(AND($E48&lt;&gt;"",#REF!&lt;&gt;$E48),0,0)))</f>
        <v>#REF!</v>
      </c>
      <c r="AQ48" s="47"/>
    </row>
    <row r="49" spans="1:43" s="2" customFormat="1" ht="23.1" customHeight="1" x14ac:dyDescent="0.25">
      <c r="A49" s="9"/>
      <c r="B49" s="211" t="str">
        <f>IF(voorbereiding!C92="","",voorbereiding!C92)</f>
        <v>Tekstrelaties - tekstverbanden - alineafuncties - tekststructuur</v>
      </c>
      <c r="C49" s="211"/>
      <c r="D49" s="45">
        <f>IF(voorbereiding!B92="","",voorbereiding!B92)</f>
        <v>32</v>
      </c>
      <c r="E49" s="45" t="str">
        <f>IF(voorbereiding!$E92="","",voorbereiding!$E92)</f>
        <v>D</v>
      </c>
      <c r="F49" s="38">
        <f>IF(voorbereiding!F92="","",voorbereiding!F92)</f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35" t="e">
        <f>IF(AND($E49="",#REF!&lt;=$F49),#REF!,IF(AND($E49&lt;&gt;"",#REF!=$E49),$F49,IF(AND($E49&lt;&gt;"",#REF!&lt;&gt;$E49),0,0)))</f>
        <v>#REF!</v>
      </c>
      <c r="AQ49" s="47"/>
    </row>
    <row r="50" spans="1:43" s="2" customFormat="1" ht="23.1" customHeight="1" x14ac:dyDescent="0.25">
      <c r="A50" s="9"/>
      <c r="B50" s="211" t="str">
        <f>IF(voorbereiding!C93="","",voorbereiding!C93)</f>
        <v>Argumentaties - standpunt beargumenteren - soorten argumenten - redeneringen</v>
      </c>
      <c r="C50" s="211"/>
      <c r="D50" s="45">
        <f>IF(voorbereiding!B93="","",voorbereiding!B93)</f>
        <v>33</v>
      </c>
      <c r="E50" s="45" t="str">
        <f>IF(voorbereiding!$E93="","",voorbereiding!$E93)</f>
        <v/>
      </c>
      <c r="F50" s="38">
        <f>IF(voorbereiding!F93="","",voorbereiding!F93)</f>
        <v>1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35" t="e">
        <f>IF(AND($E50="",#REF!&lt;=$F50),#REF!,IF(AND($E50&lt;&gt;"",#REF!=$E50),$F50,IF(AND($E50&lt;&gt;"",#REF!&lt;&gt;$E50),0,0)))</f>
        <v>#REF!</v>
      </c>
      <c r="AQ50" s="47"/>
    </row>
    <row r="51" spans="1:43" s="2" customFormat="1" ht="23.1" customHeight="1" x14ac:dyDescent="0.25">
      <c r="A51" s="9"/>
      <c r="B51" s="211" t="str">
        <f>IF(voorbereiding!C94="","",voorbereiding!C94)</f>
        <v>Argumentaties - standpunt beargumenteren - soorten argumenten - redeneringen</v>
      </c>
      <c r="C51" s="211"/>
      <c r="D51" s="45">
        <f>IF(voorbereiding!B94="","",voorbereiding!B94)</f>
        <v>34</v>
      </c>
      <c r="E51" s="45" t="str">
        <f>IF(voorbereiding!$E94="","",voorbereiding!$E94)</f>
        <v/>
      </c>
      <c r="F51" s="38">
        <f>IF(voorbereiding!F94="","",voorbereiding!F94)</f>
        <v>2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5" t="e">
        <f>IF(AND($E51="",#REF!&lt;=$F51),#REF!,IF(AND($E51&lt;&gt;"",#REF!=$E51),$F51,IF(AND($E51&lt;&gt;"",#REF!&lt;&gt;$E51),0,0)))</f>
        <v>#REF!</v>
      </c>
      <c r="AQ51" s="47"/>
    </row>
    <row r="52" spans="1:43" s="2" customFormat="1" ht="23.1" customHeight="1" x14ac:dyDescent="0.25">
      <c r="A52" s="9"/>
      <c r="B52" s="211" t="str">
        <f>IF(voorbereiding!C95="","",voorbereiding!C95)</f>
        <v>Tekstsoort - publiek - schrijfdoel</v>
      </c>
      <c r="C52" s="211"/>
      <c r="D52" s="45">
        <f>IF(voorbereiding!B95="","",voorbereiding!B95)</f>
        <v>35</v>
      </c>
      <c r="E52" s="45" t="str">
        <f>IF(voorbereiding!$E95="","",voorbereiding!$E95)</f>
        <v>C</v>
      </c>
      <c r="F52" s="38">
        <f>IF(voorbereiding!F95="","",voorbereiding!F95)</f>
        <v>1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35" t="e">
        <f>IF(AND($E52="",#REF!&lt;=$F52),#REF!,IF(AND($E52&lt;&gt;"",#REF!=$E52),$F52,IF(AND($E52&lt;&gt;"",#REF!&lt;&gt;$E52),0,0)))</f>
        <v>#REF!</v>
      </c>
      <c r="AQ52" s="47"/>
    </row>
    <row r="53" spans="1:43" s="2" customFormat="1" ht="23.1" customHeight="1" x14ac:dyDescent="0.25">
      <c r="A53" s="9"/>
      <c r="B53" s="211" t="str">
        <f>IF(voorbereiding!C96="","",voorbereiding!C96)</f>
        <v>Hoofdgedachte - tussenkopjes - onderscheid tussen hoofd- en bijzaken</v>
      </c>
      <c r="C53" s="211"/>
      <c r="D53" s="45">
        <f>IF(voorbereiding!B96="","",voorbereiding!B96)</f>
        <v>36</v>
      </c>
      <c r="E53" s="45" t="str">
        <f>IF(voorbereiding!$E96="","",voorbereiding!$E96)</f>
        <v/>
      </c>
      <c r="F53" s="38">
        <f>IF(voorbereiding!F96="","",voorbereiding!F96)</f>
        <v>1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5" t="e">
        <f>IF(AND($E53="",#REF!&lt;=$F53),#REF!,IF(AND($E53&lt;&gt;"",#REF!=$E53),$F53,IF(AND($E53&lt;&gt;"",#REF!&lt;&gt;$E53),0,0)))</f>
        <v>#REF!</v>
      </c>
      <c r="AQ53" s="47"/>
    </row>
    <row r="54" spans="1:43" s="2" customFormat="1" ht="23.1" customHeight="1" x14ac:dyDescent="0.25">
      <c r="A54" s="9"/>
      <c r="B54" s="206" t="s">
        <v>139</v>
      </c>
      <c r="C54" s="207"/>
      <c r="D54" s="207"/>
      <c r="E54" s="207"/>
      <c r="F54" s="208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203"/>
      <c r="AQ54" s="47"/>
    </row>
    <row r="55" spans="1:43" s="3" customFormat="1" ht="17.25" customHeight="1" x14ac:dyDescent="0.2">
      <c r="A55" s="10"/>
      <c r="B55" s="23"/>
      <c r="C55" s="24"/>
      <c r="D55" s="24"/>
      <c r="E55" s="24"/>
      <c r="F55" s="39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0"/>
      <c r="AQ55" s="48"/>
    </row>
    <row r="56" spans="1:43" x14ac:dyDescent="0.25">
      <c r="A56" s="9"/>
      <c r="B56" s="212" t="s">
        <v>1</v>
      </c>
      <c r="C56" s="213"/>
      <c r="D56" s="170"/>
      <c r="E56" s="170"/>
      <c r="F56" s="38"/>
      <c r="G56" s="33">
        <f>G15</f>
        <v>0</v>
      </c>
      <c r="H56" s="33">
        <f t="shared" ref="H56:AO56" si="2">H15</f>
        <v>0</v>
      </c>
      <c r="I56" s="33">
        <f t="shared" si="2"/>
        <v>0</v>
      </c>
      <c r="J56" s="33">
        <f t="shared" si="2"/>
        <v>0</v>
      </c>
      <c r="K56" s="33">
        <f t="shared" si="2"/>
        <v>0</v>
      </c>
      <c r="L56" s="33">
        <f t="shared" si="2"/>
        <v>0</v>
      </c>
      <c r="M56" s="33">
        <f t="shared" si="2"/>
        <v>0</v>
      </c>
      <c r="N56" s="33">
        <f t="shared" si="2"/>
        <v>0</v>
      </c>
      <c r="O56" s="33">
        <f t="shared" si="2"/>
        <v>0</v>
      </c>
      <c r="P56" s="33">
        <f t="shared" si="2"/>
        <v>0</v>
      </c>
      <c r="Q56" s="33">
        <f t="shared" si="2"/>
        <v>0</v>
      </c>
      <c r="R56" s="33">
        <f t="shared" si="2"/>
        <v>0</v>
      </c>
      <c r="S56" s="33">
        <f t="shared" si="2"/>
        <v>0</v>
      </c>
      <c r="T56" s="33">
        <f t="shared" si="2"/>
        <v>0</v>
      </c>
      <c r="U56" s="33">
        <f t="shared" si="2"/>
        <v>0</v>
      </c>
      <c r="V56" s="33">
        <f t="shared" si="2"/>
        <v>0</v>
      </c>
      <c r="W56" s="33">
        <f t="shared" si="2"/>
        <v>0</v>
      </c>
      <c r="X56" s="33">
        <f t="shared" si="2"/>
        <v>0</v>
      </c>
      <c r="Y56" s="33">
        <f t="shared" si="2"/>
        <v>0</v>
      </c>
      <c r="Z56" s="33">
        <f t="shared" si="2"/>
        <v>0</v>
      </c>
      <c r="AA56" s="33">
        <f t="shared" si="2"/>
        <v>0</v>
      </c>
      <c r="AB56" s="33">
        <f t="shared" si="2"/>
        <v>0</v>
      </c>
      <c r="AC56" s="33">
        <f t="shared" si="2"/>
        <v>0</v>
      </c>
      <c r="AD56" s="33">
        <f t="shared" si="2"/>
        <v>0</v>
      </c>
      <c r="AE56" s="33">
        <f t="shared" si="2"/>
        <v>0</v>
      </c>
      <c r="AF56" s="33">
        <f t="shared" si="2"/>
        <v>0</v>
      </c>
      <c r="AG56" s="33">
        <f t="shared" si="2"/>
        <v>0</v>
      </c>
      <c r="AH56" s="33">
        <f t="shared" si="2"/>
        <v>0</v>
      </c>
      <c r="AI56" s="33">
        <f t="shared" si="2"/>
        <v>0</v>
      </c>
      <c r="AJ56" s="33">
        <f t="shared" si="2"/>
        <v>0</v>
      </c>
      <c r="AK56" s="33">
        <f t="shared" si="2"/>
        <v>0</v>
      </c>
      <c r="AL56" s="33">
        <f t="shared" si="2"/>
        <v>0</v>
      </c>
      <c r="AM56" s="33">
        <f t="shared" si="2"/>
        <v>0</v>
      </c>
      <c r="AN56" s="33">
        <f t="shared" si="2"/>
        <v>0</v>
      </c>
      <c r="AO56" s="33">
        <f t="shared" si="2"/>
        <v>0</v>
      </c>
      <c r="AP56" s="33" t="e">
        <f>IF((SUM(#REF!))&lt;=0,0,SUM(#REF!))</f>
        <v>#REF!</v>
      </c>
      <c r="AQ56" s="46"/>
    </row>
    <row r="57" spans="1:43" x14ac:dyDescent="0.25">
      <c r="A57" s="9"/>
      <c r="B57" s="9"/>
      <c r="C57" s="9"/>
      <c r="D57" s="9"/>
      <c r="E57" s="9"/>
      <c r="F57" s="9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46"/>
    </row>
    <row r="58" spans="1:43" x14ac:dyDescent="0.25">
      <c r="B58" s="5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5"/>
    </row>
    <row r="59" spans="1:43" x14ac:dyDescent="0.25">
      <c r="B59" s="5"/>
      <c r="C59" s="5"/>
      <c r="D59" s="5"/>
      <c r="E59" s="5"/>
      <c r="F59" s="5"/>
      <c r="AP59" s="5"/>
    </row>
    <row r="60" spans="1:43" x14ac:dyDescent="0.25">
      <c r="B60" s="5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5"/>
    </row>
    <row r="61" spans="1:43" x14ac:dyDescent="0.25">
      <c r="B61" s="5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5"/>
    </row>
    <row r="62" spans="1:43" x14ac:dyDescent="0.25">
      <c r="B62" s="5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5"/>
    </row>
    <row r="63" spans="1:43" x14ac:dyDescent="0.25">
      <c r="B63" s="5"/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5"/>
    </row>
    <row r="64" spans="1:43" x14ac:dyDescent="0.25">
      <c r="B64" s="5"/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5"/>
    </row>
    <row r="65" spans="2:42" x14ac:dyDescent="0.25">
      <c r="B65" s="5"/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5"/>
    </row>
    <row r="66" spans="2:42" x14ac:dyDescent="0.25">
      <c r="B66" s="5"/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5"/>
    </row>
    <row r="67" spans="2:42" x14ac:dyDescent="0.25">
      <c r="B67" s="5"/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5"/>
    </row>
    <row r="68" spans="2:42" x14ac:dyDescent="0.25">
      <c r="B68" s="5"/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5"/>
    </row>
    <row r="69" spans="2:42" x14ac:dyDescent="0.25">
      <c r="B69" s="5"/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5"/>
    </row>
  </sheetData>
  <dataConsolidate/>
  <mergeCells count="74">
    <mergeCell ref="B45:C45"/>
    <mergeCell ref="B46:C46"/>
    <mergeCell ref="B52:C52"/>
    <mergeCell ref="B53:C53"/>
    <mergeCell ref="L3:L12"/>
    <mergeCell ref="I3:I12"/>
    <mergeCell ref="B20:C20"/>
    <mergeCell ref="B21:C21"/>
    <mergeCell ref="B25:C25"/>
    <mergeCell ref="B31:C31"/>
    <mergeCell ref="B48:C48"/>
    <mergeCell ref="B49:C49"/>
    <mergeCell ref="B50:C50"/>
    <mergeCell ref="B51:C51"/>
    <mergeCell ref="B42:C42"/>
    <mergeCell ref="T3:T12"/>
    <mergeCell ref="R3:R12"/>
    <mergeCell ref="B37:C37"/>
    <mergeCell ref="B38:C38"/>
    <mergeCell ref="B39:C39"/>
    <mergeCell ref="B32:C32"/>
    <mergeCell ref="B33:C33"/>
    <mergeCell ref="B34:C34"/>
    <mergeCell ref="B35:C35"/>
    <mergeCell ref="B36:C36"/>
    <mergeCell ref="S3:S12"/>
    <mergeCell ref="M3:M12"/>
    <mergeCell ref="N3:N12"/>
    <mergeCell ref="J3:J12"/>
    <mergeCell ref="K3:K12"/>
    <mergeCell ref="H3:H12"/>
    <mergeCell ref="AJ3:AJ12"/>
    <mergeCell ref="AK3:AK12"/>
    <mergeCell ref="AL3:AL12"/>
    <mergeCell ref="AM3:AM12"/>
    <mergeCell ref="AN3:AN12"/>
    <mergeCell ref="AI3:AI12"/>
    <mergeCell ref="AO3:AO12"/>
    <mergeCell ref="AE3:AE12"/>
    <mergeCell ref="U3:U12"/>
    <mergeCell ref="V3:V12"/>
    <mergeCell ref="W3:W12"/>
    <mergeCell ref="X3:X12"/>
    <mergeCell ref="Y3:Y12"/>
    <mergeCell ref="Z3:Z12"/>
    <mergeCell ref="AA3:AA12"/>
    <mergeCell ref="AB3:AB12"/>
    <mergeCell ref="AC3:AC12"/>
    <mergeCell ref="AD3:AD12"/>
    <mergeCell ref="AF3:AF12"/>
    <mergeCell ref="AG3:AG12"/>
    <mergeCell ref="AH3:AH12"/>
    <mergeCell ref="B43:C43"/>
    <mergeCell ref="B44:C44"/>
    <mergeCell ref="B40:C40"/>
    <mergeCell ref="B41:C41"/>
    <mergeCell ref="P3:P12"/>
    <mergeCell ref="O3:O12"/>
    <mergeCell ref="B54:F54"/>
    <mergeCell ref="Q3:Q12"/>
    <mergeCell ref="B47:C47"/>
    <mergeCell ref="B56:C56"/>
    <mergeCell ref="B2:C2"/>
    <mergeCell ref="G3:G12"/>
    <mergeCell ref="B24:C24"/>
    <mergeCell ref="B23:C23"/>
    <mergeCell ref="B19:C19"/>
    <mergeCell ref="B22:C22"/>
    <mergeCell ref="B18:C18"/>
    <mergeCell ref="B26:C26"/>
    <mergeCell ref="B27:C27"/>
    <mergeCell ref="B28:C28"/>
    <mergeCell ref="B29:C29"/>
    <mergeCell ref="B30:C30"/>
  </mergeCells>
  <phoneticPr fontId="2" type="noConversion"/>
  <dataValidations count="1">
    <dataValidation type="whole" allowBlank="1" showInputMessage="1" showErrorMessage="1" error="U mag niet een hoger aantal punten invullen dan maximaal te behalen is!" sqref="G18:AO54">
      <formula1>0</formula1>
      <formula2>$F18</formula2>
    </dataValidation>
  </dataValidations>
  <pageMargins left="0.21" right="0.17" top="0.23" bottom="0.21" header="0.18" footer="0.17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" id="{84FAEFEF-C6C7-49C8-AF1D-E320CC758667}">
            <xm:f>$I$14=formules!$E$60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I18:I54</xm:sqref>
        </x14:conditionalFormatting>
        <x14:conditionalFormatting xmlns:xm="http://schemas.microsoft.com/office/excel/2006/main">
          <x14:cfRule type="expression" priority="150" id="{C5F2D665-8228-4E79-85D1-4C04B8A6931B}">
            <xm:f>($J$14=formules!$E$60)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J19:J54</xm:sqref>
        </x14:conditionalFormatting>
        <x14:conditionalFormatting xmlns:xm="http://schemas.microsoft.com/office/excel/2006/main">
          <x14:cfRule type="expression" priority="149" id="{46D49D3E-F242-43A0-B080-8D364DBDB390}">
            <xm:f>($K$14=formules!$E$60)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K19:K54</xm:sqref>
        </x14:conditionalFormatting>
        <x14:conditionalFormatting xmlns:xm="http://schemas.microsoft.com/office/excel/2006/main">
          <x14:cfRule type="expression" priority="148" id="{6F2FF9A9-6D8B-43AB-AAAE-1CF169499E51}">
            <xm:f>$G$14=formules!$E$60</xm:f>
            <x14:dxf>
              <fill>
                <patternFill>
                  <bgColor theme="1"/>
                </patternFill>
              </fill>
            </x14:dxf>
          </x14:cfRule>
          <xm:sqref>G18:G54</xm:sqref>
        </x14:conditionalFormatting>
        <x14:conditionalFormatting xmlns:xm="http://schemas.microsoft.com/office/excel/2006/main">
          <x14:cfRule type="expression" priority="116" id="{E4EB7926-225B-41A3-9281-131968E90C6D}">
            <xm:f>$H$14=formules!$E$60</xm:f>
            <x14:dxf>
              <font>
                <strike val="0"/>
                <color theme="1"/>
              </font>
              <fill>
                <patternFill>
                  <bgColor theme="1"/>
                </patternFill>
              </fill>
            </x14:dxf>
          </x14:cfRule>
          <xm:sqref>H18:H54</xm:sqref>
        </x14:conditionalFormatting>
        <x14:conditionalFormatting xmlns:xm="http://schemas.microsoft.com/office/excel/2006/main">
          <x14:cfRule type="expression" priority="143" id="{579D39AE-BE15-4E07-A905-4701A61F4FB0}">
            <xm:f>$L$14=formules!$E$60</xm:f>
            <x14:dxf>
              <fill>
                <patternFill>
                  <bgColor theme="1"/>
                </patternFill>
              </fill>
            </x14:dxf>
          </x14:cfRule>
          <xm:sqref>L18:L54</xm:sqref>
        </x14:conditionalFormatting>
        <x14:conditionalFormatting xmlns:xm="http://schemas.microsoft.com/office/excel/2006/main">
          <x14:cfRule type="expression" priority="142" id="{26D16370-C60B-437C-A311-BF88B576EFC3}">
            <xm:f>$M$14=formules!$E$60</xm:f>
            <x14:dxf>
              <fill>
                <patternFill>
                  <bgColor theme="1"/>
                </patternFill>
              </fill>
            </x14:dxf>
          </x14:cfRule>
          <xm:sqref>M18:M54</xm:sqref>
        </x14:conditionalFormatting>
        <x14:conditionalFormatting xmlns:xm="http://schemas.microsoft.com/office/excel/2006/main">
          <x14:cfRule type="expression" priority="141" id="{E11A8F8D-A6D6-4823-BC8B-7AD7B9F8FD4A}">
            <xm:f>$N$14=formules!$E$60</xm:f>
            <x14:dxf>
              <fill>
                <patternFill>
                  <bgColor theme="1"/>
                </patternFill>
              </fill>
            </x14:dxf>
          </x14:cfRule>
          <xm:sqref>N18:N54</xm:sqref>
        </x14:conditionalFormatting>
        <x14:conditionalFormatting xmlns:xm="http://schemas.microsoft.com/office/excel/2006/main">
          <x14:cfRule type="expression" priority="140" id="{721BE1B1-41C7-4406-B6C4-5BAE9F416856}">
            <xm:f>$O$14=formules!$E$60</xm:f>
            <x14:dxf>
              <fill>
                <patternFill>
                  <bgColor theme="1"/>
                </patternFill>
              </fill>
            </x14:dxf>
          </x14:cfRule>
          <xm:sqref>O18:O54</xm:sqref>
        </x14:conditionalFormatting>
        <x14:conditionalFormatting xmlns:xm="http://schemas.microsoft.com/office/excel/2006/main">
          <x14:cfRule type="expression" priority="139" id="{724E65A6-5859-4FA5-86BC-FE6696A24444}">
            <xm:f>$P$14=formules!$E$60</xm:f>
            <x14:dxf>
              <fill>
                <patternFill>
                  <bgColor theme="1"/>
                </patternFill>
              </fill>
            </x14:dxf>
          </x14:cfRule>
          <xm:sqref>P18:P54</xm:sqref>
        </x14:conditionalFormatting>
        <x14:conditionalFormatting xmlns:xm="http://schemas.microsoft.com/office/excel/2006/main">
          <x14:cfRule type="expression" priority="138" id="{86255001-E792-4698-B945-6F91301EA3BC}">
            <xm:f>$Q$14=formules!$E$60</xm:f>
            <x14:dxf>
              <fill>
                <patternFill>
                  <bgColor theme="1"/>
                </patternFill>
              </fill>
            </x14:dxf>
          </x14:cfRule>
          <xm:sqref>Q18:Q54</xm:sqref>
        </x14:conditionalFormatting>
        <x14:conditionalFormatting xmlns:xm="http://schemas.microsoft.com/office/excel/2006/main">
          <x14:cfRule type="expression" priority="137" id="{D12519F6-854F-4D98-9A39-FBAA7D013E4A}">
            <xm:f>$R$14=formules!$E$60</xm:f>
            <x14:dxf>
              <fill>
                <patternFill>
                  <bgColor theme="1"/>
                </patternFill>
              </fill>
            </x14:dxf>
          </x14:cfRule>
          <xm:sqref>R18:R54</xm:sqref>
        </x14:conditionalFormatting>
        <x14:conditionalFormatting xmlns:xm="http://schemas.microsoft.com/office/excel/2006/main">
          <x14:cfRule type="expression" priority="136" id="{55D9D2A2-6785-4366-A385-A2EE41FD5876}">
            <xm:f>$S$14=formules!$E$60</xm:f>
            <x14:dxf>
              <fill>
                <patternFill>
                  <bgColor theme="1"/>
                </patternFill>
              </fill>
            </x14:dxf>
          </x14:cfRule>
          <xm:sqref>S18:S54</xm:sqref>
        </x14:conditionalFormatting>
        <x14:conditionalFormatting xmlns:xm="http://schemas.microsoft.com/office/excel/2006/main">
          <x14:cfRule type="expression" priority="135" id="{BACE33EB-7300-44E0-9EEE-8B9338005573}">
            <xm:f>$T$14=formules!$E$60</xm:f>
            <x14:dxf>
              <fill>
                <patternFill>
                  <bgColor theme="1"/>
                </patternFill>
              </fill>
            </x14:dxf>
          </x14:cfRule>
          <xm:sqref>T18:T54</xm:sqref>
        </x14:conditionalFormatting>
        <x14:conditionalFormatting xmlns:xm="http://schemas.microsoft.com/office/excel/2006/main">
          <x14:cfRule type="expression" priority="134" id="{D953B88E-4C27-48BB-A819-DBC352FBFD0F}">
            <xm:f>$U$14=formules!$E$60</xm:f>
            <x14:dxf>
              <fill>
                <patternFill>
                  <bgColor theme="1"/>
                </patternFill>
              </fill>
            </x14:dxf>
          </x14:cfRule>
          <xm:sqref>U18:U54</xm:sqref>
        </x14:conditionalFormatting>
        <x14:conditionalFormatting xmlns:xm="http://schemas.microsoft.com/office/excel/2006/main">
          <x14:cfRule type="expression" priority="133" id="{FB964920-ACCA-4EFE-A9E0-FC6C05C0F3C3}">
            <xm:f>$V$14=formules!$E$60</xm:f>
            <x14:dxf>
              <fill>
                <patternFill>
                  <bgColor theme="1"/>
                </patternFill>
              </fill>
            </x14:dxf>
          </x14:cfRule>
          <xm:sqref>V18:V54</xm:sqref>
        </x14:conditionalFormatting>
        <x14:conditionalFormatting xmlns:xm="http://schemas.microsoft.com/office/excel/2006/main">
          <x14:cfRule type="expression" priority="132" id="{58C940DE-B22C-488A-BAC1-3748DA59B4FE}">
            <xm:f>$W$14=formules!$E$60</xm:f>
            <x14:dxf>
              <fill>
                <patternFill>
                  <bgColor theme="1"/>
                </patternFill>
              </fill>
            </x14:dxf>
          </x14:cfRule>
          <xm:sqref>W18:W54</xm:sqref>
        </x14:conditionalFormatting>
        <x14:conditionalFormatting xmlns:xm="http://schemas.microsoft.com/office/excel/2006/main">
          <x14:cfRule type="expression" priority="131" id="{1FDF3660-30EB-40E7-AA4C-A5CE35A30F82}">
            <xm:f>$X$14=formules!$E$60</xm:f>
            <x14:dxf>
              <fill>
                <patternFill>
                  <bgColor theme="1"/>
                </patternFill>
              </fill>
            </x14:dxf>
          </x14:cfRule>
          <xm:sqref>X18:X54</xm:sqref>
        </x14:conditionalFormatting>
        <x14:conditionalFormatting xmlns:xm="http://schemas.microsoft.com/office/excel/2006/main">
          <x14:cfRule type="expression" priority="130" id="{D508317D-D6C7-43E3-BE10-598E09F0A133}">
            <xm:f>$Y$14=formules!$E$60</xm:f>
            <x14:dxf>
              <fill>
                <patternFill>
                  <bgColor theme="1"/>
                </patternFill>
              </fill>
            </x14:dxf>
          </x14:cfRule>
          <xm:sqref>Y18:Y54</xm:sqref>
        </x14:conditionalFormatting>
        <x14:conditionalFormatting xmlns:xm="http://schemas.microsoft.com/office/excel/2006/main">
          <x14:cfRule type="expression" priority="129" id="{4AE80F77-A380-4F2E-9796-3884AC105CC4}">
            <xm:f>$Z$14=formules!$E$60</xm:f>
            <x14:dxf>
              <fill>
                <patternFill>
                  <bgColor theme="1"/>
                </patternFill>
              </fill>
            </x14:dxf>
          </x14:cfRule>
          <xm:sqref>Z18:Z54</xm:sqref>
        </x14:conditionalFormatting>
        <x14:conditionalFormatting xmlns:xm="http://schemas.microsoft.com/office/excel/2006/main">
          <x14:cfRule type="expression" priority="128" id="{220EB418-BE19-4BD3-87FA-989177DF1CBB}">
            <xm:f>$AA$14=formules!$E$60</xm:f>
            <x14:dxf>
              <fill>
                <patternFill>
                  <bgColor theme="1"/>
                </patternFill>
              </fill>
            </x14:dxf>
          </x14:cfRule>
          <xm:sqref>AA18:AA54</xm:sqref>
        </x14:conditionalFormatting>
        <x14:conditionalFormatting xmlns:xm="http://schemas.microsoft.com/office/excel/2006/main">
          <x14:cfRule type="expression" priority="127" id="{2556F80C-E506-4838-B9E1-9566B356A700}">
            <xm:f>$AB$14=formules!$E$60</xm:f>
            <x14:dxf>
              <fill>
                <patternFill>
                  <bgColor theme="1"/>
                </patternFill>
              </fill>
            </x14:dxf>
          </x14:cfRule>
          <xm:sqref>AB18:AB54</xm:sqref>
        </x14:conditionalFormatting>
        <x14:conditionalFormatting xmlns:xm="http://schemas.microsoft.com/office/excel/2006/main">
          <x14:cfRule type="expression" priority="126" id="{108C758E-B401-4276-8B49-F8B4368B75B6}">
            <xm:f>$AC$14=formules!$E$60</xm:f>
            <x14:dxf>
              <fill>
                <patternFill>
                  <bgColor theme="1"/>
                </patternFill>
              </fill>
            </x14:dxf>
          </x14:cfRule>
          <xm:sqref>AC18:AC54</xm:sqref>
        </x14:conditionalFormatting>
        <x14:conditionalFormatting xmlns:xm="http://schemas.microsoft.com/office/excel/2006/main">
          <x14:cfRule type="expression" priority="125" id="{ED3AD2B4-D3F8-4E4A-A4E5-C21FE71CC700}">
            <xm:f>$AD$14=formules!$E$60</xm:f>
            <x14:dxf>
              <fill>
                <patternFill>
                  <bgColor theme="1"/>
                </patternFill>
              </fill>
            </x14:dxf>
          </x14:cfRule>
          <xm:sqref>AD18:AD54</xm:sqref>
        </x14:conditionalFormatting>
        <x14:conditionalFormatting xmlns:xm="http://schemas.microsoft.com/office/excel/2006/main">
          <x14:cfRule type="expression" priority="124" id="{2DF7139E-9714-4F6C-BF77-FF94088970F1}">
            <xm:f>$J$14=formules!$E$60</xm:f>
            <x14:dxf>
              <fill>
                <patternFill>
                  <bgColor theme="1"/>
                </patternFill>
              </fill>
            </x14:dxf>
          </x14:cfRule>
          <xm:sqref>J18:J54</xm:sqref>
        </x14:conditionalFormatting>
        <x14:conditionalFormatting xmlns:xm="http://schemas.microsoft.com/office/excel/2006/main">
          <x14:cfRule type="expression" priority="123" id="{40010B83-4AB3-43F6-83D0-4425A2B4FD9C}">
            <xm:f>$K$14=formules!$E$60</xm:f>
            <x14:dxf>
              <fill>
                <patternFill>
                  <bgColor theme="1"/>
                </patternFill>
              </fill>
            </x14:dxf>
          </x14:cfRule>
          <xm:sqref>K18:K54</xm:sqref>
        </x14:conditionalFormatting>
        <x14:conditionalFormatting xmlns:xm="http://schemas.microsoft.com/office/excel/2006/main">
          <x14:cfRule type="expression" priority="122" id="{3D7CA585-146F-4EA0-BCA7-61D016F0A518}">
            <xm:f>$AE$14=formules!$E$60</xm:f>
            <x14:dxf>
              <fill>
                <patternFill>
                  <bgColor theme="1"/>
                </patternFill>
              </fill>
            </x14:dxf>
          </x14:cfRule>
          <xm:sqref>AE18:AE54</xm:sqref>
        </x14:conditionalFormatting>
        <x14:conditionalFormatting xmlns:xm="http://schemas.microsoft.com/office/excel/2006/main">
          <x14:cfRule type="expression" priority="121" id="{9B7A96A7-8B59-4EF3-A55B-20C3262D9DC6}">
            <xm:f>$AF$14=formules!$E$60</xm:f>
            <x14:dxf>
              <fill>
                <patternFill>
                  <bgColor theme="1"/>
                </patternFill>
              </fill>
            </x14:dxf>
          </x14:cfRule>
          <xm:sqref>AF18:AF54</xm:sqref>
        </x14:conditionalFormatting>
        <x14:conditionalFormatting xmlns:xm="http://schemas.microsoft.com/office/excel/2006/main">
          <x14:cfRule type="expression" priority="120" id="{716041CE-4B8D-4D88-A9FB-87649855CF58}">
            <xm:f>$AG$14=formules!$E$60</xm:f>
            <x14:dxf>
              <fill>
                <patternFill>
                  <bgColor theme="1"/>
                </patternFill>
              </fill>
            </x14:dxf>
          </x14:cfRule>
          <xm:sqref>AG18:AG54</xm:sqref>
        </x14:conditionalFormatting>
        <x14:conditionalFormatting xmlns:xm="http://schemas.microsoft.com/office/excel/2006/main">
          <x14:cfRule type="expression" priority="119" id="{0B892FB1-FC5F-4685-BA70-49EFB0E027B0}">
            <xm:f>$AH$14=formules!$E$60</xm:f>
            <x14:dxf>
              <fill>
                <patternFill>
                  <bgColor theme="1"/>
                </patternFill>
              </fill>
            </x14:dxf>
          </x14:cfRule>
          <xm:sqref>AH18:AH54</xm:sqref>
        </x14:conditionalFormatting>
        <x14:conditionalFormatting xmlns:xm="http://schemas.microsoft.com/office/excel/2006/main">
          <x14:cfRule type="expression" priority="118" id="{1FACD94F-AA1C-4D11-B007-3909EA428C66}">
            <xm:f>$AI$14=formules!$E$60</xm:f>
            <x14:dxf>
              <fill>
                <patternFill>
                  <bgColor theme="1"/>
                </patternFill>
              </fill>
            </x14:dxf>
          </x14:cfRule>
          <xm:sqref>AI18:AI54</xm:sqref>
        </x14:conditionalFormatting>
        <x14:conditionalFormatting xmlns:xm="http://schemas.microsoft.com/office/excel/2006/main">
          <x14:cfRule type="expression" priority="1" id="{759DDD50-B2A8-4310-9381-733390FA1909}">
            <xm:f>$AO$14=formules!$E$60</xm:f>
            <x14:dxf>
              <fill>
                <patternFill>
                  <bgColor theme="1"/>
                </patternFill>
              </fill>
            </x14:dxf>
          </x14:cfRule>
          <x14:cfRule type="expression" priority="117" id="{154ED51D-8AEA-431A-968B-12D01209FD4E}">
            <xm:f>$AO$14=formules!$E$60</xm:f>
            <x14:dxf>
              <fill>
                <patternFill>
                  <bgColor theme="1"/>
                </patternFill>
              </fill>
            </x14:dxf>
          </x14:cfRule>
          <xm:sqref>AO18:AO54</xm:sqref>
        </x14:conditionalFormatting>
        <x14:conditionalFormatting xmlns:xm="http://schemas.microsoft.com/office/excel/2006/main">
          <x14:cfRule type="cellIs" priority="8" operator="greaterThan" id="{400BCC3E-4FD5-46DA-848B-7D45567C87CE}">
            <xm:f>voorbereiding!$C$59</xm:f>
            <x14:dxf>
              <font>
                <strike val="0"/>
                <color rgb="FFFFFF99"/>
              </font>
              <fill>
                <patternFill>
                  <bgColor rgb="FFFFFF99"/>
                </patternFill>
              </fill>
            </x14:dxf>
          </x14:cfRule>
          <xm:sqref>D18:D53</xm:sqref>
        </x14:conditionalFormatting>
        <x14:conditionalFormatting xmlns:xm="http://schemas.microsoft.com/office/excel/2006/main">
          <x14:cfRule type="expression" priority="7" id="{8BFBF866-1C63-4C48-BB0B-4434B7E3FCC1}">
            <xm:f>$AJ$14=formules!$E$60</xm:f>
            <x14:dxf>
              <fill>
                <patternFill>
                  <bgColor theme="1"/>
                </patternFill>
              </fill>
            </x14:dxf>
          </x14:cfRule>
          <xm:sqref>AJ18:AJ54</xm:sqref>
        </x14:conditionalFormatting>
        <x14:conditionalFormatting xmlns:xm="http://schemas.microsoft.com/office/excel/2006/main">
          <x14:cfRule type="expression" priority="5" id="{947D0B0F-BB21-4D0B-8FAF-372B3C7E4CA8}">
            <xm:f>$AK$14=formules!$E$60</xm:f>
            <x14:dxf>
              <fill>
                <patternFill>
                  <bgColor theme="1"/>
                </patternFill>
              </fill>
            </x14:dxf>
          </x14:cfRule>
          <xm:sqref>AK18:AK54</xm:sqref>
        </x14:conditionalFormatting>
        <x14:conditionalFormatting xmlns:xm="http://schemas.microsoft.com/office/excel/2006/main">
          <x14:cfRule type="expression" priority="4" id="{CFFD4D5F-3B9E-49C7-A930-DA0ACFCDE0E7}">
            <xm:f>$AL$14=formules!$E$60</xm:f>
            <x14:dxf>
              <fill>
                <patternFill>
                  <bgColor theme="1"/>
                </patternFill>
              </fill>
            </x14:dxf>
          </x14:cfRule>
          <xm:sqref>AL18:AL54</xm:sqref>
        </x14:conditionalFormatting>
        <x14:conditionalFormatting xmlns:xm="http://schemas.microsoft.com/office/excel/2006/main">
          <x14:cfRule type="expression" priority="3" id="{751C5D7E-1967-4F15-9FB2-E3D111586A08}">
            <xm:f>$AM$14=formules!$E$60</xm:f>
            <x14:dxf>
              <fill>
                <patternFill>
                  <bgColor theme="1"/>
                </patternFill>
              </fill>
            </x14:dxf>
          </x14:cfRule>
          <xm:sqref>AM18:AM54</xm:sqref>
        </x14:conditionalFormatting>
        <x14:conditionalFormatting xmlns:xm="http://schemas.microsoft.com/office/excel/2006/main">
          <x14:cfRule type="expression" priority="2" id="{564BAC63-2FEC-4726-AE29-19A43F55BB4D}">
            <xm:f>$AN$14=formules!$E$60</xm:f>
            <x14:dxf>
              <fill>
                <patternFill>
                  <bgColor theme="1"/>
                </patternFill>
              </fill>
            </x14:dxf>
          </x14:cfRule>
          <xm:sqref>AN18:AN54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formules!$E$60:$E$61</xm:f>
          </x14:formula1>
          <xm:sqref>G14:AO14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1"/>
  <sheetViews>
    <sheetView zoomScaleNormal="100" workbookViewId="0">
      <selection activeCell="P1" sqref="G1:P8"/>
    </sheetView>
  </sheetViews>
  <sheetFormatPr defaultRowHeight="14.25" x14ac:dyDescent="0.2"/>
  <cols>
    <col min="1" max="1" width="17.5703125" style="7" customWidth="1"/>
    <col min="2" max="2" width="34.42578125" style="7" customWidth="1"/>
    <col min="3" max="3" width="20.42578125" style="7" customWidth="1"/>
    <col min="4" max="4" width="8" style="7" customWidth="1"/>
    <col min="5" max="5" width="6.140625" style="7" customWidth="1"/>
    <col min="6" max="6" width="6" style="7" customWidth="1"/>
    <col min="7" max="7" width="9.28515625" style="7" customWidth="1"/>
    <col min="8" max="13" width="8.28515625" style="7" customWidth="1"/>
    <col min="14" max="14" width="8" style="7" customWidth="1"/>
    <col min="15" max="15" width="8.28515625" style="7" customWidth="1"/>
    <col min="16" max="16" width="9.85546875" style="7" bestFit="1" customWidth="1"/>
    <col min="17" max="17" width="9.140625" style="7"/>
    <col min="18" max="18" width="11.5703125" style="7" bestFit="1" customWidth="1"/>
    <col min="19" max="19" width="8.7109375" style="7" customWidth="1"/>
    <col min="20" max="20" width="7.85546875" style="7" customWidth="1"/>
    <col min="21" max="33" width="3.85546875" style="7" customWidth="1"/>
    <col min="34" max="16384" width="9.140625" style="7"/>
  </cols>
  <sheetData>
    <row r="1" spans="1:21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181"/>
      <c r="E1" s="181"/>
      <c r="F1" s="181"/>
      <c r="G1" s="229" t="str">
        <f>B49</f>
        <v>Tekstsoort</v>
      </c>
      <c r="H1" s="229" t="str">
        <f>B50</f>
        <v>Hoofdgedachte</v>
      </c>
      <c r="I1" s="229" t="str">
        <f>B51</f>
        <v>Tekstrelaties</v>
      </c>
      <c r="J1" s="232" t="str">
        <f>B52</f>
        <v>Auteursintenties</v>
      </c>
      <c r="K1" s="229" t="str">
        <f>B53</f>
        <v>Argumentatie</v>
      </c>
      <c r="L1" s="229" t="str">
        <f>B54</f>
        <v>Objectief-subjectief</v>
      </c>
      <c r="M1" s="229" t="str">
        <f>B55</f>
        <v>Argumentatieschema</v>
      </c>
      <c r="N1" s="229" t="str">
        <f>B56</f>
        <v>Aanvaardbaarheid</v>
      </c>
      <c r="O1" s="229" t="str">
        <f>B57</f>
        <v>Drogredenen</v>
      </c>
      <c r="P1" s="229" t="str">
        <f>B58</f>
        <v>Samenvatten</v>
      </c>
      <c r="Q1" s="86"/>
      <c r="R1" s="219" t="s">
        <v>53</v>
      </c>
      <c r="S1" s="86"/>
    </row>
    <row r="2" spans="1:21" ht="14.25" customHeight="1" x14ac:dyDescent="0.25">
      <c r="A2" s="96" t="str">
        <f>invulblad!B5</f>
        <v>Niveau</v>
      </c>
      <c r="B2" s="97" t="str">
        <f>invulblad!C5</f>
        <v>havo</v>
      </c>
      <c r="C2" s="97">
        <f>voorbereiding!F98</f>
        <v>62</v>
      </c>
      <c r="D2" s="181"/>
      <c r="E2" s="181"/>
      <c r="F2" s="181"/>
      <c r="G2" s="230"/>
      <c r="H2" s="230"/>
      <c r="I2" s="230"/>
      <c r="J2" s="233"/>
      <c r="K2" s="230"/>
      <c r="L2" s="230"/>
      <c r="M2" s="230"/>
      <c r="N2" s="230"/>
      <c r="O2" s="230"/>
      <c r="P2" s="230"/>
      <c r="Q2" s="86"/>
      <c r="R2" s="220"/>
      <c r="S2" s="86"/>
    </row>
    <row r="3" spans="1:21" ht="15" x14ac:dyDescent="0.25">
      <c r="A3" s="96" t="str">
        <f>invulblad!B6</f>
        <v>Opdracht</v>
      </c>
      <c r="B3" s="97" t="str">
        <f>invulblad!C6</f>
        <v>cse</v>
      </c>
      <c r="C3" s="97" t="s">
        <v>58</v>
      </c>
      <c r="D3" s="181"/>
      <c r="E3" s="181"/>
      <c r="F3" s="181"/>
      <c r="G3" s="230"/>
      <c r="H3" s="230"/>
      <c r="I3" s="230"/>
      <c r="J3" s="233"/>
      <c r="K3" s="230"/>
      <c r="L3" s="230"/>
      <c r="M3" s="230"/>
      <c r="N3" s="230"/>
      <c r="O3" s="230"/>
      <c r="P3" s="230"/>
      <c r="Q3" s="86"/>
      <c r="R3" s="220"/>
      <c r="S3" s="86"/>
    </row>
    <row r="4" spans="1:21" ht="15" x14ac:dyDescent="0.25">
      <c r="A4" s="96" t="str">
        <f>invulblad!B7&amp; invulblad!B8</f>
        <v>JaarTijdvak</v>
      </c>
      <c r="B4" s="97" t="str">
        <f>invulblad!C7&amp;-invulblad!C8</f>
        <v>2015-2</v>
      </c>
      <c r="C4" s="97">
        <f>voorbereiding!F51</f>
        <v>0</v>
      </c>
      <c r="D4" s="181"/>
      <c r="E4" s="181"/>
      <c r="F4" s="181"/>
      <c r="G4" s="230"/>
      <c r="H4" s="230"/>
      <c r="I4" s="230"/>
      <c r="J4" s="233"/>
      <c r="K4" s="230"/>
      <c r="L4" s="230"/>
      <c r="M4" s="230"/>
      <c r="N4" s="230"/>
      <c r="O4" s="230"/>
      <c r="P4" s="230"/>
      <c r="Q4" s="86"/>
      <c r="R4" s="220"/>
      <c r="S4" s="86"/>
    </row>
    <row r="5" spans="1:21" ht="15" x14ac:dyDescent="0.25">
      <c r="A5" s="96" t="str">
        <f>invulblad!B9</f>
        <v>Soort correctie</v>
      </c>
      <c r="B5" s="97">
        <f>invulblad!C9</f>
        <v>0</v>
      </c>
      <c r="C5" s="222"/>
      <c r="D5" s="181"/>
      <c r="E5" s="181"/>
      <c r="F5" s="181"/>
      <c r="G5" s="230"/>
      <c r="H5" s="230"/>
      <c r="I5" s="230"/>
      <c r="J5" s="233"/>
      <c r="K5" s="230"/>
      <c r="L5" s="230"/>
      <c r="M5" s="230"/>
      <c r="N5" s="230"/>
      <c r="O5" s="230"/>
      <c r="P5" s="230"/>
      <c r="Q5" s="86"/>
      <c r="R5" s="220"/>
      <c r="S5" s="86"/>
    </row>
    <row r="6" spans="1:21" ht="15" x14ac:dyDescent="0.25">
      <c r="A6" s="96" t="str">
        <f>invulblad!B10</f>
        <v>Groep of klas</v>
      </c>
      <c r="B6" s="97" t="str">
        <f>invulblad!C10</f>
        <v>5 havo</v>
      </c>
      <c r="C6" s="223"/>
      <c r="D6" s="181"/>
      <c r="E6" s="181"/>
      <c r="F6" s="181"/>
      <c r="G6" s="230"/>
      <c r="H6" s="230"/>
      <c r="I6" s="230"/>
      <c r="J6" s="233"/>
      <c r="K6" s="230"/>
      <c r="L6" s="230"/>
      <c r="M6" s="230"/>
      <c r="N6" s="230"/>
      <c r="O6" s="230"/>
      <c r="P6" s="230"/>
      <c r="Q6" s="86"/>
      <c r="R6" s="220"/>
      <c r="S6" s="86"/>
    </row>
    <row r="7" spans="1:21" ht="15" x14ac:dyDescent="0.25">
      <c r="A7" s="96" t="str">
        <f>invulblad!B11</f>
        <v>Naam docent</v>
      </c>
      <c r="B7" s="97">
        <f>invulblad!C11</f>
        <v>0</v>
      </c>
      <c r="C7" s="223"/>
      <c r="D7" s="181"/>
      <c r="E7" s="181"/>
      <c r="F7" s="181"/>
      <c r="G7" s="230"/>
      <c r="H7" s="230"/>
      <c r="I7" s="230"/>
      <c r="J7" s="233"/>
      <c r="K7" s="230"/>
      <c r="L7" s="230"/>
      <c r="M7" s="230"/>
      <c r="N7" s="230"/>
      <c r="O7" s="230"/>
      <c r="P7" s="230"/>
      <c r="Q7" s="86"/>
      <c r="R7" s="221"/>
      <c r="S7" s="86"/>
    </row>
    <row r="8" spans="1:21" ht="46.5" customHeight="1" x14ac:dyDescent="0.2">
      <c r="A8" s="225"/>
      <c r="B8" s="225"/>
      <c r="C8" s="224"/>
      <c r="D8" s="182"/>
      <c r="E8" s="182"/>
      <c r="F8" s="182"/>
      <c r="G8" s="231"/>
      <c r="H8" s="231"/>
      <c r="I8" s="231"/>
      <c r="J8" s="234"/>
      <c r="K8" s="231"/>
      <c r="L8" s="231"/>
      <c r="M8" s="231"/>
      <c r="N8" s="231"/>
      <c r="O8" s="231"/>
      <c r="P8" s="231"/>
      <c r="Q8" s="87"/>
      <c r="R8" s="177" t="s">
        <v>54</v>
      </c>
      <c r="S8" s="86"/>
    </row>
    <row r="9" spans="1:21" ht="15" x14ac:dyDescent="0.25">
      <c r="A9" s="98" t="s">
        <v>2</v>
      </c>
      <c r="B9" s="98" t="s">
        <v>19</v>
      </c>
      <c r="C9" s="98" t="s">
        <v>20</v>
      </c>
      <c r="D9" s="98" t="s">
        <v>56</v>
      </c>
      <c r="E9" s="98" t="s">
        <v>94</v>
      </c>
      <c r="F9" s="98" t="s">
        <v>95</v>
      </c>
      <c r="G9" s="88" t="s">
        <v>52</v>
      </c>
      <c r="H9" s="88" t="s">
        <v>52</v>
      </c>
      <c r="I9" s="88" t="s">
        <v>52</v>
      </c>
      <c r="J9" s="88" t="s">
        <v>52</v>
      </c>
      <c r="K9" s="88" t="s">
        <v>52</v>
      </c>
      <c r="L9" s="88" t="s">
        <v>52</v>
      </c>
      <c r="M9" s="88" t="s">
        <v>52</v>
      </c>
      <c r="N9" s="88" t="s">
        <v>52</v>
      </c>
      <c r="O9" s="88" t="s">
        <v>52</v>
      </c>
      <c r="P9" s="88" t="s">
        <v>52</v>
      </c>
      <c r="Q9" s="86"/>
      <c r="R9" s="177" t="s">
        <v>52</v>
      </c>
      <c r="S9" s="178"/>
      <c r="T9" s="52"/>
      <c r="U9" s="52"/>
    </row>
    <row r="10" spans="1:21" ht="18.75" customHeight="1" x14ac:dyDescent="0.25">
      <c r="A10" s="99">
        <f>formules!F$13</f>
        <v>654321</v>
      </c>
      <c r="B10" s="100" t="str">
        <f>formules!F$3</f>
        <v>Dijk, Wim van</v>
      </c>
      <c r="C10" s="101">
        <f>IF(AND(formules!$F$3&lt;&gt;0,formules!$F$14=formules!$E$60),formules!$E$60,IF(AND(formules!$F$3&lt;&gt;0,formules!$F$14=formules!$E$61),formules!$F$15,""))</f>
        <v>0</v>
      </c>
      <c r="D10" s="102">
        <f>IF($C10=formules!$E$60,"",VLOOKUP($C10,Uitslag!$A$6:$B$1086,2))</f>
        <v>1</v>
      </c>
      <c r="E10" s="102">
        <f>voorbereiding!E14</f>
        <v>0</v>
      </c>
      <c r="F10" s="102">
        <f>AVERAGE(D10:E10)</f>
        <v>0.5</v>
      </c>
      <c r="G10" s="90">
        <f ca="1">IF($C10=formules!$E$60,"",IF((schema!$E$18=0),"",(schema!$F$18)/(schema!$E$18)))</f>
        <v>0</v>
      </c>
      <c r="H10" s="90">
        <f ca="1">IF($C10=formules!$E$60,"",IF((schema!$E$19=0),"",(schema!$F$19)/(schema!$E$19)))</f>
        <v>0</v>
      </c>
      <c r="I10" s="90">
        <f ca="1">IF($C10=formules!$E$60,"",IF((schema!$E$20=0),"",(schema!$F$20)/(schema!$E$20)))</f>
        <v>0</v>
      </c>
      <c r="J10" s="90">
        <f ca="1">IF($C10=formules!$E$60,"",IF((schema!$E$21=0),"",(schema!$F$21)/(schema!$E$21)))</f>
        <v>0</v>
      </c>
      <c r="K10" s="90">
        <f ca="1">IF($C10=formules!$E$60,"",IF((schema!$E$22=0),"",(schema!$F$22)/(schema!$E$22)))</f>
        <v>0</v>
      </c>
      <c r="L10" s="90" t="str">
        <f ca="1">IF($C10=formules!$E$60,"",IF((schema!$E$23=0),"",(schema!$F$23)/(schema!$E$23)))</f>
        <v/>
      </c>
      <c r="M10" s="90">
        <f ca="1">IF($C10=formules!$E$60,"",IF((schema!$E$24=0),"",(schema!$F$24)/(schema!$E$24)))</f>
        <v>0</v>
      </c>
      <c r="N10" s="90" t="str">
        <f ca="1">IF($C10=formules!$E$60,"",IF((schema!$E$25=0),"",(schema!$F$25)/(schema!$E$25)))</f>
        <v/>
      </c>
      <c r="O10" s="90" t="str">
        <f ca="1">IF($C10=formules!$E$60,"",IF((schema!$E$26=0),"",(schema!$F$26)/(schema!$E$26)))</f>
        <v/>
      </c>
      <c r="P10" s="90">
        <f ca="1">IF($C10=formules!$E$60,"",IF((schema!$E$27=0),"",(schema!$F$27)/(schema!$E$27)))</f>
        <v>0</v>
      </c>
      <c r="Q10" s="86"/>
      <c r="R10" s="90">
        <f t="shared" ref="R10:R44" ca="1" si="0">AVERAGE(G10:P10)</f>
        <v>0</v>
      </c>
      <c r="S10" s="86"/>
    </row>
    <row r="11" spans="1:21" ht="18.75" customHeight="1" x14ac:dyDescent="0.25">
      <c r="A11" s="99">
        <f>formules!G$13</f>
        <v>101879</v>
      </c>
      <c r="B11" s="100" t="str">
        <f>formules!G$3</f>
        <v>Keijsers, Gerard</v>
      </c>
      <c r="C11" s="101">
        <f>IF(AND(formules!$G$3&lt;&gt;0,formules!$G$14=formules!$E$60),formules!$E$60,IF(AND(formules!$G$3&lt;&gt;0,formules!$G$14=formules!$E$61),formules!$G$15,""))</f>
        <v>0</v>
      </c>
      <c r="D11" s="102">
        <f>IF($C11=formules!$E$60,"",VLOOKUP($C11,Uitslag!$A$6:$B$1086,2))</f>
        <v>1</v>
      </c>
      <c r="E11" s="102">
        <f>voorbereiding!E15</f>
        <v>0</v>
      </c>
      <c r="F11" s="102">
        <f t="shared" ref="F11:F38" si="1">AVERAGE(D11:E11)</f>
        <v>0.5</v>
      </c>
      <c r="G11" s="90">
        <f ca="1">IF($C11=formules!$E$60,"",IF((schema!$E$18=0),"",(schema!$G$18)/(schema!$E$18)))</f>
        <v>0</v>
      </c>
      <c r="H11" s="90">
        <f ca="1">IF($C11=formules!$E$60,"",IF((schema!$E$19=0),"",(schema!$G$19)/(schema!$E$19)))</f>
        <v>0</v>
      </c>
      <c r="I11" s="90">
        <f ca="1">IF($C11=formules!$E$60,"",IF((schema!$E$20=0),"",(schema!$G$20)/(schema!$E$20)))</f>
        <v>0</v>
      </c>
      <c r="J11" s="90">
        <f ca="1">IF($C11=formules!$E$60,"",IF((schema!$E$21=0),"",(schema!$G$21)/(schema!$E$21)))</f>
        <v>0</v>
      </c>
      <c r="K11" s="90">
        <f ca="1">IF($C11=formules!$E$60,"",IF((schema!$E$22=0),"",(schema!$G$22)/(schema!$E$22)))</f>
        <v>0</v>
      </c>
      <c r="L11" s="90" t="str">
        <f ca="1">IF($C11=formules!$E$60,"",IF((schema!$E$23=0),"",(schema!$G$23)/(schema!$E$23)))</f>
        <v/>
      </c>
      <c r="M11" s="90">
        <f ca="1">IF($C11=formules!$E$60,"",IF((schema!$E$24=0),"",(schema!$G$24)/(schema!$E$24)))</f>
        <v>0</v>
      </c>
      <c r="N11" s="90" t="str">
        <f ca="1">IF($C11=formules!$E$60,"",IF((schema!$E$25=0),"",(schema!$G$25)/(schema!$E$25)))</f>
        <v/>
      </c>
      <c r="O11" s="90" t="str">
        <f ca="1">IF($C11=formules!$E$60,"",IF((schema!$E$26=0),"",(schema!$G$26)/(schema!$E$26)))</f>
        <v/>
      </c>
      <c r="P11" s="90">
        <f ca="1">IF($C11=formules!$E$60,"",IF((schema!$E$27=0),"",(schema!$G$27)/(schema!$E$27)))</f>
        <v>0</v>
      </c>
      <c r="Q11" s="86"/>
      <c r="R11" s="90">
        <f t="shared" ca="1" si="0"/>
        <v>0</v>
      </c>
      <c r="S11" s="86"/>
    </row>
    <row r="12" spans="1:21" ht="18.75" customHeight="1" x14ac:dyDescent="0.25">
      <c r="A12" s="99">
        <f>formules!H$13</f>
        <v>131112</v>
      </c>
      <c r="B12" s="100" t="str">
        <f>formules!H$3</f>
        <v>Mourits, Piet</v>
      </c>
      <c r="C12" s="101">
        <f>IF(AND(formules!$H$3&lt;&gt;0,formules!$H$14=formules!$E$60),formules!$E$60,IF(AND(formules!$H$3&lt;&gt;0,formules!$H$14=formules!$E$61),formules!$H$15,""))</f>
        <v>0</v>
      </c>
      <c r="D12" s="102">
        <f>IF($C12=formules!$E$60,"",VLOOKUP($C12,Uitslag!$A$6:$B$1086,2))</f>
        <v>1</v>
      </c>
      <c r="E12" s="102">
        <f>voorbereiding!E16</f>
        <v>0</v>
      </c>
      <c r="F12" s="102">
        <f t="shared" si="1"/>
        <v>0.5</v>
      </c>
      <c r="G12" s="90">
        <f ca="1">IF($C12=formules!$E$60,"",IF((schema!$E$18=0),"",(schema!$H$18)/(schema!$E$18)))</f>
        <v>0</v>
      </c>
      <c r="H12" s="90">
        <f ca="1">IF($C12=formules!$E$60,"",IF((schema!$E$19=0),"",(schema!$H$19)/(schema!$E$19)))</f>
        <v>0</v>
      </c>
      <c r="I12" s="90">
        <f ca="1">IF($C12=formules!$E$60,"",IF((schema!$E$20=0),"",(schema!$H$20)/(schema!$E$20)))</f>
        <v>0</v>
      </c>
      <c r="J12" s="90">
        <f ca="1">IF($C12=formules!$E$60,"",IF((schema!$E$21=0),"",(schema!$H$21)/(schema!$E$21)))</f>
        <v>0</v>
      </c>
      <c r="K12" s="90">
        <f ca="1">IF($C12=formules!$E$60,"",IF((schema!$E$22=0),"",(schema!$H$22)/(schema!$E$22)))</f>
        <v>0</v>
      </c>
      <c r="L12" s="90" t="str">
        <f ca="1">IF($C12=formules!$E$60,"",IF((schema!$E$23=0),"",(schema!$H$23)/(schema!$E$23)))</f>
        <v/>
      </c>
      <c r="M12" s="90">
        <f ca="1">IF($C12=formules!$E$60,"",IF((schema!$E$24=0),"",(schema!$H$24)/(schema!$E$24)))</f>
        <v>0</v>
      </c>
      <c r="N12" s="90" t="str">
        <f ca="1">IF($C12=formules!$E$60,"",IF((schema!$E$25=0),"",(schema!$H$25)/(schema!$E$25)))</f>
        <v/>
      </c>
      <c r="O12" s="90" t="str">
        <f ca="1">IF($C12=formules!$E$60,"",IF((schema!$E$26=0),"",(schema!$H$26)/(schema!$E$26)))</f>
        <v/>
      </c>
      <c r="P12" s="90">
        <f ca="1">IF($C12=formules!$E$60,"",IF((schema!$E$27=0),"",(schema!$H$27)/(schema!$E$27)))</f>
        <v>0</v>
      </c>
      <c r="Q12" s="86"/>
      <c r="R12" s="90">
        <f t="shared" ca="1" si="0"/>
        <v>0</v>
      </c>
      <c r="S12" s="86"/>
    </row>
    <row r="13" spans="1:21" ht="18.75" customHeight="1" x14ac:dyDescent="0.25">
      <c r="A13" s="99">
        <f>formules!I$13</f>
        <v>0</v>
      </c>
      <c r="B13" s="100">
        <f>formules!I$3</f>
        <v>0</v>
      </c>
      <c r="C13" s="101" t="str">
        <f>IF(AND(formules!$I$3&lt;&gt;0,formules!$I$14=formules!$E$60),formules!$E$60,IF(AND(formules!$I$3&lt;&gt;0,formules!$I$14=formules!$E$61),formules!$I$15,""))</f>
        <v/>
      </c>
      <c r="D13" s="102" t="str">
        <f>IF($C13=formules!$E$60,"",VLOOKUP($C13,Uitslag!$A$6:$B$1086,2))</f>
        <v/>
      </c>
      <c r="E13" s="102">
        <f>voorbereiding!E17</f>
        <v>0</v>
      </c>
      <c r="F13" s="102">
        <f t="shared" si="1"/>
        <v>0</v>
      </c>
      <c r="G13" s="90">
        <f ca="1">IF($C13=formules!$E$60,"",IF((schema!$E$18=0),"",(schema!$I$18)/(schema!$E$18)))</f>
        <v>0</v>
      </c>
      <c r="H13" s="90">
        <f ca="1">IF($C13=formules!$E$60,"",IF((schema!$E$19=0),"",(schema!$I$19)/(schema!$E$19)))</f>
        <v>0</v>
      </c>
      <c r="I13" s="90">
        <f ca="1">IF($C13=formules!$E$60,"",IF((schema!$E$20=0),"",(schema!$I$20)/(schema!$E$20)))</f>
        <v>0</v>
      </c>
      <c r="J13" s="90">
        <f ca="1">IF($C13=formules!$E$60,"",IF((schema!$E$21=0),"",(schema!$I$21)/(schema!$E$21)))</f>
        <v>0</v>
      </c>
      <c r="K13" s="90">
        <f ca="1">IF($C13=formules!$E$60,"",IF((schema!$E$22=0),"",(schema!$I$22)/(schema!$E$22)))</f>
        <v>0</v>
      </c>
      <c r="L13" s="90" t="str">
        <f ca="1">IF($C13=formules!$E$60,"",IF((schema!$E$23=0),"",(schema!$I$23)/(schema!$E$23)))</f>
        <v/>
      </c>
      <c r="M13" s="90">
        <f ca="1">IF($C13=formules!$E$60,"",IF((schema!$E$24=0),"",(schema!$I$24)/(schema!$E$24)))</f>
        <v>0</v>
      </c>
      <c r="N13" s="90" t="str">
        <f ca="1">IF($C13=formules!$E$60,"",IF((schema!$E$25=0),"",(schema!$I$25)/(schema!$E$25)))</f>
        <v/>
      </c>
      <c r="O13" s="90" t="str">
        <f ca="1">IF($C13=formules!$E$60,"",IF((schema!$E$26=0),"",(schema!$I$26)/(schema!$E$26)))</f>
        <v/>
      </c>
      <c r="P13" s="90">
        <f ca="1">IF($C13=formules!$E$60,"",IF((schema!$E$27=0),"",(schema!$I$27)/(schema!$E$27)))</f>
        <v>0</v>
      </c>
      <c r="Q13" s="86"/>
      <c r="R13" s="90">
        <f t="shared" ca="1" si="0"/>
        <v>0</v>
      </c>
      <c r="S13" s="86"/>
    </row>
    <row r="14" spans="1:21" ht="18.75" customHeight="1" x14ac:dyDescent="0.25">
      <c r="A14" s="99">
        <f>formules!J$13</f>
        <v>0</v>
      </c>
      <c r="B14" s="100">
        <f>formules!J$3</f>
        <v>0</v>
      </c>
      <c r="C14" s="101" t="str">
        <f>IF(AND(formules!$J$3&lt;&gt;0,formules!$J$14=formules!$E$60),formules!$E$60,IF(AND(formules!$J$3&lt;&gt;0,formules!$J$14=formules!$E$61),formules!$J$15,""))</f>
        <v/>
      </c>
      <c r="D14" s="102" t="str">
        <f>IF($C14=formules!$E$60,"",VLOOKUP($C14,Uitslag!$A$6:$B$1086,2))</f>
        <v/>
      </c>
      <c r="E14" s="102">
        <f>voorbereiding!E18</f>
        <v>0</v>
      </c>
      <c r="F14" s="102">
        <f t="shared" si="1"/>
        <v>0</v>
      </c>
      <c r="G14" s="90">
        <f ca="1">IF($C14=formules!$E$60,"",IF((schema!$E$18=0),"",(schema!$J$18)/(schema!$E$18)))</f>
        <v>0</v>
      </c>
      <c r="H14" s="90">
        <f ca="1">IF($C14=formules!$E$60,"",IF((schema!$E$19=0),"",(schema!$J$19)/(schema!$E$19)))</f>
        <v>0</v>
      </c>
      <c r="I14" s="90">
        <f ca="1">IF($C14=formules!$E$60,"",IF((schema!$E$20=0),"",(schema!$J$20)/(schema!$E$20)))</f>
        <v>0</v>
      </c>
      <c r="J14" s="90">
        <f ca="1">IF($C14=formules!$E$60,"",IF((schema!$E$21=0),"",(schema!$J$21)/(schema!$E$21)))</f>
        <v>0</v>
      </c>
      <c r="K14" s="90">
        <f ca="1">IF($C14=formules!$E$60,"",IF((schema!$E$22=0),"",(schema!$J$22)/(schema!$E$22)))</f>
        <v>0</v>
      </c>
      <c r="L14" s="90" t="str">
        <f ca="1">IF($C14=formules!$E$60,"",IF((schema!$E$23=0),"",(schema!$J$23)/(schema!$E$23)))</f>
        <v/>
      </c>
      <c r="M14" s="90">
        <f ca="1">IF($C14=formules!$E$60,"",IF((schema!$E$24=0),"",(schema!$J$24)/(schema!$E$24)))</f>
        <v>0</v>
      </c>
      <c r="N14" s="90" t="str">
        <f ca="1">IF($C14=formules!$E$60,"",IF((schema!$E$25=0),"",(schema!$J$25)/(schema!$E$25)))</f>
        <v/>
      </c>
      <c r="O14" s="90" t="str">
        <f ca="1">IF($C14=formules!$E$60,"",IF((schema!$E$26=0),"",(schema!$J$26)/(schema!$E$26)))</f>
        <v/>
      </c>
      <c r="P14" s="90">
        <f ca="1">IF($C14=formules!$E$60,"",IF((schema!$E$27=0),"",(schema!$J$27)/(schema!$E$27)))</f>
        <v>0</v>
      </c>
      <c r="Q14" s="86"/>
      <c r="R14" s="90">
        <f t="shared" ca="1" si="0"/>
        <v>0</v>
      </c>
      <c r="S14" s="86"/>
    </row>
    <row r="15" spans="1:21" ht="18.75" customHeight="1" x14ac:dyDescent="0.25">
      <c r="A15" s="99">
        <f>formules!K$13</f>
        <v>0</v>
      </c>
      <c r="B15" s="100">
        <f>formules!K$3</f>
        <v>0</v>
      </c>
      <c r="C15" s="101" t="str">
        <f>IF(AND(formules!$K$3&lt;&gt;0,formules!$K$14=formules!$E$60),formules!$E$60,IF(AND(formules!$K$3&lt;&gt;0,formules!$K$14=formules!$E$61),formules!$K$15,""))</f>
        <v/>
      </c>
      <c r="D15" s="102" t="str">
        <f>IF($C15=formules!$E$60,"",VLOOKUP($C15,Uitslag!$A$6:$B$1086,2))</f>
        <v/>
      </c>
      <c r="E15" s="102">
        <f>voorbereiding!E19</f>
        <v>0</v>
      </c>
      <c r="F15" s="102">
        <f t="shared" si="1"/>
        <v>0</v>
      </c>
      <c r="G15" s="90">
        <f ca="1">IF($C15=formules!$E$60,"",IF((schema!$E$18=0),"",(schema!$K$18)/(schema!$E$18)))</f>
        <v>0</v>
      </c>
      <c r="H15" s="90">
        <f ca="1">IF($C15=formules!$E$60,"",IF((schema!$E$19=0),"",(schema!$K$19)/(schema!$E$19)))</f>
        <v>0</v>
      </c>
      <c r="I15" s="90">
        <f ca="1">IF($C15=formules!$E$60,"",IF((schema!$E$20=0),"",(schema!$K$20)/(schema!$E$20)))</f>
        <v>0</v>
      </c>
      <c r="J15" s="90">
        <f ca="1">IF($C15=formules!$E$60,"",IF((schema!$E$21=0),"",(schema!$K$21)/(schema!$E$21)))</f>
        <v>0</v>
      </c>
      <c r="K15" s="90">
        <f ca="1">IF($C15=formules!$E$60,"",IF((schema!$E$22=0),"",(schema!$K$22)/(schema!$E$22)))</f>
        <v>0</v>
      </c>
      <c r="L15" s="90" t="str">
        <f ca="1">IF($C15=formules!$E$60,"",IF((schema!$E$23=0),"",(schema!$K$23)/(schema!$E$23)))</f>
        <v/>
      </c>
      <c r="M15" s="90">
        <f ca="1">IF($C15=formules!$E$60,"",IF((schema!$E$24=0),"",(schema!$K$24)/(schema!$E$24)))</f>
        <v>0</v>
      </c>
      <c r="N15" s="90" t="str">
        <f ca="1">IF($C15=formules!$E$60,"",IF((schema!$E$25=0),"",(schema!$K$25)/(schema!$E$25)))</f>
        <v/>
      </c>
      <c r="O15" s="90" t="str">
        <f ca="1">IF($C15=formules!$E$60,"",IF((schema!$E$26=0),"",(schema!$K$26)/(schema!$E$26)))</f>
        <v/>
      </c>
      <c r="P15" s="90">
        <f ca="1">IF($C15=formules!$E$60,"",IF((schema!$E$27=0),"",(schema!$K$27)/(schema!$E$27)))</f>
        <v>0</v>
      </c>
      <c r="Q15" s="86"/>
      <c r="R15" s="90">
        <f t="shared" ca="1" si="0"/>
        <v>0</v>
      </c>
      <c r="S15" s="86"/>
    </row>
    <row r="16" spans="1:21" ht="18.75" customHeight="1" x14ac:dyDescent="0.25">
      <c r="A16" s="99">
        <f>formules!L$13</f>
        <v>0</v>
      </c>
      <c r="B16" s="100">
        <f>formules!L$3</f>
        <v>0</v>
      </c>
      <c r="C16" s="101" t="str">
        <f>IF(AND(formules!$L$3&lt;&gt;0,formules!$L$14=formules!$E$60),formules!$E$60,IF(AND(formules!$L$3&lt;&gt;0,formules!$L$14=formules!$E$61),formules!$L$15,""))</f>
        <v/>
      </c>
      <c r="D16" s="102" t="str">
        <f>IF($C16=formules!$E$60,"",VLOOKUP($C16,Uitslag!$A$6:$B$1086,2))</f>
        <v/>
      </c>
      <c r="E16" s="102">
        <f>voorbereiding!E20</f>
        <v>0</v>
      </c>
      <c r="F16" s="102">
        <f t="shared" si="1"/>
        <v>0</v>
      </c>
      <c r="G16" s="90">
        <f ca="1">IF($C16=formules!$E$60,"",IF((schema!$E$18=0),"",(schema!$L$18)/(schema!$E$18)))</f>
        <v>0</v>
      </c>
      <c r="H16" s="90">
        <f ca="1">IF($C16=formules!$E$60,"",IF((schema!$E$19=0),"",(schema!$L$19)/(schema!$E$19)))</f>
        <v>0</v>
      </c>
      <c r="I16" s="90">
        <f ca="1">IF($C16=formules!$E$60,"",IF((schema!$E$20=0),"",(schema!$L$20)/(schema!$E$20)))</f>
        <v>0</v>
      </c>
      <c r="J16" s="90">
        <f ca="1">IF($C16=formules!$E$60,"",IF((schema!$E$21=0),"",(schema!$L$21)/(schema!$E$21)))</f>
        <v>0</v>
      </c>
      <c r="K16" s="90">
        <f ca="1">IF($C16=formules!$E$60,"",IF((schema!$E$22=0),"",(schema!$L$22)/(schema!$E$22)))</f>
        <v>0</v>
      </c>
      <c r="L16" s="90" t="str">
        <f ca="1">IF($C16=formules!$E$60,"",IF((schema!$E$23=0),"",(schema!$L$23)/(schema!$E$23)))</f>
        <v/>
      </c>
      <c r="M16" s="90">
        <f ca="1">IF($C16=formules!$E$60,"",IF((schema!$E$24=0),"",(schema!$L$24)/(schema!$E$24)))</f>
        <v>0</v>
      </c>
      <c r="N16" s="90" t="str">
        <f ca="1">IF($C16=formules!$E$60,"",IF((schema!$E$25=0),"",(schema!$L$25)/(schema!$E$25)))</f>
        <v/>
      </c>
      <c r="O16" s="90" t="str">
        <f ca="1">IF($C16=formules!$E$60,"",IF((schema!$E$26=0),"",(schema!$L$26)/(schema!$E$26)))</f>
        <v/>
      </c>
      <c r="P16" s="90">
        <f ca="1">IF($C16=formules!$E$60,"",IF((schema!$E$27=0),"",(schema!$L$27)/(schema!$E$27)))</f>
        <v>0</v>
      </c>
      <c r="Q16" s="86"/>
      <c r="R16" s="90">
        <f t="shared" ca="1" si="0"/>
        <v>0</v>
      </c>
      <c r="S16" s="86"/>
    </row>
    <row r="17" spans="1:19" ht="18.75" customHeight="1" x14ac:dyDescent="0.25">
      <c r="A17" s="99">
        <f>formules!M$13</f>
        <v>0</v>
      </c>
      <c r="B17" s="100">
        <f>formules!M$3</f>
        <v>0</v>
      </c>
      <c r="C17" s="101" t="str">
        <f>IF(AND(formules!$M$3&lt;&gt;0,formules!$M$14=formules!$E$60),formules!$E$60,IF(AND(formules!$M$3&lt;&gt;0,formules!$M$14=formules!$E$61),formules!$M$15,""))</f>
        <v/>
      </c>
      <c r="D17" s="102" t="str">
        <f>IF($C17=formules!$E$60,"",VLOOKUP($C17,Uitslag!$A$6:$B$1086,2))</f>
        <v/>
      </c>
      <c r="E17" s="102">
        <f>voorbereiding!E21</f>
        <v>0</v>
      </c>
      <c r="F17" s="102">
        <f t="shared" si="1"/>
        <v>0</v>
      </c>
      <c r="G17" s="90">
        <f ca="1">IF($C17=formules!$E$60,"",IF((schema!$E$18=0),"",(schema!$M$18)/(schema!$E$18)))</f>
        <v>0</v>
      </c>
      <c r="H17" s="90">
        <f ca="1">IF($C17=formules!$E$60,"",IF((schema!$E$19=0),"",(schema!$M$19)/(schema!$E$19)))</f>
        <v>0</v>
      </c>
      <c r="I17" s="90">
        <f ca="1">IF($C17=formules!$E$60,"",IF((schema!$E$20=0),"",(schema!$M$20)/(schema!$E$20)))</f>
        <v>0</v>
      </c>
      <c r="J17" s="90">
        <f ca="1">IF($C17=formules!$E$60,"",IF((schema!$E$21=0),"",(schema!$M$21)/(schema!$E$21)))</f>
        <v>0</v>
      </c>
      <c r="K17" s="90">
        <f ca="1">IF($C17=formules!$E$60,"",IF((schema!$E$22=0),"",(schema!$M$22)/(schema!$E$22)))</f>
        <v>0</v>
      </c>
      <c r="L17" s="90" t="str">
        <f ca="1">IF($C17=formules!$E$60,"",IF((schema!$E$23=0),"",(schema!$M$23)/(schema!$E$23)))</f>
        <v/>
      </c>
      <c r="M17" s="90">
        <f ca="1">IF($C17=formules!$E$60,"",IF((schema!$E$24=0),"",(schema!$M$24)/(schema!$E$24)))</f>
        <v>0</v>
      </c>
      <c r="N17" s="90" t="str">
        <f ca="1">IF($C17=formules!$E$60,"",IF((schema!$E$25=0),"",(schema!$M$25)/(schema!$E$25)))</f>
        <v/>
      </c>
      <c r="O17" s="90" t="str">
        <f ca="1">IF($C17=formules!$E$60,"",IF((schema!$E$26=0),"",(schema!$M$26)/(schema!$E$26)))</f>
        <v/>
      </c>
      <c r="P17" s="90">
        <f ca="1">IF($C17=formules!$E$60,"",IF((schema!$E$27=0),"",(schema!$M$27)/(schema!$E$27)))</f>
        <v>0</v>
      </c>
      <c r="Q17" s="86"/>
      <c r="R17" s="90">
        <f t="shared" ca="1" si="0"/>
        <v>0</v>
      </c>
      <c r="S17" s="86"/>
    </row>
    <row r="18" spans="1:19" ht="18.75" customHeight="1" x14ac:dyDescent="0.25">
      <c r="A18" s="99">
        <f>formules!N$13</f>
        <v>0</v>
      </c>
      <c r="B18" s="100">
        <f>formules!N$3</f>
        <v>0</v>
      </c>
      <c r="C18" s="101" t="str">
        <f>IF(AND(formules!$N$3&lt;&gt;0,formules!$N$14=formules!$E$60),formules!$E$60,IF(AND(formules!$N$3&lt;&gt;0,formules!$N$14=formules!$E$61),formules!$N$15,""))</f>
        <v/>
      </c>
      <c r="D18" s="102" t="str">
        <f>IF($C18=formules!$E$60,"",VLOOKUP($C18,Uitslag!$A$6:$B$1086,2))</f>
        <v/>
      </c>
      <c r="E18" s="102">
        <f>voorbereiding!E22</f>
        <v>0</v>
      </c>
      <c r="F18" s="102">
        <f t="shared" si="1"/>
        <v>0</v>
      </c>
      <c r="G18" s="90">
        <f ca="1">IF($C18=formules!$E$60,"",IF((schema!$E$18=0),"",(schema!$N$18)/(schema!$E$18)))</f>
        <v>0</v>
      </c>
      <c r="H18" s="90">
        <f ca="1">IF($C19=formules!$E$60,"",IF((schema!$E$19=0),"",(schema!$N$19)/(schema!$E$19)))</f>
        <v>0</v>
      </c>
      <c r="I18" s="90">
        <f ca="1">IF($C20=formules!$E$60,"",IF((schema!$E$20=0),"",(schema!$N$20)/(schema!$E$20)))</f>
        <v>0</v>
      </c>
      <c r="J18" s="90">
        <f ca="1">IF($C21=formules!$E$60,"",IF((schema!$E$21=0),"",(schema!$N$21)/(schema!$E$21)))</f>
        <v>0</v>
      </c>
      <c r="K18" s="90">
        <f ca="1">IF($C22=formules!$E$60,"",IF((schema!$E$22=0),"",(schema!$N$22)/(schema!$E$22)))</f>
        <v>0</v>
      </c>
      <c r="L18" s="90" t="str">
        <f ca="1">IF($C23=formules!$E$60,"",IF((schema!$E$23=0),"",(schema!$N$23)/(schema!$E$23)))</f>
        <v/>
      </c>
      <c r="M18" s="90">
        <f ca="1">IF($C24=formules!$E$60,"",IF((schema!$E$24=0),"",(schema!$N$24)/(schema!$E$24)))</f>
        <v>0</v>
      </c>
      <c r="N18" s="90" t="str">
        <f ca="1">IF($C25=formules!$E$60,"",IF((schema!$E$25=0),"",(schema!$N$25)/(schema!$E$25)))</f>
        <v/>
      </c>
      <c r="O18" s="90" t="str">
        <f ca="1">IF($C26=formules!$E$60,"",IF((schema!$E$26=0),"",(schema!$N$26)/(schema!$E$26)))</f>
        <v/>
      </c>
      <c r="P18" s="90">
        <f ca="1">IF($C27=formules!$E$60,"",IF((schema!$E$27=0),"",(schema!$N$27)/(schema!$E$27)))</f>
        <v>0</v>
      </c>
      <c r="Q18" s="86"/>
      <c r="R18" s="90">
        <f t="shared" ca="1" si="0"/>
        <v>0</v>
      </c>
      <c r="S18" s="86"/>
    </row>
    <row r="19" spans="1:19" ht="18.75" customHeight="1" x14ac:dyDescent="0.25">
      <c r="A19" s="99">
        <f>formules!O$13</f>
        <v>0</v>
      </c>
      <c r="B19" s="100">
        <f>formules!O$3</f>
        <v>0</v>
      </c>
      <c r="C19" s="101" t="str">
        <f>IF(AND(formules!$O$3&lt;&gt;0,formules!$O$14=formules!$E$60),formules!$E$60,IF(AND(formules!$O$3&lt;&gt;0,formules!$O$14=formules!$E$61),formules!$O$15,""))</f>
        <v/>
      </c>
      <c r="D19" s="102" t="str">
        <f>IF($C19=formules!$E$60,"",VLOOKUP($C19,Uitslag!$A$6:$B$1086,2))</f>
        <v/>
      </c>
      <c r="E19" s="102">
        <f>voorbereiding!E23</f>
        <v>0</v>
      </c>
      <c r="F19" s="102">
        <f t="shared" si="1"/>
        <v>0</v>
      </c>
      <c r="G19" s="90">
        <f ca="1">IF($C19=formules!$E$60,"",IF((schema!$E$18=0),"",(schema!$O$18)/(schema!$E$18)))</f>
        <v>0</v>
      </c>
      <c r="H19" s="90">
        <f ca="1">IF($C19=formules!$E$60,"",IF((schema!$E$19=0),"",(schema!$O$19)/(schema!$E$19)))</f>
        <v>0</v>
      </c>
      <c r="I19" s="90">
        <f ca="1">IF($C19=formules!$E$60,"",IF((schema!$E$20=0),"",(schema!$O$20)/(schema!$E$20)))</f>
        <v>0</v>
      </c>
      <c r="J19" s="90">
        <f ca="1">IF($C19=formules!$E$60,"",IF((schema!$E$21=0),"",(schema!$O$21)/(schema!$E$21)))</f>
        <v>0</v>
      </c>
      <c r="K19" s="90">
        <f ca="1">IF($C19=formules!$E$60,"",IF((schema!$E$22=0),"",(schema!$O$22)/(schema!$E$22)))</f>
        <v>0</v>
      </c>
      <c r="L19" s="90" t="str">
        <f ca="1">IF($C19=formules!$E$60,"",IF((schema!$E$23=0),"",(schema!$O$23)/(schema!$E$23)))</f>
        <v/>
      </c>
      <c r="M19" s="90">
        <f ca="1">IF($C19=formules!$E$60,"",IF((schema!$E$24=0),"",(schema!$O$24)/(schema!$E$24)))</f>
        <v>0</v>
      </c>
      <c r="N19" s="90" t="str">
        <f ca="1">IF($C19=formules!$E$60,"",IF((schema!$E$25=0),"",(schema!$O$25)/(schema!$E$25)))</f>
        <v/>
      </c>
      <c r="O19" s="90" t="str">
        <f ca="1">IF($C19=formules!$E$60,"",IF((schema!$E$26=0),"",(schema!$O$26)/(schema!$E$26)))</f>
        <v/>
      </c>
      <c r="P19" s="90">
        <f ca="1">IF($C19=formules!$E$60,"",IF((schema!$E$27=0),"",(schema!$O$27)/(schema!$E$27)))</f>
        <v>0</v>
      </c>
      <c r="Q19" s="86"/>
      <c r="R19" s="90">
        <f t="shared" ca="1" si="0"/>
        <v>0</v>
      </c>
      <c r="S19" s="86"/>
    </row>
    <row r="20" spans="1:19" ht="18.75" customHeight="1" x14ac:dyDescent="0.25">
      <c r="A20" s="99">
        <f>formules!P$13</f>
        <v>0</v>
      </c>
      <c r="B20" s="100">
        <f>formules!P$3</f>
        <v>0</v>
      </c>
      <c r="C20" s="101" t="str">
        <f>IF(AND(formules!$P$3&lt;&gt;0,formules!$P$14=formules!$E$60),formules!$E$60,IF(AND(formules!$P$3&lt;&gt;0,formules!$P$14=formules!$E$61),formules!$P$15,""))</f>
        <v/>
      </c>
      <c r="D20" s="102" t="str">
        <f>IF($C20=formules!$E$60,"",VLOOKUP($C20,Uitslag!$A$6:$B$1086,2))</f>
        <v/>
      </c>
      <c r="E20" s="102">
        <f>voorbereiding!E24</f>
        <v>0</v>
      </c>
      <c r="F20" s="102">
        <f t="shared" si="1"/>
        <v>0</v>
      </c>
      <c r="G20" s="90">
        <f ca="1">IF($C20=formules!$E$60,"",IF((schema!$E$18=0),"",(schema!$P$18)/(schema!$E$18)))</f>
        <v>0</v>
      </c>
      <c r="H20" s="90">
        <f ca="1">IF($C20=formules!$E$60,"",IF((schema!$E$19=0),"",(schema!$P$19)/(schema!$E$19)))</f>
        <v>0</v>
      </c>
      <c r="I20" s="90">
        <f ca="1">IF($C20=formules!$E$60,"",IF((schema!$E$20=0),"",(schema!$P$20)/(schema!$E$20)))</f>
        <v>0</v>
      </c>
      <c r="J20" s="90">
        <f ca="1">IF($C20=formules!$E$60,"",IF((schema!$E$21=0),"",(schema!$P$21)/(schema!$E$21)))</f>
        <v>0</v>
      </c>
      <c r="K20" s="90">
        <f ca="1">IF($C20=formules!$E$60,"",IF((schema!$E$22=0),"",(schema!$P$22)/(schema!$E$22)))</f>
        <v>0</v>
      </c>
      <c r="L20" s="90" t="str">
        <f ca="1">IF($C20=formules!$E$60,"",IF((schema!$E$23=0),"",(schema!$P$23)/(schema!$E$23)))</f>
        <v/>
      </c>
      <c r="M20" s="90">
        <f ca="1">IF($C20=formules!$E$60,"",IF((schema!$E$24=0),"",(schema!$P$24)/(schema!$E$24)))</f>
        <v>0</v>
      </c>
      <c r="N20" s="90" t="str">
        <f ca="1">IF($C20=formules!$E$60,"",IF((schema!$E$25=0),"",(schema!$P$25)/(schema!$E$25)))</f>
        <v/>
      </c>
      <c r="O20" s="90" t="str">
        <f ca="1">IF($C20=formules!$E$60,"",IF((schema!$E$26=0),"",(schema!$P$26)/(schema!$E$26)))</f>
        <v/>
      </c>
      <c r="P20" s="90">
        <f ca="1">IF($C20=formules!$E$60,"",IF((schema!$E$27=0),"",(schema!$P$27)/(schema!$E$27)))</f>
        <v>0</v>
      </c>
      <c r="Q20" s="86"/>
      <c r="R20" s="90">
        <f t="shared" ca="1" si="0"/>
        <v>0</v>
      </c>
      <c r="S20" s="86"/>
    </row>
    <row r="21" spans="1:19" ht="18.75" customHeight="1" x14ac:dyDescent="0.25">
      <c r="A21" s="99">
        <f>formules!Q$13</f>
        <v>0</v>
      </c>
      <c r="B21" s="100">
        <f>formules!Q$3</f>
        <v>0</v>
      </c>
      <c r="C21" s="101" t="str">
        <f>IF(AND(formules!$Q$3&lt;&gt;0,formules!$Q$14=formules!$E$60),formules!$E$60,IF(AND(formules!$Q$3&lt;&gt;0,formules!$Q$14=formules!$E$61),formules!$Q$15,""))</f>
        <v/>
      </c>
      <c r="D21" s="102" t="str">
        <f>IF($C21=formules!$E$60,"",VLOOKUP($C21,Uitslag!$A$6:$B$1086,2))</f>
        <v/>
      </c>
      <c r="E21" s="102">
        <f>voorbereiding!E25</f>
        <v>0</v>
      </c>
      <c r="F21" s="102">
        <f t="shared" si="1"/>
        <v>0</v>
      </c>
      <c r="G21" s="90">
        <f ca="1">IF($C21=formules!$E$60,"",IF((schema!$E$18=0),"",(schema!$Q$18)/(schema!$E$18)))</f>
        <v>0</v>
      </c>
      <c r="H21" s="90">
        <f ca="1">IF($C21=formules!$E$60,"",IF((schema!$E$19=0),"",(schema!$Q$19)/(schema!$E$19)))</f>
        <v>0</v>
      </c>
      <c r="I21" s="90">
        <f ca="1">IF($C21=formules!$E$60,"",IF((schema!$E$20=0),"",(schema!$Q$20)/(schema!$E$20)))</f>
        <v>0</v>
      </c>
      <c r="J21" s="90">
        <f ca="1">IF($C21=formules!$E$60,"",IF((schema!$E$21=0),"",(schema!$Q$21)/(schema!$E$21)))</f>
        <v>0</v>
      </c>
      <c r="K21" s="90">
        <f ca="1">IF($C21=formules!$E$60,"",IF((schema!$E$22=0),"",(schema!$Q$22)/(schema!$E$22)))</f>
        <v>0</v>
      </c>
      <c r="L21" s="90" t="str">
        <f ca="1">IF($C21=formules!$E$60,"",IF((schema!$E$23=0),"",(schema!$Q$23)/(schema!$E$23)))</f>
        <v/>
      </c>
      <c r="M21" s="90">
        <f ca="1">IF($C21=formules!$E$60,"",IF((schema!$E$24=0),"",(schema!$Q$24)/(schema!$E$24)))</f>
        <v>0</v>
      </c>
      <c r="N21" s="90" t="str">
        <f ca="1">IF($C21=formules!$E$60,"",IF((schema!$E$25=0),"",(schema!$Q$25)/(schema!$E$25)))</f>
        <v/>
      </c>
      <c r="O21" s="90" t="str">
        <f ca="1">IF($C21=formules!$E$60,"",IF((schema!$E$26=0),"",(schema!$Q$26)/(schema!$E$26)))</f>
        <v/>
      </c>
      <c r="P21" s="90">
        <f ca="1">IF($C21=formules!$E$60,"",IF((schema!$E$27=0),"",(schema!$Q$27)/(schema!$E$27)))</f>
        <v>0</v>
      </c>
      <c r="Q21" s="86"/>
      <c r="R21" s="90">
        <f t="shared" ca="1" si="0"/>
        <v>0</v>
      </c>
      <c r="S21" s="86"/>
    </row>
    <row r="22" spans="1:19" ht="18.75" customHeight="1" x14ac:dyDescent="0.25">
      <c r="A22" s="99">
        <f>formules!R$13</f>
        <v>0</v>
      </c>
      <c r="B22" s="100">
        <f>formules!R$3</f>
        <v>0</v>
      </c>
      <c r="C22" s="101" t="str">
        <f>IF(AND(formules!$R$3&lt;&gt;0,formules!$R$14=formules!$E$60),formules!$E$60,IF(AND(formules!$R$3&lt;&gt;0,formules!$R$14=formules!$E$61),formules!$R$15,""))</f>
        <v/>
      </c>
      <c r="D22" s="102" t="str">
        <f>IF($C22=formules!$E$60,"",VLOOKUP($C22,Uitslag!$A$6:$B$1086,2))</f>
        <v/>
      </c>
      <c r="E22" s="102">
        <f>voorbereiding!E26</f>
        <v>0</v>
      </c>
      <c r="F22" s="102">
        <f t="shared" si="1"/>
        <v>0</v>
      </c>
      <c r="G22" s="90">
        <f ca="1">IF($C22=formules!$E$60,"",IF((schema!$E$18=0),"",(schema!$R$18/(schema!$E$18))))</f>
        <v>0</v>
      </c>
      <c r="H22" s="90">
        <f ca="1">IF($C22=formules!$E$60,"",IF((schema!$E$19=0),"",(schema!$R$19/(schema!$E$19))))</f>
        <v>0</v>
      </c>
      <c r="I22" s="90">
        <f ca="1">IF($C22=formules!$E$60,"",IF((schema!$E$20=0),"",(schema!$R$20/(schema!$E$20))))</f>
        <v>0</v>
      </c>
      <c r="J22" s="90">
        <f ca="1">IF($C22=formules!$E$60,"",IF((schema!$E$21=0),"",(schema!$R$21/(schema!$E$21))))</f>
        <v>0</v>
      </c>
      <c r="K22" s="90">
        <f ca="1">IF($C22=formules!$E$60,"",IF((schema!$E$22=0),"",(schema!$R$22/(schema!$E$22))))</f>
        <v>0</v>
      </c>
      <c r="L22" s="90" t="str">
        <f ca="1">IF($C22=formules!$E$60,"",IF((schema!$E$23=0),"",(schema!$R$23/(schema!$E$23))))</f>
        <v/>
      </c>
      <c r="M22" s="90">
        <f ca="1">IF($C22=formules!$E$60,"",IF((schema!$E$24=0),"",(schema!$R$24/(schema!$E$24))))</f>
        <v>0</v>
      </c>
      <c r="N22" s="90" t="str">
        <f ca="1">IF($C22=formules!$E$60,"",IF((schema!$E$25=0),"",(schema!$R$25/(schema!$E$25))))</f>
        <v/>
      </c>
      <c r="O22" s="90" t="str">
        <f ca="1">IF($C22=formules!$E$60,"",IF((schema!$E$26=0),"",(schema!$R$26/(schema!$E$26))))</f>
        <v/>
      </c>
      <c r="P22" s="90">
        <f ca="1">IF($C22=formules!$E$60,"",IF((schema!$E$27=0),"",(schema!$R$27/(schema!$E$27))))</f>
        <v>0</v>
      </c>
      <c r="Q22" s="86"/>
      <c r="R22" s="90">
        <f t="shared" ca="1" si="0"/>
        <v>0</v>
      </c>
      <c r="S22" s="86"/>
    </row>
    <row r="23" spans="1:19" ht="18.75" customHeight="1" x14ac:dyDescent="0.25">
      <c r="A23" s="99">
        <f>formules!S$13</f>
        <v>0</v>
      </c>
      <c r="B23" s="100">
        <f>formules!S$3</f>
        <v>0</v>
      </c>
      <c r="C23" s="101" t="str">
        <f>IF(AND(formules!$S$3&lt;&gt;0,formules!$S$14=formules!$E$60),formules!$E$60,IF(AND(formules!$S$3&lt;&gt;0,formules!$S$14=formules!$E$61),formules!$S$15,""))</f>
        <v/>
      </c>
      <c r="D23" s="102" t="str">
        <f>IF($C23=formules!$E$60,"",VLOOKUP($C23,Uitslag!$A$6:$B$1086,2))</f>
        <v/>
      </c>
      <c r="E23" s="102">
        <f>voorbereiding!E27</f>
        <v>0</v>
      </c>
      <c r="F23" s="102">
        <f t="shared" si="1"/>
        <v>0</v>
      </c>
      <c r="G23" s="90">
        <f ca="1">IF($C23=formules!$E$60,"",IF((schema!$E$18=0),"",(schema!$S$18)/(schema!$E$18)))</f>
        <v>0</v>
      </c>
      <c r="H23" s="90">
        <f ca="1">IF($C23=formules!$E$60,"",IF((schema!$E$19=0),"",(schema!$S$19)/(schema!$E$19)))</f>
        <v>0</v>
      </c>
      <c r="I23" s="90">
        <f ca="1">IF($C23=formules!$E$60,"",IF((schema!$E$20=0),"",(schema!$S$20)/(schema!$E$20)))</f>
        <v>0</v>
      </c>
      <c r="J23" s="90">
        <f ca="1">IF($C23=formules!$E$60,"",IF((schema!$E$21=0),"",(schema!$S$21)/(schema!$E$21)))</f>
        <v>0</v>
      </c>
      <c r="K23" s="90">
        <f ca="1">IF($C23=formules!$E$60,"",IF((schema!$E$22=0),"",(schema!$S$22)/(schema!$E$22)))</f>
        <v>0</v>
      </c>
      <c r="L23" s="90" t="str">
        <f ca="1">IF($C23=formules!$E$60,"",IF((schema!$E$23=0),"",(schema!$S$23)/(schema!$E$23)))</f>
        <v/>
      </c>
      <c r="M23" s="90">
        <f ca="1">IF($C23=formules!$E$60,"",IF((schema!$E$24=0),"",(schema!$S$24)/(schema!$E$24)))</f>
        <v>0</v>
      </c>
      <c r="N23" s="90" t="str">
        <f ca="1">IF($C23=formules!$E$60,"",IF((schema!$E$25=0),"",(schema!$S$25)/(schema!$E$25)))</f>
        <v/>
      </c>
      <c r="O23" s="90" t="str">
        <f ca="1">IF($C23=formules!$E$60,"",IF((schema!$E$26=0),"",(schema!$S$26)/(schema!$E$26)))</f>
        <v/>
      </c>
      <c r="P23" s="90">
        <f ca="1">IF($C23=formules!$E$60,"",IF((schema!$E$27=0),"",(schema!$S$27)/(schema!$E$27)))</f>
        <v>0</v>
      </c>
      <c r="Q23" s="86"/>
      <c r="R23" s="90">
        <f t="shared" ca="1" si="0"/>
        <v>0</v>
      </c>
      <c r="S23" s="86"/>
    </row>
    <row r="24" spans="1:19" ht="18.75" customHeight="1" x14ac:dyDescent="0.25">
      <c r="A24" s="99">
        <f>formules!T$13</f>
        <v>0</v>
      </c>
      <c r="B24" s="100">
        <f>formules!T$3</f>
        <v>0</v>
      </c>
      <c r="C24" s="101" t="str">
        <f>IF(AND(formules!$T$3&lt;&gt;0,formules!$T$14=formules!$E$60),formules!$E$60,IF(AND(formules!$T$3&lt;&gt;0,formules!$T$14=formules!$E$61),formules!$T$15,""))</f>
        <v/>
      </c>
      <c r="D24" s="102" t="str">
        <f>IF($C24=formules!$E$60,"",VLOOKUP($C24,Uitslag!$A$6:$B$1086,2))</f>
        <v/>
      </c>
      <c r="E24" s="102">
        <f>voorbereiding!E28</f>
        <v>0</v>
      </c>
      <c r="F24" s="102">
        <f t="shared" si="1"/>
        <v>0</v>
      </c>
      <c r="G24" s="90">
        <f ca="1">IF($C24=formules!$E$60,"",IF((schema!$E$18=0),"",(schema!$T$18)/(schema!$E$18)))</f>
        <v>0</v>
      </c>
      <c r="H24" s="90">
        <f ca="1">IF($C24=formules!$E$60,"",IF((schema!$E$19=0),"",(schema!$T$19)/(schema!$E$19)))</f>
        <v>0</v>
      </c>
      <c r="I24" s="90">
        <f ca="1">IF($C24=formules!$E$60,"",IF((schema!$E$20=0),"",(schema!$T$20)/(schema!$E$20)))</f>
        <v>0</v>
      </c>
      <c r="J24" s="90">
        <f ca="1">IF($C24=formules!$E$60,"",IF((schema!$E$21=0),"",(schema!$T$21)/(schema!$E$21)))</f>
        <v>0</v>
      </c>
      <c r="K24" s="90">
        <f ca="1">IF($C24=formules!$E$60,"",IF((schema!$E$22=0),"",(schema!$T$22)/(schema!$E$22)))</f>
        <v>0</v>
      </c>
      <c r="L24" s="90" t="str">
        <f ca="1">IF($C24=formules!$E$60,"",IF((schema!$E$23=0),"",(schema!$T$23)/(schema!$E$23)))</f>
        <v/>
      </c>
      <c r="M24" s="90">
        <f ca="1">IF($C24=formules!$E$60,"",IF((schema!$E$24=0),"",(schema!$T$24)/(schema!$E$24)))</f>
        <v>0</v>
      </c>
      <c r="N24" s="90" t="str">
        <f ca="1">IF($C24=formules!$E$60,"",IF((schema!$E$25=0),"",(schema!$T$25)/(schema!$E$25)))</f>
        <v/>
      </c>
      <c r="O24" s="90" t="str">
        <f ca="1">IF($C24=formules!$E$60,"",IF((schema!$E$26=0),"",(schema!$T$26)/(schema!$E$26)))</f>
        <v/>
      </c>
      <c r="P24" s="90">
        <f ca="1">IF($C24=formules!$E$60,"",IF((schema!$E$27=0),"",(schema!$T$27)/(schema!$E$27)))</f>
        <v>0</v>
      </c>
      <c r="Q24" s="86"/>
      <c r="R24" s="90">
        <f t="shared" ca="1" si="0"/>
        <v>0</v>
      </c>
      <c r="S24" s="86"/>
    </row>
    <row r="25" spans="1:19" ht="18.75" customHeight="1" x14ac:dyDescent="0.25">
      <c r="A25" s="99">
        <f>formules!U$13</f>
        <v>0</v>
      </c>
      <c r="B25" s="100">
        <f>formules!U$3</f>
        <v>0</v>
      </c>
      <c r="C25" s="101" t="str">
        <f>IF(AND(formules!$U$3&lt;&gt;0,formules!$U$14=formules!$E$60),formules!$E$60,IF(AND(formules!$U$3&lt;&gt;0,formules!$U$14=formules!$E$61),formules!$U$15,""))</f>
        <v/>
      </c>
      <c r="D25" s="102" t="str">
        <f>IF($C25=formules!$E$60,"",VLOOKUP($C25,Uitslag!$A$6:$B$1086,2))</f>
        <v/>
      </c>
      <c r="E25" s="102">
        <f>voorbereiding!E29</f>
        <v>0</v>
      </c>
      <c r="F25" s="102">
        <f t="shared" si="1"/>
        <v>0</v>
      </c>
      <c r="G25" s="90">
        <f ca="1">IF($C25=formules!$E$60,"",IF((schema!$E$18=0),"",(schema!$U$18)/(schema!$E$18)))</f>
        <v>0</v>
      </c>
      <c r="H25" s="90">
        <f ca="1">IF($C25=formules!$E$60,"",IF((schema!$E$19=0),"",(schema!$U$19)/(schema!$E$19)))</f>
        <v>0</v>
      </c>
      <c r="I25" s="90">
        <f ca="1">IF($C25=formules!$E$60,"",IF((schema!$E$20=0),"",(schema!$U$20)/(schema!$E$20)))</f>
        <v>0</v>
      </c>
      <c r="J25" s="90">
        <f ca="1">IF($C25=formules!$E$60,"",IF((schema!$E$21=0),"",(schema!$U$21)/(schema!$E$21)))</f>
        <v>0</v>
      </c>
      <c r="K25" s="90">
        <f ca="1">IF($C25=formules!$E$60,"",IF((schema!$E$22=0),"",(schema!$U$22)/(schema!$E$22)))</f>
        <v>0</v>
      </c>
      <c r="L25" s="90" t="str">
        <f ca="1">IF($C25=formules!$E$60,"",IF((schema!$E$23=0),"",(schema!$U$23)/(schema!$E$23)))</f>
        <v/>
      </c>
      <c r="M25" s="90">
        <f ca="1">IF($C25=formules!$E$60,"",IF((schema!$E$24=0),"",(schema!$U$24)/(schema!$E$24)))</f>
        <v>0</v>
      </c>
      <c r="N25" s="90" t="str">
        <f ca="1">IF($C25=formules!$E$60,"",IF((schema!$E$25=0),"",(schema!$U$25)/(schema!$E$25)))</f>
        <v/>
      </c>
      <c r="O25" s="90" t="str">
        <f ca="1">IF($C25=formules!$E$60,"",IF((schema!$E$26=0),"",(schema!$U$26)/(schema!$E$26)))</f>
        <v/>
      </c>
      <c r="P25" s="90">
        <f ca="1">IF($C25=formules!$E$60,"",IF((schema!$E$27=0),"",(schema!$U$27)/(schema!$E$27)))</f>
        <v>0</v>
      </c>
      <c r="Q25" s="86"/>
      <c r="R25" s="90">
        <f t="shared" ca="1" si="0"/>
        <v>0</v>
      </c>
      <c r="S25" s="86"/>
    </row>
    <row r="26" spans="1:19" ht="18.75" customHeight="1" x14ac:dyDescent="0.25">
      <c r="A26" s="99">
        <f>formules!V$13</f>
        <v>0</v>
      </c>
      <c r="B26" s="100">
        <f>formules!V$3</f>
        <v>0</v>
      </c>
      <c r="C26" s="101" t="str">
        <f>IF(AND(formules!$V$3&lt;&gt;0,formules!$V$14=formules!$E$60),formules!$E$60,IF(AND(formules!$V$3&lt;&gt;0,formules!$V$14=formules!$E$61),formules!$V$15,""))</f>
        <v/>
      </c>
      <c r="D26" s="102" t="str">
        <f>IF($C26=formules!$E$60,"",VLOOKUP($C26,Uitslag!$A$6:$B$1086,2))</f>
        <v/>
      </c>
      <c r="E26" s="102">
        <f>voorbereiding!E30</f>
        <v>0</v>
      </c>
      <c r="F26" s="102">
        <f t="shared" si="1"/>
        <v>0</v>
      </c>
      <c r="G26" s="90">
        <f ca="1">IF($C26=formules!$E$60,"",IF((schema!$E$18=0),"",(schema!$V$18)/(schema!$E$18)))</f>
        <v>0</v>
      </c>
      <c r="H26" s="90">
        <f ca="1">IF($C26=formules!$E$60,"",IF((schema!$E$19=0),"",(schema!$V$19)/(schema!$E$19)))</f>
        <v>0</v>
      </c>
      <c r="I26" s="90">
        <f ca="1">IF($C26=formules!$E$60,"",IF((schema!$E$20=0),"",(schema!$V$20)/(schema!$E$20)))</f>
        <v>0</v>
      </c>
      <c r="J26" s="90">
        <f ca="1">IF($C26=formules!$E$60,"",IF((schema!$E$21=0),"",(schema!$V$21)/(schema!$E$21)))</f>
        <v>0</v>
      </c>
      <c r="K26" s="90">
        <f ca="1">IF($C26=formules!$E$60,"",IF((schema!$E$22=0),"",(schema!$V$22)/(schema!$E$22)))</f>
        <v>0</v>
      </c>
      <c r="L26" s="90" t="str">
        <f ca="1">IF($C26=formules!$E$60,"",IF((schema!$E$23=0),"",(schema!$V$23)/(schema!$E$23)))</f>
        <v/>
      </c>
      <c r="M26" s="90">
        <f ca="1">IF($C26=formules!$E$60,"",IF((schema!$E$24=0),"",(schema!$V$24)/(schema!$E$24)))</f>
        <v>0</v>
      </c>
      <c r="N26" s="90" t="str">
        <f ca="1">IF($C26=formules!$E$60,"",IF((schema!$E$25=0),"",(schema!$V$25)/(schema!$E$25)))</f>
        <v/>
      </c>
      <c r="O26" s="90" t="str">
        <f ca="1">IF($C26=formules!$E$60,"",IF((schema!$E$26=0),"",(schema!$V$26)/(schema!$E$26)))</f>
        <v/>
      </c>
      <c r="P26" s="90">
        <f ca="1">IF($C26=formules!$E$60,"",IF((schema!$E$27=0),"",(schema!$V$27)/(schema!$E$27)))</f>
        <v>0</v>
      </c>
      <c r="Q26" s="86"/>
      <c r="R26" s="90">
        <f t="shared" ca="1" si="0"/>
        <v>0</v>
      </c>
      <c r="S26" s="86"/>
    </row>
    <row r="27" spans="1:19" ht="18.75" customHeight="1" x14ac:dyDescent="0.25">
      <c r="A27" s="99">
        <f>formules!W$13</f>
        <v>0</v>
      </c>
      <c r="B27" s="100">
        <f>formules!W$3</f>
        <v>0</v>
      </c>
      <c r="C27" s="101" t="str">
        <f>IF(AND(formules!$W$3&lt;&gt;0,formules!$W$14=formules!$E$60),formules!$E$60,IF(AND(formules!$W$3&lt;&gt;0,formules!$W$14=formules!$E$61),formules!$W$15,""))</f>
        <v/>
      </c>
      <c r="D27" s="102" t="str">
        <f>IF($C27=formules!$E$60,"",VLOOKUP($C27,Uitslag!$A$6:$B$1086,2))</f>
        <v/>
      </c>
      <c r="E27" s="102">
        <f>voorbereiding!E31</f>
        <v>0</v>
      </c>
      <c r="F27" s="102">
        <f t="shared" si="1"/>
        <v>0</v>
      </c>
      <c r="G27" s="90">
        <f ca="1">IF($C27=formules!$E$60,"",IF((schema!$E$18=0),"",(schema!$W$18)/(schema!$E$18)))</f>
        <v>0</v>
      </c>
      <c r="H27" s="90">
        <f ca="1">IF($C27=formules!$E$60,"",IF((schema!$E$19=0),"",(schema!$W$19)/(schema!$E$19)))</f>
        <v>0</v>
      </c>
      <c r="I27" s="90">
        <f ca="1">IF($C27=formules!$E$60,"",IF((schema!$E$20=0),"",(schema!$W$20)/(schema!$E$20)))</f>
        <v>0</v>
      </c>
      <c r="J27" s="90">
        <f ca="1">IF($C27=formules!$E$60,"",IF((schema!$E$21=0),"",(schema!$W$21)/(schema!$E$21)))</f>
        <v>0</v>
      </c>
      <c r="K27" s="90">
        <f ca="1">IF($C27=formules!$E$60,"",IF((schema!$E$22=0),"",(schema!$W$22)/(schema!$E$22)))</f>
        <v>0</v>
      </c>
      <c r="L27" s="90" t="str">
        <f ca="1">IF($C27=formules!$E$60,"",IF((schema!$E$23=0),"",(schema!$W$23)/(schema!$E$23)))</f>
        <v/>
      </c>
      <c r="M27" s="90">
        <f ca="1">IF($C27=formules!$E$60,"",IF((schema!$E$24=0),"",(schema!$W$24)/(schema!$E$24)))</f>
        <v>0</v>
      </c>
      <c r="N27" s="90" t="str">
        <f ca="1">IF($C27=formules!$E$60,"",IF((schema!$E$25=0),"",(schema!$W$25)/(schema!$E$25)))</f>
        <v/>
      </c>
      <c r="O27" s="90" t="str">
        <f ca="1">IF($C27=formules!$E$60,"",IF((schema!$E$26=0),"",(schema!$W$26)/(schema!$E$26)))</f>
        <v/>
      </c>
      <c r="P27" s="90">
        <f ca="1">IF($C27=formules!$E$60,"",IF((schema!$E$27=0),"",(schema!$W$27)/(schema!$E$27)))</f>
        <v>0</v>
      </c>
      <c r="Q27" s="86"/>
      <c r="R27" s="90">
        <f t="shared" ca="1" si="0"/>
        <v>0</v>
      </c>
      <c r="S27" s="86"/>
    </row>
    <row r="28" spans="1:19" ht="18.75" customHeight="1" x14ac:dyDescent="0.25">
      <c r="A28" s="99">
        <f>formules!X$13</f>
        <v>0</v>
      </c>
      <c r="B28" s="100">
        <f>formules!X$3</f>
        <v>0</v>
      </c>
      <c r="C28" s="101" t="str">
        <f>IF(AND(formules!$X$3&lt;&gt;0,formules!$X$14=formules!$E$60),formules!$E$60,IF(AND(formules!$X$3&lt;&gt;0,formules!$X$14=formules!$E$61),formules!$X$15,""))</f>
        <v/>
      </c>
      <c r="D28" s="102" t="str">
        <f>IF($C28=formules!$E$60,"",VLOOKUP($C28,Uitslag!$A$6:$B$1086,2))</f>
        <v/>
      </c>
      <c r="E28" s="102">
        <f>voorbereiding!E32</f>
        <v>0</v>
      </c>
      <c r="F28" s="102">
        <f t="shared" si="1"/>
        <v>0</v>
      </c>
      <c r="G28" s="90">
        <f ca="1">IF($C28=formules!$E$60,"",IF((schema!$E$18=0),"",(schema!$X$18)/(schema!$E$18)))</f>
        <v>0</v>
      </c>
      <c r="H28" s="90">
        <f ca="1">IF($C28=formules!$E$60,"",IF((schema!$E$19=0),"",(schema!$X$19)/(schema!$E$19)))</f>
        <v>0</v>
      </c>
      <c r="I28" s="90">
        <f ca="1">IF($C28=formules!$E$60,"",IF((schema!$E$20=0),"",(schema!$X$20)/(schema!$E$20)))</f>
        <v>0</v>
      </c>
      <c r="J28" s="90">
        <f ca="1">IF($C28=formules!$E$60,"",IF((schema!$E$21=0),"",(schema!$X$21)/(schema!$E$21)))</f>
        <v>0</v>
      </c>
      <c r="K28" s="90">
        <f ca="1">IF($C28=formules!$E$60,"",IF((schema!$E$22=0),"",(schema!$X$22)/(schema!$E$22)))</f>
        <v>0</v>
      </c>
      <c r="L28" s="90" t="str">
        <f ca="1">IF($C28=formules!$E$60,"",IF((schema!$E$23=0),"",(schema!$X$23)/(schema!$E$23)))</f>
        <v/>
      </c>
      <c r="M28" s="90">
        <f ca="1">IF($C28=formules!$E$60,"",IF((schema!$E$24=0),"",(schema!$X$24)/(schema!$E$24)))</f>
        <v>0</v>
      </c>
      <c r="N28" s="90" t="str">
        <f ca="1">IF($C28=formules!$E$60,"",IF((schema!$E$25=0),"",(schema!$X$25)/(schema!$E$25)))</f>
        <v/>
      </c>
      <c r="O28" s="90" t="str">
        <f ca="1">IF($C28=formules!$E$60,"",IF((schema!$E$26=0),"",(schema!$X$26)/(schema!$E$26)))</f>
        <v/>
      </c>
      <c r="P28" s="90">
        <f ca="1">IF($C28=formules!$E$60,"",IF((schema!$E$27=0),"",(schema!$X$27)/(schema!$E$27)))</f>
        <v>0</v>
      </c>
      <c r="Q28" s="86"/>
      <c r="R28" s="90">
        <f t="shared" ca="1" si="0"/>
        <v>0</v>
      </c>
      <c r="S28" s="86"/>
    </row>
    <row r="29" spans="1:19" ht="18.75" customHeight="1" x14ac:dyDescent="0.25">
      <c r="A29" s="99">
        <f>formules!Y$13</f>
        <v>0</v>
      </c>
      <c r="B29" s="100">
        <f>formules!Y$3</f>
        <v>0</v>
      </c>
      <c r="C29" s="101" t="str">
        <f>IF(AND(formules!$Y$3&lt;&gt;0,formules!$Y$14=formules!$E$60),formules!$E$60,IF(AND(formules!$Y$3&lt;&gt;0,formules!$Y$14=formules!$E$61),formules!$Y$15,""))</f>
        <v/>
      </c>
      <c r="D29" s="102" t="str">
        <f>IF($C29=formules!$E$60,"",VLOOKUP($C29,Uitslag!$A$6:$B$1086,2))</f>
        <v/>
      </c>
      <c r="E29" s="102">
        <f>voorbereiding!E33</f>
        <v>0</v>
      </c>
      <c r="F29" s="102">
        <f t="shared" si="1"/>
        <v>0</v>
      </c>
      <c r="G29" s="90">
        <f ca="1">IF($C29=formules!$E$60,"",IF((schema!$E$18=0),"",(schema!$Y$18)/(schema!$E$18)))</f>
        <v>0</v>
      </c>
      <c r="H29" s="90">
        <f ca="1">IF($C29=formules!$E$60,"",IF((schema!$E$19=0),"",(schema!$Y$19)/(schema!$E$19)))</f>
        <v>0</v>
      </c>
      <c r="I29" s="90">
        <f ca="1">IF($C29=formules!$E$60,"",IF((schema!$E$20=0),"",(schema!$Y$20)/(schema!$E$20)))</f>
        <v>0</v>
      </c>
      <c r="J29" s="90">
        <f ca="1">IF($C29=formules!$E$60,"",IF((schema!$E$21=0),"",(schema!$Y$21)/(schema!$E$21)))</f>
        <v>0</v>
      </c>
      <c r="K29" s="90">
        <f ca="1">IF($C29=formules!$E$60,"",IF((schema!$E$22=0),"",(schema!$Y$22)/(schema!$E$22)))</f>
        <v>0</v>
      </c>
      <c r="L29" s="90" t="str">
        <f ca="1">IF($C29=formules!$E$60,"",IF((schema!$E$23=0),"",(schema!$Y$23)/(schema!$E$23)))</f>
        <v/>
      </c>
      <c r="M29" s="90">
        <f ca="1">IF($C29=formules!$E$60,"",IF((schema!$E$24=0),"",(schema!$Y$24)/(schema!$E$24)))</f>
        <v>0</v>
      </c>
      <c r="N29" s="90" t="str">
        <f ca="1">IF($C29=formules!$E$60,"",IF((schema!$E$25=0),"",(schema!$Y$25)/(schema!$E$25)))</f>
        <v/>
      </c>
      <c r="O29" s="90" t="str">
        <f ca="1">IF($C29=formules!$E$60,"",IF((schema!$E$26=0),"",(schema!$Y$26)/(schema!$E$26)))</f>
        <v/>
      </c>
      <c r="P29" s="90">
        <f ca="1">IF($C29=formules!$E$60,"",IF((schema!$E$27=0),"",(schema!$Y$27)/(schema!$E$27)))</f>
        <v>0</v>
      </c>
      <c r="Q29" s="86"/>
      <c r="R29" s="90">
        <f t="shared" ca="1" si="0"/>
        <v>0</v>
      </c>
      <c r="S29" s="86"/>
    </row>
    <row r="30" spans="1:19" ht="18.75" customHeight="1" x14ac:dyDescent="0.25">
      <c r="A30" s="99">
        <f>formules!Z$13</f>
        <v>0</v>
      </c>
      <c r="B30" s="100">
        <f>formules!Z$3</f>
        <v>0</v>
      </c>
      <c r="C30" s="101" t="str">
        <f>IF(AND(formules!$Z$3&lt;&gt;0,formules!$Z$14=formules!$E$60),formules!$E$60,IF(AND(formules!$Z$3&lt;&gt;0,formules!$Z$14=formules!$E$61),formules!$Z$15,""))</f>
        <v/>
      </c>
      <c r="D30" s="102" t="str">
        <f>IF($C30=formules!$E$60,"",VLOOKUP($C30,Uitslag!$A$6:$B$1086,2))</f>
        <v/>
      </c>
      <c r="E30" s="102">
        <f>voorbereiding!E34</f>
        <v>0</v>
      </c>
      <c r="F30" s="102">
        <f t="shared" si="1"/>
        <v>0</v>
      </c>
      <c r="G30" s="90">
        <f ca="1">IF($C30=formules!$E$60,"",IF((schema!$E$18=0),"",(schema!$Z$18)/(schema!$E$18)))</f>
        <v>0</v>
      </c>
      <c r="H30" s="90">
        <f ca="1">IF($C30=formules!$E$60,"",IF((schema!$E$19=0),"",(schema!$Z$19)/(schema!$E$19)))</f>
        <v>0</v>
      </c>
      <c r="I30" s="90">
        <f ca="1">IF($C30=formules!$E$60,"",IF((schema!$E$20=0),"",(schema!$Z$20)/(schema!$E$20)))</f>
        <v>0</v>
      </c>
      <c r="J30" s="90">
        <f ca="1">IF($C30=formules!$E$60,"",IF((schema!$E$21=0),"",(schema!$Z$21)/(schema!$E$21)))</f>
        <v>0</v>
      </c>
      <c r="K30" s="90">
        <f ca="1">IF($C30=formules!$E$60,"",IF((schema!$E$22=0),"",(schema!$Z$22)/(schema!$E$22)))</f>
        <v>0</v>
      </c>
      <c r="L30" s="90" t="str">
        <f ca="1">IF($C30=formules!$E$60,"",IF((schema!$E$23=0),"",(schema!$Z$23)/(schema!$E$23)))</f>
        <v/>
      </c>
      <c r="M30" s="90">
        <f ca="1">IF($C30=formules!$E$60,"",IF((schema!$E$24=0),"",(schema!$Z$24)/(schema!$E$24)))</f>
        <v>0</v>
      </c>
      <c r="N30" s="90" t="str">
        <f ca="1">IF($C30=formules!$E$60,"",IF((schema!$E$25=0),"",(schema!$Z$25)/(schema!$E$25)))</f>
        <v/>
      </c>
      <c r="O30" s="90" t="str">
        <f ca="1">IF($C30=formules!$E$60,"",IF((schema!$E$26=0),"",(schema!$Z$26)/(schema!$E$26)))</f>
        <v/>
      </c>
      <c r="P30" s="90">
        <f ca="1">IF($C30=formules!$E$60,"",IF((schema!$E$27=0),"",(schema!$Z$27)/(schema!$E$27)))</f>
        <v>0</v>
      </c>
      <c r="Q30" s="86"/>
      <c r="R30" s="90">
        <f t="shared" ca="1" si="0"/>
        <v>0</v>
      </c>
      <c r="S30" s="86"/>
    </row>
    <row r="31" spans="1:19" ht="18.75" customHeight="1" x14ac:dyDescent="0.25">
      <c r="A31" s="99">
        <f>formules!AA$13</f>
        <v>0</v>
      </c>
      <c r="B31" s="100">
        <f>formules!AA$3</f>
        <v>0</v>
      </c>
      <c r="C31" s="101" t="str">
        <f>IF(AND(formules!$AA$3&lt;&gt;0,formules!$AA$14=formules!$E$60),formules!$E$60,IF(AND(formules!$AA$3&lt;&gt;0,formules!$AA$14=formules!$E$61),formules!$AA$15,""))</f>
        <v/>
      </c>
      <c r="D31" s="102" t="str">
        <f>IF($C31=formules!$E$60,"",VLOOKUP($C31,Uitslag!$A$6:$B$1086,2))</f>
        <v/>
      </c>
      <c r="E31" s="102">
        <f>voorbereiding!E35</f>
        <v>0</v>
      </c>
      <c r="F31" s="102">
        <f t="shared" si="1"/>
        <v>0</v>
      </c>
      <c r="G31" s="90">
        <f ca="1">IF($C31=formules!$E$60,"",IF((schema!$E$18=0),"",(schema!$AA$18)/(schema!$E$18)))</f>
        <v>0</v>
      </c>
      <c r="H31" s="90">
        <f ca="1">IF($C31=formules!$E$60,"",IF((schema!$E$19=0),"",(schema!$AA$19)/(schema!$E$19)))</f>
        <v>0</v>
      </c>
      <c r="I31" s="90">
        <f ca="1">IF($C31=formules!$E$60,"",IF((schema!$E$20=0),"",(schema!$AA$20)/(schema!$E$20)))</f>
        <v>0</v>
      </c>
      <c r="J31" s="90">
        <f ca="1">IF($C31=formules!$E$60,"",IF((schema!$E$21=0),"",(schema!$AA$21)/(schema!$E$21)))</f>
        <v>0</v>
      </c>
      <c r="K31" s="90">
        <f ca="1">IF($C31=formules!$E$60,"",IF((schema!$E$22=0),"",(schema!$AA$22)/(schema!$E$22)))</f>
        <v>0</v>
      </c>
      <c r="L31" s="90" t="str">
        <f ca="1">IF($C31=formules!$E$60,"",IF((schema!$E$23=0),"",(schema!$AA$23)/(schema!$E$23)))</f>
        <v/>
      </c>
      <c r="M31" s="90">
        <f ca="1">IF($C31=formules!$E$60,"",IF((schema!$E$24=0),"",(schema!$AA$24)/(schema!$E$24)))</f>
        <v>0</v>
      </c>
      <c r="N31" s="90" t="str">
        <f ca="1">IF($C31=formules!$E$60,"",IF((schema!$E$25=0),"",(schema!$AA$25)/(schema!$E$25)))</f>
        <v/>
      </c>
      <c r="O31" s="90" t="str">
        <f ca="1">IF($C31=formules!$E$60,"",IF((schema!$E$26=0),"",(schema!$AA$26)/(schema!$E$26)))</f>
        <v/>
      </c>
      <c r="P31" s="90">
        <f ca="1">IF($C31=formules!$E$60,"",IF((schema!$E$27=0),"",(schema!$AA$27)/(schema!$E$27)))</f>
        <v>0</v>
      </c>
      <c r="Q31" s="86"/>
      <c r="R31" s="90">
        <f t="shared" ca="1" si="0"/>
        <v>0</v>
      </c>
      <c r="S31" s="86"/>
    </row>
    <row r="32" spans="1:19" ht="18.75" customHeight="1" x14ac:dyDescent="0.25">
      <c r="A32" s="99">
        <f>formules!AB$13</f>
        <v>0</v>
      </c>
      <c r="B32" s="100">
        <f>formules!AB$3</f>
        <v>0</v>
      </c>
      <c r="C32" s="101" t="str">
        <f>IF(AND(formules!$AB$3&lt;&gt;0,formules!$AB$14=formules!$E$60),formules!$E$60,IF(AND(formules!$AB$3&lt;&gt;0,formules!$AB$14=formules!$E$61),formules!$AB$15,""))</f>
        <v/>
      </c>
      <c r="D32" s="102" t="str">
        <f>IF($C32=formules!$E$60,"",VLOOKUP($C32,Uitslag!$A$6:$B$1086,2))</f>
        <v/>
      </c>
      <c r="E32" s="102">
        <f>voorbereiding!E36</f>
        <v>0</v>
      </c>
      <c r="F32" s="102">
        <f t="shared" si="1"/>
        <v>0</v>
      </c>
      <c r="G32" s="90">
        <f ca="1">IF($C32=formules!$E$60,"",IF((schema!$E$18=0),"",(schema!$AB$18)/(schema!$E$18)))</f>
        <v>0</v>
      </c>
      <c r="H32" s="90">
        <f ca="1">IF($C32=formules!$E$60,"",IF((schema!$E$19=0),"",(schema!$AB$19)/(schema!$E$19)))</f>
        <v>0</v>
      </c>
      <c r="I32" s="90">
        <f ca="1">IF($C32=formules!$E$60,"",IF((schema!$E$20=0),"",(schema!$AB$20)/(schema!$E$20)))</f>
        <v>0</v>
      </c>
      <c r="J32" s="90">
        <f ca="1">IF($C32=formules!$E$60,"",IF((schema!$E$21=0),"",(schema!$AB$21)/(schema!$E$21)))</f>
        <v>0</v>
      </c>
      <c r="K32" s="90">
        <f ca="1">IF($C32=formules!$E$60,"",IF((schema!$E$22=0),"",(schema!$AB$22)/(schema!$E$22)))</f>
        <v>0</v>
      </c>
      <c r="L32" s="90" t="str">
        <f ca="1">IF($C32=formules!$E$60,"",IF((schema!$E$23=0),"",(schema!$AB$23)/(schema!$E$23)))</f>
        <v/>
      </c>
      <c r="M32" s="90">
        <f ca="1">IF($C32=formules!$E$60,"",IF((schema!$E$24=0),"",(schema!$AB$24)/(schema!$E$24)))</f>
        <v>0</v>
      </c>
      <c r="N32" s="90" t="str">
        <f ca="1">IF($C32=formules!$E$60,"",IF((schema!$E$25=0),"",(schema!$AB$25)/(schema!$E$25)))</f>
        <v/>
      </c>
      <c r="O32" s="90" t="str">
        <f ca="1">IF($C32=formules!$E$60,"",IF((schema!$E$26=0),"",(schema!$AB$26)/(schema!$E$26)))</f>
        <v/>
      </c>
      <c r="P32" s="90">
        <f ca="1">IF($C32=formules!$E$60,"",IF((schema!$E$27=0),"",(schema!$AB$27)/(schema!$E$27)))</f>
        <v>0</v>
      </c>
      <c r="Q32" s="86"/>
      <c r="R32" s="90">
        <f t="shared" ca="1" si="0"/>
        <v>0</v>
      </c>
      <c r="S32" s="86"/>
    </row>
    <row r="33" spans="1:19" ht="18.75" customHeight="1" x14ac:dyDescent="0.25">
      <c r="A33" s="99">
        <f>formules!AC$13</f>
        <v>0</v>
      </c>
      <c r="B33" s="100">
        <f>formules!AC$3</f>
        <v>0</v>
      </c>
      <c r="C33" s="101" t="str">
        <f>IF(AND(formules!$AC$3&lt;&gt;0,formules!$AC$14=formules!$E$60),formules!$E$60,IF(AND(formules!$AC$3&lt;&gt;0,formules!$AC$14=formules!$E$61),formules!$AC$15,""))</f>
        <v/>
      </c>
      <c r="D33" s="102" t="str">
        <f>IF($C33=formules!$E$60,"",VLOOKUP($C33,Uitslag!$A$6:$B$1086,2))</f>
        <v/>
      </c>
      <c r="E33" s="102">
        <f>voorbereiding!E37</f>
        <v>0</v>
      </c>
      <c r="F33" s="102">
        <f t="shared" si="1"/>
        <v>0</v>
      </c>
      <c r="G33" s="90">
        <f ca="1">IF($C33=formules!$E$60,"",IF((schema!$E$18=0),"",(schema!$AC$18)/(schema!$E$18)))</f>
        <v>0</v>
      </c>
      <c r="H33" s="90">
        <f ca="1">IF($C33=formules!$E$60,"",IF((schema!$E$19=0),"",(schema!$AC$19)/(schema!$E$19)))</f>
        <v>0</v>
      </c>
      <c r="I33" s="90">
        <f ca="1">IF($C33=formules!$E$60,"",IF((schema!$E$20=0),"",(schema!$AC$20)/(schema!$E$20)))</f>
        <v>0</v>
      </c>
      <c r="J33" s="90">
        <f ca="1">IF($C33=formules!$E$60,"",IF((schema!$E$21=0),"",(schema!$AC$21)/(schema!$E$21)))</f>
        <v>0</v>
      </c>
      <c r="K33" s="90">
        <f ca="1">IF($C33=formules!$E$60,"",IF((schema!$E$22=0),"",(schema!$AC$22)/(schema!$E$22)))</f>
        <v>0</v>
      </c>
      <c r="L33" s="90" t="str">
        <f ca="1">IF($C33=formules!$E$60,"",IF((schema!$E$23=0),"",(schema!$AC$23)/(schema!$E$23)))</f>
        <v/>
      </c>
      <c r="M33" s="90">
        <f ca="1">IF($C33=formules!$E$60,"",IF((schema!$E$24=0),"",(schema!$AC$24)/(schema!$E$24)))</f>
        <v>0</v>
      </c>
      <c r="N33" s="90" t="str">
        <f ca="1">IF($C33=formules!$E$60,"",IF((schema!$E$25=0),"",(schema!$AC$25)/(schema!$E$25)))</f>
        <v/>
      </c>
      <c r="O33" s="90" t="str">
        <f ca="1">IF($C33=formules!$E$60,"",IF((schema!$E$26=0),"",(schema!$AC$26)/(schema!$E$26)))</f>
        <v/>
      </c>
      <c r="P33" s="90">
        <f ca="1">IF($C33=formules!$E$60,"",IF((schema!$E$27=0),"",(schema!$AC$27)/(schema!$E$27)))</f>
        <v>0</v>
      </c>
      <c r="Q33" s="86"/>
      <c r="R33" s="90">
        <f t="shared" ca="1" si="0"/>
        <v>0</v>
      </c>
      <c r="S33" s="86"/>
    </row>
    <row r="34" spans="1:19" ht="18.75" customHeight="1" x14ac:dyDescent="0.25">
      <c r="A34" s="99">
        <f>formules!AD$13</f>
        <v>0</v>
      </c>
      <c r="B34" s="100">
        <f>formules!AD$3</f>
        <v>0</v>
      </c>
      <c r="C34" s="101" t="str">
        <f>IF(AND(formules!$AD$3&lt;&gt;0,formules!$AD$14=formules!$E$60),formules!$E$60,IF(AND(formules!$AD$3&lt;&gt;0,formules!$AD$14=formules!$E$61),formules!$AD$15,""))</f>
        <v/>
      </c>
      <c r="D34" s="102" t="str">
        <f>IF($C34=formules!$E$60,"",VLOOKUP($C34,Uitslag!$A$6:$B$1086,2))</f>
        <v/>
      </c>
      <c r="E34" s="102">
        <f>voorbereiding!E38</f>
        <v>0</v>
      </c>
      <c r="F34" s="102">
        <f t="shared" si="1"/>
        <v>0</v>
      </c>
      <c r="G34" s="90">
        <f ca="1">IF($C34=formules!$E$60,"",IF((schema!$E$18=0),"",(schema!$AD$18)/(schema!$E$18)))</f>
        <v>0</v>
      </c>
      <c r="H34" s="90">
        <f ca="1">IF($C34=formules!$E$60,"",IF((schema!$E$19=0),"",(schema!$AD$19)/(schema!$E$19)))</f>
        <v>0</v>
      </c>
      <c r="I34" s="90">
        <f ca="1">IF($C34=formules!$E$60,"",IF((schema!$E$20=0),"",(schema!$AD$20)/(schema!$E$20)))</f>
        <v>0</v>
      </c>
      <c r="J34" s="90">
        <f ca="1">IF($C34=formules!$E$60,"",IF((schema!$E$21=0),"",(schema!$AD$21)/(schema!$E$21)))</f>
        <v>0</v>
      </c>
      <c r="K34" s="90">
        <f ca="1">IF($C34=formules!$E$60,"",IF((schema!$E$22=0),"",(schema!$AD$22)/(schema!$E$22)))</f>
        <v>0</v>
      </c>
      <c r="L34" s="90" t="str">
        <f ca="1">IF($C34=formules!$E$60,"",IF((schema!$E$23=0),"",(schema!$AD$23)/(schema!$E$23)))</f>
        <v/>
      </c>
      <c r="M34" s="90">
        <f ca="1">IF($C34=formules!$E$60,"",IF((schema!$E$24=0),"",(schema!$AD$24)/(schema!$E$24)))</f>
        <v>0</v>
      </c>
      <c r="N34" s="90" t="str">
        <f ca="1">IF($C34=formules!$E$60,"",IF((schema!$E$25=0),"",(schema!$AD$25)/(schema!$E$25)))</f>
        <v/>
      </c>
      <c r="O34" s="90" t="str">
        <f ca="1">IF($C34=formules!$E$60,"",IF((schema!$E$26=0),"",(schema!$AD$26)/(schema!$E$26)))</f>
        <v/>
      </c>
      <c r="P34" s="90">
        <f ca="1">IF($C34=formules!$E$60,"",IF((schema!$E$27=0),"",(schema!$AD$27)/(schema!$E$27)))</f>
        <v>0</v>
      </c>
      <c r="Q34" s="86"/>
      <c r="R34" s="90">
        <f t="shared" ca="1" si="0"/>
        <v>0</v>
      </c>
      <c r="S34" s="86"/>
    </row>
    <row r="35" spans="1:19" ht="18.75" customHeight="1" x14ac:dyDescent="0.25">
      <c r="A35" s="99">
        <f>formules!AE$13</f>
        <v>0</v>
      </c>
      <c r="B35" s="100">
        <f>formules!AE$3</f>
        <v>0</v>
      </c>
      <c r="C35" s="101" t="str">
        <f>IF(AND(formules!$AE$3&lt;&gt;0,formules!$AE$14=formules!$E$60),formules!$E$60,IF(AND(formules!$AE$3&lt;&gt;0,formules!$AE$14=formules!$E$61),formules!$AE$15,""))</f>
        <v/>
      </c>
      <c r="D35" s="102" t="str">
        <f>IF($C35=formules!$E$60,"",VLOOKUP($C35,Uitslag!$A$6:$B$1086,2))</f>
        <v/>
      </c>
      <c r="E35" s="102">
        <f>voorbereiding!E39</f>
        <v>0</v>
      </c>
      <c r="F35" s="102">
        <f t="shared" si="1"/>
        <v>0</v>
      </c>
      <c r="G35" s="90">
        <f ca="1">IF($C35=formules!$E$60,"",IF((schema!$E$18=0),"",(schema!$AE$18)/(schema!$E$18)))</f>
        <v>0</v>
      </c>
      <c r="H35" s="90">
        <f ca="1">IF($C35=formules!$E$60,"",IF((schema!$E$19=0),"",(schema!$AE$19)/(schema!$E$19)))</f>
        <v>0</v>
      </c>
      <c r="I35" s="90">
        <f ca="1">IF($C35=formules!$E$60,"",IF((schema!$E$20=0),"",(schema!$AE$20)/(schema!$E$20)))</f>
        <v>0</v>
      </c>
      <c r="J35" s="90">
        <f ca="1">IF($C35=formules!$E$60,"",IF((schema!$E$21=0),"",(schema!$AE$21)/(schema!$E$21)))</f>
        <v>0</v>
      </c>
      <c r="K35" s="90">
        <f ca="1">IF($C35=formules!$E$60,"",IF((schema!$E$22=0),"",(schema!$AE$22)/(schema!$E$22)))</f>
        <v>0</v>
      </c>
      <c r="L35" s="90" t="str">
        <f ca="1">IF($C35=formules!$E$60,"",IF((schema!$E$23=0),"",(schema!$AE$23)/(schema!$E$23)))</f>
        <v/>
      </c>
      <c r="M35" s="90">
        <f ca="1">IF($C35=formules!$E$60,"",IF((schema!$E$24=0),"",(schema!$AE$24)/(schema!$E$24)))</f>
        <v>0</v>
      </c>
      <c r="N35" s="90" t="str">
        <f ca="1">IF($C35=formules!$E$60,"",IF((schema!$E$25=0),"",(schema!$AE$25)/(schema!$E$25)))</f>
        <v/>
      </c>
      <c r="O35" s="90" t="str">
        <f ca="1">IF($C35=formules!$E$60,"",IF((schema!$E$26=0),"",(schema!$AE$26)/(schema!$E$26)))</f>
        <v/>
      </c>
      <c r="P35" s="90">
        <f ca="1">IF($C35=formules!$E$60,"",IF((schema!$E$27=0),"",(schema!$AE$27)/(schema!$E$27)))</f>
        <v>0</v>
      </c>
      <c r="Q35" s="86"/>
      <c r="R35" s="90">
        <f t="shared" ca="1" si="0"/>
        <v>0</v>
      </c>
      <c r="S35" s="86"/>
    </row>
    <row r="36" spans="1:19" ht="18.75" customHeight="1" x14ac:dyDescent="0.25">
      <c r="A36" s="99">
        <f>formules!AF$13</f>
        <v>0</v>
      </c>
      <c r="B36" s="100">
        <f>formules!AF$3</f>
        <v>0</v>
      </c>
      <c r="C36" s="101" t="str">
        <f>IF(AND(formules!$AF$3&lt;&gt;0,formules!$AF$14=formules!$E$60),formules!$E$60,IF(AND(formules!$AF$3&lt;&gt;0,formules!$AF$14=formules!$E$61),formules!$AF$15,""))</f>
        <v/>
      </c>
      <c r="D36" s="102" t="str">
        <f>IF($C36=formules!$E$60,"",VLOOKUP($C36,Uitslag!$A$6:$B$1086,2))</f>
        <v/>
      </c>
      <c r="E36" s="102">
        <f>voorbereiding!E40</f>
        <v>0</v>
      </c>
      <c r="F36" s="102">
        <f t="shared" si="1"/>
        <v>0</v>
      </c>
      <c r="G36" s="90">
        <f ca="1">IF($C36=formules!$E$60,"",IF((schema!$E$18=0),"",(schema!$AF$18)/(schema!$E$18)))</f>
        <v>0</v>
      </c>
      <c r="H36" s="90">
        <f ca="1">IF($C36=formules!$E$60,"",IF((schema!$E$19=0),"",(schema!$AF$19)/(schema!$E$19)))</f>
        <v>0</v>
      </c>
      <c r="I36" s="90">
        <f ca="1">IF($C36=formules!$E$60,"",IF((schema!$E$20=0),"",(schema!$AF$20)/(schema!$E$20)))</f>
        <v>0</v>
      </c>
      <c r="J36" s="90">
        <f ca="1">IF($C36=formules!$E$60,"",IF((schema!$E$21=0),"",(schema!$AF$21)/(schema!$E$21)))</f>
        <v>0</v>
      </c>
      <c r="K36" s="90">
        <f ca="1">IF($C36=formules!$E$60,"",IF((schema!$E$22=0),"",(schema!$AF$22)/(schema!$E$22)))</f>
        <v>0</v>
      </c>
      <c r="L36" s="90" t="str">
        <f ca="1">IF($C36=formules!$E$60,"",IF((schema!$E$23=0),"",(schema!$AF$23)/(schema!$E$23)))</f>
        <v/>
      </c>
      <c r="M36" s="90">
        <f ca="1">IF($C36=formules!$E$60,"",IF((schema!$E$24=0),"",(schema!$AF$24)/(schema!$E$24)))</f>
        <v>0</v>
      </c>
      <c r="N36" s="90" t="str">
        <f ca="1">IF($C36=formules!$E$60,"",IF((schema!$E$25=0),"",(schema!$AF$25)/(schema!$E$25)))</f>
        <v/>
      </c>
      <c r="O36" s="90" t="str">
        <f ca="1">IF($C36=formules!$E$60,"",IF((schema!$E$26=0),"",(schema!$AF$26)/(schema!$E$26)))</f>
        <v/>
      </c>
      <c r="P36" s="90">
        <f ca="1">IF($C36=formules!$E$60,"",IF((schema!$E$27=0),"",(schema!$AF$27)/(schema!$E$27)))</f>
        <v>0</v>
      </c>
      <c r="Q36" s="86"/>
      <c r="R36" s="90">
        <f t="shared" ca="1" si="0"/>
        <v>0</v>
      </c>
      <c r="S36" s="86"/>
    </row>
    <row r="37" spans="1:19" ht="18.75" customHeight="1" x14ac:dyDescent="0.25">
      <c r="A37" s="99">
        <f>formules!AG$13</f>
        <v>0</v>
      </c>
      <c r="B37" s="100">
        <f>formules!AG$3</f>
        <v>0</v>
      </c>
      <c r="C37" s="101" t="str">
        <f>IF(AND(formules!$AG$3&lt;&gt;0,formules!$AG$14=formules!$E$60),formules!$E$60,IF(AND(formules!$AG$3&lt;&gt;0,formules!$AG$14=formules!$E$61),formules!$AG$15,""))</f>
        <v/>
      </c>
      <c r="D37" s="102" t="str">
        <f>IF($C37=formules!$E$60,"",VLOOKUP($C37,Uitslag!$A$6:$B$1086,2))</f>
        <v/>
      </c>
      <c r="E37" s="102">
        <f>voorbereiding!E41</f>
        <v>0</v>
      </c>
      <c r="F37" s="102">
        <f t="shared" si="1"/>
        <v>0</v>
      </c>
      <c r="G37" s="90">
        <f ca="1">IF($C37=formules!$E$60,"",IF((schema!$E$18=0),"",(schema!$AG$18)/(schema!$E$18)))</f>
        <v>0</v>
      </c>
      <c r="H37" s="90">
        <f ca="1">IF($C37=formules!$E$60,"",IF((schema!$E$19=0),"",(schema!$AG$19)/(schema!$E$19)))</f>
        <v>0</v>
      </c>
      <c r="I37" s="90">
        <f ca="1">IF($C37=formules!$E$60,"",IF((schema!$E$20=0),"",(schema!$AG$20)/(schema!$E$20)))</f>
        <v>0</v>
      </c>
      <c r="J37" s="90">
        <f ca="1">IF($C37=formules!$E$60,"",IF((schema!$E$21=0),"",(schema!$AG$21)/(schema!$E$21)))</f>
        <v>0</v>
      </c>
      <c r="K37" s="90">
        <f ca="1">IF($C37=formules!$E$60,"",IF((schema!$E$22=0),"",(schema!$AG$22)/(schema!$E$22)))</f>
        <v>0</v>
      </c>
      <c r="L37" s="90" t="str">
        <f ca="1">IF($C37=formules!$E$60,"",IF((schema!$E$23=0),"",(schema!$AG$23)/(schema!$E$23)))</f>
        <v/>
      </c>
      <c r="M37" s="90">
        <f ca="1">IF($C37=formules!$E$60,"",IF((schema!$E$24=0),"",(schema!$AG$24)/(schema!$E$24)))</f>
        <v>0</v>
      </c>
      <c r="N37" s="90" t="str">
        <f ca="1">IF($C37=formules!$E$60,"",IF((schema!$E$25=0),"",(schema!$AG$25)/(schema!$E$25)))</f>
        <v/>
      </c>
      <c r="O37" s="90" t="str">
        <f ca="1">IF($C37=formules!$E$60,"",IF((schema!$E$26=0),"",(schema!$AG$26)/(schema!$E$26)))</f>
        <v/>
      </c>
      <c r="P37" s="90">
        <f ca="1">IF($C37=formules!$E$60,"",IF((schema!$E$27=0),"",(schema!$AG$27)/(schema!$E$27)))</f>
        <v>0</v>
      </c>
      <c r="Q37" s="86"/>
      <c r="R37" s="90">
        <f t="shared" ca="1" si="0"/>
        <v>0</v>
      </c>
      <c r="S37" s="86"/>
    </row>
    <row r="38" spans="1:19" ht="18.75" customHeight="1" x14ac:dyDescent="0.25">
      <c r="A38" s="99">
        <f>formules!AH$13</f>
        <v>0</v>
      </c>
      <c r="B38" s="100">
        <f>formules!AH$3</f>
        <v>0</v>
      </c>
      <c r="C38" s="101" t="str">
        <f>IF(AND(formules!$AH$3&lt;&gt;0,formules!$AH$14=formules!$E$60),formules!$E$60,IF(AND(formules!$AH$3&lt;&gt;0,formules!$AH$14=formules!$E$61),formules!$AH$15,""))</f>
        <v/>
      </c>
      <c r="D38" s="102" t="str">
        <f>IF($C38=formules!$E$60,"",VLOOKUP($C38,Uitslag!$A$6:$B$1086,2))</f>
        <v/>
      </c>
      <c r="E38" s="102">
        <f>voorbereiding!E42</f>
        <v>0</v>
      </c>
      <c r="F38" s="102">
        <f t="shared" si="1"/>
        <v>0</v>
      </c>
      <c r="G38" s="90">
        <f ca="1">IF($C38=formules!$E$60,"",IF((schema!$E$18=0),"",(schema!$AH$18)/(schema!$E$18)))</f>
        <v>0</v>
      </c>
      <c r="H38" s="90">
        <f ca="1">IF($C38=formules!$E$60,"",IF((schema!$E$19=0),"",(schema!$AH$19)/(schema!$E$19)))</f>
        <v>0</v>
      </c>
      <c r="I38" s="90">
        <f ca="1">IF($C38=formules!$E$60,"",IF((schema!$E$20=0),"",(schema!$AH$20)/(schema!$E$20)))</f>
        <v>0</v>
      </c>
      <c r="J38" s="90">
        <f ca="1">IF($C38=formules!$E$60,"",IF((schema!$E$21=0),"",(schema!$AH$21)/(schema!$E$21)))</f>
        <v>0</v>
      </c>
      <c r="K38" s="90">
        <f ca="1">IF($C38=formules!$E$60,"",IF((schema!$E$22=0),"",(schema!$AH$22)/(schema!$E$22)))</f>
        <v>0</v>
      </c>
      <c r="L38" s="90" t="str">
        <f ca="1">IF($C38=formules!$E$60,"",IF((schema!$E$23=0),"",(schema!$AH$23)/(schema!$E$23)))</f>
        <v/>
      </c>
      <c r="M38" s="90">
        <f ca="1">IF($C38=formules!$E$60,"",IF((schema!$E$24=0),"",(schema!$AH$24)/(schema!$E$24)))</f>
        <v>0</v>
      </c>
      <c r="N38" s="90" t="str">
        <f ca="1">IF($C38=formules!$E$60,"",IF((schema!$E$25=0),"",(schema!$AH$25)/(schema!$E$25)))</f>
        <v/>
      </c>
      <c r="O38" s="90" t="str">
        <f ca="1">IF($C38=formules!$E$60,"",IF((schema!$E$26=0),"",(schema!$AH$26)/(schema!$E$26)))</f>
        <v/>
      </c>
      <c r="P38" s="90">
        <f ca="1">IF($C38=formules!$E$60,"",IF((schema!$E$27=0),"",(schema!$AH$27)/(schema!$E$27)))</f>
        <v>0</v>
      </c>
      <c r="Q38" s="86"/>
      <c r="R38" s="90">
        <f t="shared" ca="1" si="0"/>
        <v>0</v>
      </c>
      <c r="S38" s="86"/>
    </row>
    <row r="39" spans="1:19" ht="18.75" customHeight="1" x14ac:dyDescent="0.25">
      <c r="A39" s="99">
        <f>formules!AI$13</f>
        <v>0</v>
      </c>
      <c r="B39" s="100">
        <f>formules!AI$3</f>
        <v>0</v>
      </c>
      <c r="C39" s="101" t="str">
        <f>IF(AND(formules!$AI$3&lt;&gt;0,formules!$AI$14=formules!$E$60),formules!$E$60,IF(AND(formules!$AI$3&lt;&gt;0,formules!$AI$14=formules!$E$61),formules!$AI$15,""))</f>
        <v/>
      </c>
      <c r="D39" s="102" t="str">
        <f>IF($C39=formules!$E$60,"",VLOOKUP($C39,Uitslag!$A$6:$B$1086,2))</f>
        <v/>
      </c>
      <c r="E39" s="102">
        <f>voorbereiding!E43</f>
        <v>0</v>
      </c>
      <c r="F39" s="102">
        <f t="shared" ref="F39:F44" si="2">AVERAGE(D39:E39)</f>
        <v>0</v>
      </c>
      <c r="G39" s="90">
        <f ca="1">IF($C39=formules!$E$60,"",IF((schema!$E$18=0),"",(schema!$AH$18)/(schema!$E$18)))</f>
        <v>0</v>
      </c>
      <c r="H39" s="90">
        <f ca="1">IF($C39=formules!$E$60,"",IF((schema!$E$19=0),"",(schema!$AH$19)/(schema!$E$19)))</f>
        <v>0</v>
      </c>
      <c r="I39" s="90">
        <f ca="1">IF($C39=formules!$E$60,"",IF((schema!$E$20=0),"",(schema!$AH$20)/(schema!$E$20)))</f>
        <v>0</v>
      </c>
      <c r="J39" s="90">
        <f ca="1">IF($C39=formules!$E$60,"",IF((schema!$E$21=0),"",(schema!$AH$21)/(schema!$E$21)))</f>
        <v>0</v>
      </c>
      <c r="K39" s="90">
        <f ca="1">IF($C39=formules!$E$60,"",IF((schema!$E$22=0),"",(schema!$AH$22)/(schema!$E$22)))</f>
        <v>0</v>
      </c>
      <c r="L39" s="90" t="str">
        <f ca="1">IF($C39=formules!$E$60,"",IF((schema!$E$23=0),"",(schema!$AH$23)/(schema!$E$23)))</f>
        <v/>
      </c>
      <c r="M39" s="90">
        <f ca="1">IF($C39=formules!$E$60,"",IF((schema!$E$24=0),"",(schema!$AH$24)/(schema!$E$24)))</f>
        <v>0</v>
      </c>
      <c r="N39" s="90" t="str">
        <f ca="1">IF($C39=formules!$E$60,"",IF((schema!$E$25=0),"",(schema!$AH$25)/(schema!$E$25)))</f>
        <v/>
      </c>
      <c r="O39" s="90" t="str">
        <f ca="1">IF($C39=formules!$E$60,"",IF((schema!$E$26=0),"",(schema!$AH$26)/(schema!$E$26)))</f>
        <v/>
      </c>
      <c r="P39" s="90">
        <f ca="1">IF($C39=formules!$E$60,"",IF((schema!$E$27=0),"",(schema!$AH$27)/(schema!$E$27)))</f>
        <v>0</v>
      </c>
      <c r="Q39" s="86"/>
      <c r="R39" s="90">
        <f t="shared" ca="1" si="0"/>
        <v>0</v>
      </c>
      <c r="S39" s="86"/>
    </row>
    <row r="40" spans="1:19" ht="18.75" customHeight="1" x14ac:dyDescent="0.25">
      <c r="A40" s="99">
        <f>formules!AJ$13</f>
        <v>0</v>
      </c>
      <c r="B40" s="100">
        <f>formules!AJ$3</f>
        <v>0</v>
      </c>
      <c r="C40" s="101" t="str">
        <f>IF(AND(formules!$AJ$3&lt;&gt;0,formules!$AJ$14=formules!$E$60),formules!$E$60,IF(AND(formules!$AJ$3&lt;&gt;0,formules!$AJ$14=formules!$E$61),formules!$AJ$15,""))</f>
        <v/>
      </c>
      <c r="D40" s="102" t="str">
        <f>IF($C40=formules!$E$60,"",VLOOKUP($C40,Uitslag!$A$6:$B$1086,2))</f>
        <v/>
      </c>
      <c r="E40" s="102">
        <f>voorbereiding!E44</f>
        <v>0</v>
      </c>
      <c r="F40" s="102">
        <f t="shared" si="2"/>
        <v>0</v>
      </c>
      <c r="G40" s="90">
        <f ca="1">IF($C40=formules!$E$60,"",IF((schema!$E$18=0),"",(schema!$AH$18)/(schema!$E$18)))</f>
        <v>0</v>
      </c>
      <c r="H40" s="90">
        <f ca="1">IF($C40=formules!$E$60,"",IF((schema!$E$19=0),"",(schema!$AH$19)/(schema!$E$19)))</f>
        <v>0</v>
      </c>
      <c r="I40" s="90">
        <f ca="1">IF($C40=formules!$E$60,"",IF((schema!$E$20=0),"",(schema!$AH$20)/(schema!$E$20)))</f>
        <v>0</v>
      </c>
      <c r="J40" s="90">
        <f ca="1">IF($C40=formules!$E$60,"",IF((schema!$E$21=0),"",(schema!$AH$21)/(schema!$E$21)))</f>
        <v>0</v>
      </c>
      <c r="K40" s="90">
        <f ca="1">IF($C40=formules!$E$60,"",IF((schema!$E$22=0),"",(schema!$AH$22)/(schema!$E$22)))</f>
        <v>0</v>
      </c>
      <c r="L40" s="90" t="str">
        <f ca="1">IF($C40=formules!$E$60,"",IF((schema!$E$23=0),"",(schema!$AH$23)/(schema!$E$23)))</f>
        <v/>
      </c>
      <c r="M40" s="90">
        <f ca="1">IF($C40=formules!$E$60,"",IF((schema!$E$24=0),"",(schema!$AH$24)/(schema!$E$24)))</f>
        <v>0</v>
      </c>
      <c r="N40" s="90" t="str">
        <f ca="1">IF($C40=formules!$E$60,"",IF((schema!$E$25=0),"",(schema!$AH$25)/(schema!$E$25)))</f>
        <v/>
      </c>
      <c r="O40" s="90" t="str">
        <f ca="1">IF($C40=formules!$E$60,"",IF((schema!$E$26=0),"",(schema!$AH$26)/(schema!$E$26)))</f>
        <v/>
      </c>
      <c r="P40" s="90">
        <f ca="1">IF($C40=formules!$E$60,"",IF((schema!$E$27=0),"",(schema!$AH$27)/(schema!$E$27)))</f>
        <v>0</v>
      </c>
      <c r="Q40" s="86"/>
      <c r="R40" s="90">
        <f t="shared" ca="1" si="0"/>
        <v>0</v>
      </c>
      <c r="S40" s="86"/>
    </row>
    <row r="41" spans="1:19" ht="18.75" customHeight="1" x14ac:dyDescent="0.25">
      <c r="A41" s="99">
        <f>formules!AK$13</f>
        <v>0</v>
      </c>
      <c r="B41" s="100">
        <f>formules!AK$3</f>
        <v>0</v>
      </c>
      <c r="C41" s="101" t="str">
        <f>IF(AND(formules!$AK$3&lt;&gt;0,formules!$AK$14=formules!$E$60),formules!$E$60,IF(AND(formules!$AK$3&lt;&gt;0,formules!$AK$14=formules!$E$61),formules!$AK$15,""))</f>
        <v/>
      </c>
      <c r="D41" s="102" t="str">
        <f>IF($C41=formules!$E$60,"",VLOOKUP($C41,Uitslag!$A$6:$B$1086,2))</f>
        <v/>
      </c>
      <c r="E41" s="102">
        <f>voorbereiding!E45</f>
        <v>0</v>
      </c>
      <c r="F41" s="102">
        <f t="shared" si="2"/>
        <v>0</v>
      </c>
      <c r="G41" s="90">
        <f ca="1">IF($C41=formules!$E$60,"",IF((schema!$E$18=0),"",(schema!$AH$18)/(schema!$E$18)))</f>
        <v>0</v>
      </c>
      <c r="H41" s="90">
        <f ca="1">IF($C41=formules!$E$60,"",IF((schema!$E$19=0),"",(schema!$AH$19)/(schema!$E$19)))</f>
        <v>0</v>
      </c>
      <c r="I41" s="90">
        <f ca="1">IF($C41=formules!$E$60,"",IF((schema!$E$20=0),"",(schema!$AH$20)/(schema!$E$20)))</f>
        <v>0</v>
      </c>
      <c r="J41" s="90">
        <f ca="1">IF($C41=formules!$E$60,"",IF((schema!$E$21=0),"",(schema!$AH$21)/(schema!$E$21)))</f>
        <v>0</v>
      </c>
      <c r="K41" s="90">
        <f ca="1">IF($C41=formules!$E$60,"",IF((schema!$E$22=0),"",(schema!$AH$22)/(schema!$E$22)))</f>
        <v>0</v>
      </c>
      <c r="L41" s="90" t="str">
        <f ca="1">IF($C41=formules!$E$60,"",IF((schema!$E$23=0),"",(schema!$AH$23)/(schema!$E$23)))</f>
        <v/>
      </c>
      <c r="M41" s="90">
        <f ca="1">IF($C41=formules!$E$60,"",IF((schema!$E$24=0),"",(schema!$AH$24)/(schema!$E$24)))</f>
        <v>0</v>
      </c>
      <c r="N41" s="90" t="str">
        <f ca="1">IF($C41=formules!$E$60,"",IF((schema!$E$25=0),"",(schema!$AH$25)/(schema!$E$25)))</f>
        <v/>
      </c>
      <c r="O41" s="90" t="str">
        <f ca="1">IF($C41=formules!$E$60,"",IF((schema!$E$26=0),"",(schema!$AH$26)/(schema!$E$26)))</f>
        <v/>
      </c>
      <c r="P41" s="90">
        <f ca="1">IF($C41=formules!$E$60,"",IF((schema!$E$27=0),"",(schema!$AH$27)/(schema!$E$27)))</f>
        <v>0</v>
      </c>
      <c r="Q41" s="86"/>
      <c r="R41" s="90">
        <f t="shared" ca="1" si="0"/>
        <v>0</v>
      </c>
      <c r="S41" s="86"/>
    </row>
    <row r="42" spans="1:19" ht="18" customHeight="1" x14ac:dyDescent="0.25">
      <c r="A42" s="99">
        <f>formules!AL$13</f>
        <v>0</v>
      </c>
      <c r="B42" s="100">
        <f>formules!AL$3</f>
        <v>0</v>
      </c>
      <c r="C42" s="101" t="str">
        <f>IF(AND(formules!$AL$3&lt;&gt;0,formules!$AL$14=formules!$E$60),formules!$E$60,IF(AND(formules!$AL$3&lt;&gt;0,formules!$AL$14=formules!$E$61),formules!$AL$15,""))</f>
        <v/>
      </c>
      <c r="D42" s="102" t="str">
        <f>IF($C42=formules!$E$60,"",VLOOKUP($C42,Uitslag!$A$6:$B$1086,2))</f>
        <v/>
      </c>
      <c r="E42" s="102">
        <f>voorbereiding!E46</f>
        <v>0</v>
      </c>
      <c r="F42" s="102">
        <f t="shared" si="2"/>
        <v>0</v>
      </c>
      <c r="G42" s="90">
        <f ca="1">IF($C42=formules!$E$60,"",IF((schema!$E$18=0),"",(schema!$AH$18)/(schema!$E$18)))</f>
        <v>0</v>
      </c>
      <c r="H42" s="90">
        <f ca="1">IF($C42=formules!$E$60,"",IF((schema!$E$19=0),"",(schema!$AH$19)/(schema!$E$19)))</f>
        <v>0</v>
      </c>
      <c r="I42" s="90">
        <f ca="1">IF($C42=formules!$E$60,"",IF((schema!$E$20=0),"",(schema!$AH$20)/(schema!$E$20)))</f>
        <v>0</v>
      </c>
      <c r="J42" s="90">
        <f ca="1">IF($C42=formules!$E$60,"",IF((schema!$E$21=0),"",(schema!$AH$21)/(schema!$E$21)))</f>
        <v>0</v>
      </c>
      <c r="K42" s="90">
        <f ca="1">IF($C42=formules!$E$60,"",IF((schema!$E$22=0),"",(schema!$AH$22)/(schema!$E$22)))</f>
        <v>0</v>
      </c>
      <c r="L42" s="90" t="str">
        <f ca="1">IF($C42=formules!$E$60,"",IF((schema!$E$23=0),"",(schema!$AH$23)/(schema!$E$23)))</f>
        <v/>
      </c>
      <c r="M42" s="90">
        <f ca="1">IF($C42=formules!$E$60,"",IF((schema!$E$24=0),"",(schema!$AH$24)/(schema!$E$24)))</f>
        <v>0</v>
      </c>
      <c r="N42" s="90" t="str">
        <f ca="1">IF($C42=formules!$E$60,"",IF((schema!$E$25=0),"",(schema!$AH$25)/(schema!$E$25)))</f>
        <v/>
      </c>
      <c r="O42" s="90" t="str">
        <f ca="1">IF($C42=formules!$E$60,"",IF((schema!$E$26=0),"",(schema!$AH$26)/(schema!$E$26)))</f>
        <v/>
      </c>
      <c r="P42" s="90">
        <f ca="1">IF($C42=formules!$E$60,"",IF((schema!$E$27=0),"",(schema!$AH$27)/(schema!$E$27)))</f>
        <v>0</v>
      </c>
      <c r="Q42" s="86"/>
      <c r="R42" s="90">
        <f t="shared" ca="1" si="0"/>
        <v>0</v>
      </c>
      <c r="S42" s="86"/>
    </row>
    <row r="43" spans="1:19" ht="18.75" customHeight="1" x14ac:dyDescent="0.25">
      <c r="A43" s="99">
        <f>formules!AM$13</f>
        <v>0</v>
      </c>
      <c r="B43" s="100">
        <f>formules!AM$3</f>
        <v>0</v>
      </c>
      <c r="C43" s="101" t="str">
        <f>IF(AND(formules!$AM$3&lt;&gt;0,formules!$AM$14=formules!$E$60),formules!$E$60,IF(AND(formules!$AM$3&lt;&gt;0,formules!$AM$14=formules!$E$61),formules!$AM$15,""))</f>
        <v/>
      </c>
      <c r="D43" s="102" t="str">
        <f>IF($C43=formules!$E$60,"",VLOOKUP($C43,Uitslag!$A$6:$B$1086,2))</f>
        <v/>
      </c>
      <c r="E43" s="102">
        <f>voorbereiding!E47</f>
        <v>0</v>
      </c>
      <c r="F43" s="102">
        <f t="shared" si="2"/>
        <v>0</v>
      </c>
      <c r="G43" s="90">
        <f ca="1">IF($C43=formules!$E$60,"",IF((schema!$E$18=0),"",(schema!$AH$18)/(schema!$E$18)))</f>
        <v>0</v>
      </c>
      <c r="H43" s="90">
        <f ca="1">IF($C43=formules!$E$60,"",IF((schema!$E$19=0),"",(schema!$AH$19)/(schema!$E$19)))</f>
        <v>0</v>
      </c>
      <c r="I43" s="90">
        <f ca="1">IF($C43=formules!$E$60,"",IF((schema!$E$20=0),"",(schema!$AH$20)/(schema!$E$20)))</f>
        <v>0</v>
      </c>
      <c r="J43" s="90">
        <f ca="1">IF($C43=formules!$E$60,"",IF((schema!$E$21=0),"",(schema!$AH$21)/(schema!$E$21)))</f>
        <v>0</v>
      </c>
      <c r="K43" s="90">
        <f ca="1">IF($C43=formules!$E$60,"",IF((schema!$E$22=0),"",(schema!$AH$22)/(schema!$E$22)))</f>
        <v>0</v>
      </c>
      <c r="L43" s="90" t="str">
        <f ca="1">IF($C43=formules!$E$60,"",IF((schema!$E$23=0),"",(schema!$AH$23)/(schema!$E$23)))</f>
        <v/>
      </c>
      <c r="M43" s="90">
        <f ca="1">IF($C43=formules!$E$60,"",IF((schema!$E$24=0),"",(schema!$AH$24)/(schema!$E$24)))</f>
        <v>0</v>
      </c>
      <c r="N43" s="90" t="str">
        <f ca="1">IF($C43=formules!$E$60,"",IF((schema!$E$25=0),"",(schema!$AH$25)/(schema!$E$25)))</f>
        <v/>
      </c>
      <c r="O43" s="90" t="str">
        <f ca="1">IF($C43=formules!$E$60,"",IF((schema!$E$26=0),"",(schema!$AH$26)/(schema!$E$26)))</f>
        <v/>
      </c>
      <c r="P43" s="90">
        <f ca="1">IF($C43=formules!$E$60,"",IF((schema!$E$27=0),"",(schema!$AH$27)/(schema!$E$27)))</f>
        <v>0</v>
      </c>
      <c r="Q43" s="86"/>
      <c r="R43" s="90">
        <f t="shared" ca="1" si="0"/>
        <v>0</v>
      </c>
      <c r="S43" s="86"/>
    </row>
    <row r="44" spans="1:19" ht="18.75" customHeight="1" x14ac:dyDescent="0.25">
      <c r="A44" s="99">
        <f>formules!AN$13</f>
        <v>0</v>
      </c>
      <c r="B44" s="100">
        <f>formules!AN$3</f>
        <v>0</v>
      </c>
      <c r="C44" s="101" t="str">
        <f>IF(AND(formules!$AN$3&lt;&gt;0,formules!$AN$14=formules!$E$60),formules!$E$60,IF(AND(formules!$AN$3&lt;&gt;0,formules!$AN$14=formules!$E$61),formules!$AN$15,""))</f>
        <v/>
      </c>
      <c r="D44" s="102" t="str">
        <f>IF($C44=formules!$E$60,"",VLOOKUP($C44,Uitslag!$A$6:$B$1086,2))</f>
        <v/>
      </c>
      <c r="E44" s="102">
        <f>voorbereiding!E48</f>
        <v>0</v>
      </c>
      <c r="F44" s="102">
        <f t="shared" si="2"/>
        <v>0</v>
      </c>
      <c r="G44" s="90">
        <f ca="1">IF($C44=formules!$E$60,"",IF((schema!$E$18=0),"",(schema!$AN$18)/(schema!$E$18)))</f>
        <v>0</v>
      </c>
      <c r="H44" s="90">
        <f ca="1">IF($C44=formules!$E$60,"",IF((schema!$E$19=0),"",(schema!$AN$19)/(schema!$E$19)))</f>
        <v>0</v>
      </c>
      <c r="I44" s="90">
        <f ca="1">IF($C44=formules!$E$60,"",IF((schema!$E$20=0),"",(schema!$AN$20)/(schema!$E$20)))</f>
        <v>0</v>
      </c>
      <c r="J44" s="90">
        <f ca="1">IF($C44=formules!$E$60,"",IF((schema!$E$21=0),"",(schema!$AN$21)/(schema!$E$21)))</f>
        <v>0</v>
      </c>
      <c r="K44" s="90">
        <f ca="1">IF($C44=formules!$E$60,"",IF((schema!$E$22=0),"",(schema!$AN$22)/(schema!$E$22)))</f>
        <v>0</v>
      </c>
      <c r="L44" s="90" t="str">
        <f ca="1">IF($C44=formules!$E$60,"",IF((schema!$E$23=0),"",(schema!$AN$23)/(schema!$E$23)))</f>
        <v/>
      </c>
      <c r="M44" s="90">
        <f ca="1">IF($C44=formules!$E$60,"",IF((schema!$E$24=0),"",(schema!$AN$24)/(schema!$E$24)))</f>
        <v>0</v>
      </c>
      <c r="N44" s="90" t="str">
        <f ca="1">IF($C44=formules!$E$60,"",IF((schema!$E$25=0),"",(schema!$AN$25)/(schema!$E$25)))</f>
        <v/>
      </c>
      <c r="O44" s="90" t="str">
        <f ca="1">IF($C44=formules!$E$60,"",IF((schema!$E$26=0),"",(schema!$AN$26)/(schema!$E$26)))</f>
        <v/>
      </c>
      <c r="P44" s="90">
        <f ca="1">IF($C44=formules!$E$60,"",IF((schema!$E$27=0),"",(schema!$AN$27)/(schema!$E$27)))</f>
        <v>0</v>
      </c>
      <c r="Q44" s="86"/>
      <c r="R44" s="90">
        <f t="shared" ca="1" si="0"/>
        <v>0</v>
      </c>
      <c r="S44" s="86"/>
    </row>
    <row r="45" spans="1:19" ht="18.75" customHeight="1" x14ac:dyDescent="0.2">
      <c r="A45" s="50"/>
      <c r="B45" s="50"/>
      <c r="C45" s="51"/>
      <c r="D45" s="51"/>
      <c r="E45" s="51"/>
      <c r="F45" s="51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86"/>
    </row>
    <row r="46" spans="1:19" ht="18.75" customHeight="1" x14ac:dyDescent="0.25">
      <c r="A46" s="49"/>
      <c r="B46" s="98" t="s">
        <v>18</v>
      </c>
      <c r="C46" s="101">
        <f>formules!E5</f>
        <v>0</v>
      </c>
      <c r="D46" s="101">
        <f>AVERAGE(D10:D44)</f>
        <v>1</v>
      </c>
      <c r="E46" s="101">
        <f t="shared" ref="E46:R46" si="3">AVERAGE(E10:E44)</f>
        <v>0</v>
      </c>
      <c r="F46" s="101">
        <f t="shared" si="3"/>
        <v>4.2857142857142858E-2</v>
      </c>
      <c r="G46" s="90">
        <f t="shared" ca="1" si="3"/>
        <v>0</v>
      </c>
      <c r="H46" s="90">
        <f t="shared" ca="1" si="3"/>
        <v>0</v>
      </c>
      <c r="I46" s="90">
        <f t="shared" ca="1" si="3"/>
        <v>0</v>
      </c>
      <c r="J46" s="90">
        <f t="shared" ca="1" si="3"/>
        <v>0</v>
      </c>
      <c r="K46" s="90">
        <f t="shared" ca="1" si="3"/>
        <v>0</v>
      </c>
      <c r="L46" s="90" t="e">
        <f t="shared" ca="1" si="3"/>
        <v>#DIV/0!</v>
      </c>
      <c r="M46" s="90">
        <f t="shared" ca="1" si="3"/>
        <v>0</v>
      </c>
      <c r="N46" s="90" t="e">
        <f t="shared" ca="1" si="3"/>
        <v>#DIV/0!</v>
      </c>
      <c r="O46" s="90" t="e">
        <f t="shared" ca="1" si="3"/>
        <v>#DIV/0!</v>
      </c>
      <c r="P46" s="90">
        <f t="shared" ca="1" si="3"/>
        <v>0</v>
      </c>
      <c r="Q46" s="93"/>
      <c r="R46" s="90">
        <f t="shared" ca="1" si="3"/>
        <v>0</v>
      </c>
      <c r="S46" s="86"/>
    </row>
    <row r="47" spans="1:19" x14ac:dyDescent="0.2">
      <c r="A47" s="92"/>
      <c r="B47" s="92"/>
      <c r="C47" s="94"/>
      <c r="D47" s="94"/>
      <c r="E47" s="94"/>
      <c r="F47" s="94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</row>
    <row r="48" spans="1:19" x14ac:dyDescent="0.2">
      <c r="A48" s="103" t="s">
        <v>72</v>
      </c>
      <c r="B48" s="133" t="s">
        <v>71</v>
      </c>
      <c r="C48" s="226" t="s">
        <v>48</v>
      </c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8"/>
      <c r="Q48" s="86"/>
      <c r="R48" s="86"/>
      <c r="S48" s="86"/>
    </row>
    <row r="49" spans="1:19" ht="15" customHeight="1" x14ac:dyDescent="0.2">
      <c r="A49" s="103" t="s">
        <v>82</v>
      </c>
      <c r="B49" s="133" t="str">
        <f>voorbereiding!D2</f>
        <v>Tekstsoort</v>
      </c>
      <c r="C49" s="216" t="str">
        <f>voorbereiding!C2</f>
        <v>Tekstsoort - publiek - schrijfdoel</v>
      </c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8"/>
      <c r="Q49" s="86"/>
      <c r="R49" s="86"/>
      <c r="S49" s="86"/>
    </row>
    <row r="50" spans="1:19" x14ac:dyDescent="0.2">
      <c r="A50" s="103" t="s">
        <v>83</v>
      </c>
      <c r="B50" s="133" t="str">
        <f>voorbereiding!D3</f>
        <v>Hoofdgedachte</v>
      </c>
      <c r="C50" s="216" t="str">
        <f>voorbereiding!C3</f>
        <v>Hoofdgedachte - tussenkopjes - onderscheid tussen hoofd- en bijzaken</v>
      </c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8"/>
      <c r="Q50" s="86"/>
      <c r="R50" s="86"/>
      <c r="S50" s="86"/>
    </row>
    <row r="51" spans="1:19" x14ac:dyDescent="0.2">
      <c r="A51" s="103" t="s">
        <v>84</v>
      </c>
      <c r="B51" s="133" t="str">
        <f>voorbereiding!D4</f>
        <v>Tekstrelaties</v>
      </c>
      <c r="C51" s="216" t="str">
        <f>voorbereiding!C4</f>
        <v>Tekstrelaties - tekstverbanden - alineafuncties - tekststructuur</v>
      </c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8"/>
      <c r="Q51" s="86"/>
      <c r="R51" s="86"/>
      <c r="S51" s="86"/>
    </row>
    <row r="52" spans="1:19" x14ac:dyDescent="0.2">
      <c r="A52" s="103" t="s">
        <v>85</v>
      </c>
      <c r="B52" s="133" t="str">
        <f>voorbereiding!D5</f>
        <v>Auteursintenties</v>
      </c>
      <c r="C52" s="216" t="str">
        <f>voorbereiding!C5</f>
        <v xml:space="preserve">Auteursintenties - gevoel - betekenis van taaluitingen - verklaringen </v>
      </c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8"/>
      <c r="Q52" s="86"/>
      <c r="R52" s="86"/>
      <c r="S52" s="86"/>
    </row>
    <row r="53" spans="1:19" x14ac:dyDescent="0.2">
      <c r="A53" s="103" t="s">
        <v>86</v>
      </c>
      <c r="B53" s="133" t="str">
        <f>voorbereiding!D6</f>
        <v>Argumentatie</v>
      </c>
      <c r="C53" s="216" t="str">
        <f>voorbereiding!C6</f>
        <v>Argumentaties - standpunt beargumenteren - soorten argumenten - redeneringen</v>
      </c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8"/>
      <c r="Q53" s="86"/>
      <c r="R53" s="86"/>
      <c r="S53" s="86"/>
    </row>
    <row r="54" spans="1:19" x14ac:dyDescent="0.2">
      <c r="A54" s="103" t="s">
        <v>87</v>
      </c>
      <c r="B54" s="133" t="str">
        <f>voorbereiding!D7</f>
        <v>Objectief-subjectief</v>
      </c>
      <c r="C54" s="216" t="str">
        <f>voorbereiding!C7</f>
        <v>Objectieve en subjectieve argumenten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8"/>
      <c r="Q54" s="86"/>
      <c r="R54" s="86"/>
      <c r="S54" s="86"/>
    </row>
    <row r="55" spans="1:19" x14ac:dyDescent="0.2">
      <c r="A55" s="103" t="s">
        <v>88</v>
      </c>
      <c r="B55" s="133" t="str">
        <f>voorbereiding!D8</f>
        <v>Argumentatieschema</v>
      </c>
      <c r="C55" s="216" t="str">
        <f>voorbereiding!C8</f>
        <v xml:space="preserve">Argumentatieschema's 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8"/>
      <c r="Q55" s="86"/>
      <c r="R55" s="86"/>
      <c r="S55" s="86"/>
    </row>
    <row r="56" spans="1:19" x14ac:dyDescent="0.2">
      <c r="A56" s="103" t="s">
        <v>89</v>
      </c>
      <c r="B56" s="133" t="str">
        <f>voorbereiding!D9</f>
        <v>Aanvaardbaarheid</v>
      </c>
      <c r="C56" s="216" t="str">
        <f>voorbereiding!C9</f>
        <v>Aanvaardbaarheid - retorische middelen die de auteur gebruikt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8"/>
      <c r="Q56" s="86"/>
      <c r="R56" s="86"/>
      <c r="S56" s="86"/>
    </row>
    <row r="57" spans="1:19" x14ac:dyDescent="0.2">
      <c r="A57" s="103" t="s">
        <v>90</v>
      </c>
      <c r="B57" s="133" t="str">
        <f>voorbereiding!D10</f>
        <v>Drogredenen</v>
      </c>
      <c r="C57" s="216" t="str">
        <f>voorbereiding!C10</f>
        <v>Drogredenen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8"/>
      <c r="Q57" s="86"/>
      <c r="R57" s="86"/>
      <c r="S57" s="86"/>
    </row>
    <row r="58" spans="1:19" x14ac:dyDescent="0.2">
      <c r="A58" s="103" t="s">
        <v>91</v>
      </c>
      <c r="B58" s="133" t="str">
        <f>voorbereiding!D11</f>
        <v>Samenvatten</v>
      </c>
      <c r="C58" s="216" t="str">
        <f>voorbereiding!C11</f>
        <v>Samenvatten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8"/>
      <c r="Q58" s="86"/>
      <c r="R58" s="86"/>
      <c r="S58" s="86"/>
    </row>
    <row r="59" spans="1:19" x14ac:dyDescent="0.2">
      <c r="A59" s="95"/>
      <c r="B59" s="86"/>
      <c r="C59" s="94"/>
      <c r="D59" s="94"/>
      <c r="E59" s="94"/>
      <c r="F59" s="94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19" x14ac:dyDescent="0.2">
      <c r="A60" s="95"/>
      <c r="B60" s="86"/>
      <c r="C60" s="94"/>
      <c r="D60" s="94"/>
      <c r="E60" s="94"/>
      <c r="F60" s="94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1:19" x14ac:dyDescent="0.2">
      <c r="A61" s="71"/>
      <c r="C61" s="8"/>
      <c r="D61" s="8"/>
      <c r="E61" s="8"/>
      <c r="F61" s="8"/>
    </row>
    <row r="62" spans="1:19" x14ac:dyDescent="0.2">
      <c r="A62" s="71"/>
      <c r="C62" s="8"/>
      <c r="D62" s="8"/>
      <c r="E62" s="8"/>
      <c r="F62" s="8"/>
    </row>
    <row r="63" spans="1:19" x14ac:dyDescent="0.2">
      <c r="A63" s="71"/>
      <c r="C63" s="8"/>
      <c r="D63" s="8"/>
      <c r="E63" s="8"/>
      <c r="F63" s="8"/>
    </row>
    <row r="64" spans="1:19" x14ac:dyDescent="0.2">
      <c r="A64" s="71"/>
      <c r="C64" s="8"/>
      <c r="D64" s="8"/>
      <c r="E64" s="8"/>
      <c r="F64" s="8"/>
    </row>
    <row r="65" spans="1:6" x14ac:dyDescent="0.2">
      <c r="A65" s="71"/>
      <c r="C65" s="8"/>
      <c r="D65" s="8"/>
      <c r="E65" s="8"/>
      <c r="F65" s="8"/>
    </row>
    <row r="66" spans="1:6" x14ac:dyDescent="0.2">
      <c r="A66" s="71"/>
      <c r="C66" s="8"/>
      <c r="D66" s="8"/>
      <c r="E66" s="8"/>
      <c r="F66" s="8"/>
    </row>
    <row r="67" spans="1:6" x14ac:dyDescent="0.2">
      <c r="A67" s="71"/>
      <c r="C67" s="8"/>
      <c r="D67" s="8"/>
      <c r="E67" s="8"/>
      <c r="F67" s="8"/>
    </row>
    <row r="68" spans="1:6" x14ac:dyDescent="0.2">
      <c r="A68" s="71"/>
      <c r="C68" s="8"/>
      <c r="D68" s="8"/>
      <c r="E68" s="8"/>
      <c r="F68" s="8"/>
    </row>
    <row r="69" spans="1:6" x14ac:dyDescent="0.2">
      <c r="A69" s="71"/>
      <c r="C69" s="8"/>
      <c r="D69" s="8"/>
      <c r="E69" s="8"/>
      <c r="F69" s="8"/>
    </row>
    <row r="70" spans="1:6" x14ac:dyDescent="0.2">
      <c r="A70" s="71"/>
      <c r="C70" s="8"/>
      <c r="D70" s="8"/>
      <c r="E70" s="8"/>
      <c r="F70" s="8"/>
    </row>
    <row r="71" spans="1:6" x14ac:dyDescent="0.2">
      <c r="A71" s="71"/>
      <c r="C71" s="8"/>
      <c r="D71" s="8"/>
      <c r="E71" s="8"/>
      <c r="F71" s="8"/>
    </row>
    <row r="72" spans="1:6" x14ac:dyDescent="0.2">
      <c r="A72" s="71"/>
      <c r="C72" s="8"/>
      <c r="D72" s="8"/>
      <c r="E72" s="8"/>
      <c r="F72" s="8"/>
    </row>
    <row r="73" spans="1:6" x14ac:dyDescent="0.2">
      <c r="A73" s="71"/>
      <c r="C73" s="8"/>
      <c r="D73" s="8"/>
      <c r="E73" s="8"/>
      <c r="F73" s="8"/>
    </row>
    <row r="74" spans="1:6" x14ac:dyDescent="0.2">
      <c r="A74" s="71"/>
      <c r="C74" s="8"/>
      <c r="D74" s="8"/>
      <c r="E74" s="8"/>
      <c r="F74" s="8"/>
    </row>
    <row r="75" spans="1:6" x14ac:dyDescent="0.2">
      <c r="A75" s="71"/>
      <c r="C75" s="8"/>
      <c r="D75" s="8"/>
      <c r="E75" s="8"/>
      <c r="F75" s="8"/>
    </row>
    <row r="76" spans="1:6" x14ac:dyDescent="0.2">
      <c r="A76" s="71"/>
      <c r="C76" s="8"/>
      <c r="D76" s="8"/>
      <c r="E76" s="8"/>
      <c r="F76" s="8"/>
    </row>
    <row r="77" spans="1:6" x14ac:dyDescent="0.2">
      <c r="A77" s="71"/>
      <c r="C77" s="8"/>
      <c r="D77" s="8"/>
      <c r="E77" s="8"/>
      <c r="F77" s="8"/>
    </row>
    <row r="78" spans="1:6" x14ac:dyDescent="0.2">
      <c r="A78" s="71"/>
      <c r="C78" s="8"/>
      <c r="D78" s="8"/>
      <c r="E78" s="8"/>
      <c r="F78" s="8"/>
    </row>
    <row r="79" spans="1:6" x14ac:dyDescent="0.2">
      <c r="A79" s="71"/>
      <c r="C79" s="8"/>
      <c r="D79" s="8"/>
      <c r="E79" s="8"/>
      <c r="F79" s="8"/>
    </row>
    <row r="80" spans="1:6" x14ac:dyDescent="0.2">
      <c r="C80" s="8"/>
      <c r="D80" s="8"/>
      <c r="E80" s="8"/>
      <c r="F80" s="8"/>
    </row>
    <row r="81" spans="3:6" x14ac:dyDescent="0.2">
      <c r="C81" s="8"/>
      <c r="D81" s="8"/>
      <c r="E81" s="8"/>
      <c r="F81" s="8"/>
    </row>
    <row r="82" spans="3:6" x14ac:dyDescent="0.2">
      <c r="C82" s="8"/>
      <c r="D82" s="8"/>
      <c r="E82" s="8"/>
      <c r="F82" s="8"/>
    </row>
    <row r="83" spans="3:6" x14ac:dyDescent="0.2">
      <c r="C83" s="8"/>
      <c r="D83" s="8"/>
      <c r="E83" s="8"/>
      <c r="F83" s="8"/>
    </row>
    <row r="84" spans="3:6" x14ac:dyDescent="0.2">
      <c r="C84" s="8"/>
      <c r="D84" s="8"/>
      <c r="E84" s="8"/>
      <c r="F84" s="8"/>
    </row>
    <row r="85" spans="3:6" x14ac:dyDescent="0.2">
      <c r="C85" s="8"/>
      <c r="D85" s="8"/>
      <c r="E85" s="8"/>
      <c r="F85" s="8"/>
    </row>
    <row r="86" spans="3:6" x14ac:dyDescent="0.2">
      <c r="C86" s="8"/>
      <c r="D86" s="8"/>
      <c r="E86" s="8"/>
      <c r="F86" s="8"/>
    </row>
    <row r="87" spans="3:6" x14ac:dyDescent="0.2">
      <c r="C87" s="8"/>
      <c r="D87" s="8"/>
      <c r="E87" s="8"/>
      <c r="F87" s="8"/>
    </row>
    <row r="88" spans="3:6" x14ac:dyDescent="0.2">
      <c r="C88" s="8"/>
      <c r="D88" s="8"/>
      <c r="E88" s="8"/>
      <c r="F88" s="8"/>
    </row>
    <row r="89" spans="3:6" x14ac:dyDescent="0.2">
      <c r="C89" s="8"/>
      <c r="D89" s="8"/>
      <c r="E89" s="8"/>
      <c r="F89" s="8"/>
    </row>
    <row r="90" spans="3:6" x14ac:dyDescent="0.2">
      <c r="C90" s="8"/>
      <c r="D90" s="8"/>
      <c r="E90" s="8"/>
      <c r="F90" s="8"/>
    </row>
    <row r="91" spans="3:6" x14ac:dyDescent="0.2">
      <c r="C91" s="8"/>
      <c r="D91" s="8"/>
      <c r="E91" s="8"/>
      <c r="F91" s="8"/>
    </row>
    <row r="92" spans="3:6" x14ac:dyDescent="0.2">
      <c r="C92" s="8"/>
      <c r="D92" s="8"/>
      <c r="E92" s="8"/>
      <c r="F92" s="8"/>
    </row>
    <row r="93" spans="3:6" x14ac:dyDescent="0.2">
      <c r="C93" s="8"/>
      <c r="D93" s="8"/>
      <c r="E93" s="8"/>
      <c r="F93" s="8"/>
    </row>
    <row r="94" spans="3:6" x14ac:dyDescent="0.2">
      <c r="C94" s="8"/>
      <c r="D94" s="8"/>
      <c r="E94" s="8"/>
      <c r="F94" s="8"/>
    </row>
    <row r="95" spans="3:6" x14ac:dyDescent="0.2">
      <c r="C95" s="8"/>
      <c r="D95" s="8"/>
      <c r="E95" s="8"/>
      <c r="F95" s="8"/>
    </row>
    <row r="96" spans="3:6" x14ac:dyDescent="0.2">
      <c r="C96" s="8"/>
      <c r="D96" s="8"/>
      <c r="E96" s="8"/>
      <c r="F96" s="8"/>
    </row>
    <row r="97" spans="3:6" x14ac:dyDescent="0.2">
      <c r="C97" s="8"/>
      <c r="D97" s="8"/>
      <c r="E97" s="8"/>
      <c r="F97" s="8"/>
    </row>
    <row r="98" spans="3:6" x14ac:dyDescent="0.2">
      <c r="C98" s="8"/>
      <c r="D98" s="8"/>
      <c r="E98" s="8"/>
      <c r="F98" s="8"/>
    </row>
    <row r="99" spans="3:6" x14ac:dyDescent="0.2">
      <c r="C99" s="8"/>
      <c r="D99" s="8"/>
      <c r="E99" s="8"/>
      <c r="F99" s="8"/>
    </row>
    <row r="100" spans="3:6" x14ac:dyDescent="0.2">
      <c r="C100" s="8"/>
      <c r="D100" s="8"/>
      <c r="E100" s="8"/>
      <c r="F100" s="8"/>
    </row>
    <row r="101" spans="3:6" x14ac:dyDescent="0.2">
      <c r="C101" s="8"/>
      <c r="D101" s="8"/>
      <c r="E101" s="8"/>
      <c r="F101" s="8"/>
    </row>
    <row r="102" spans="3:6" x14ac:dyDescent="0.2">
      <c r="C102" s="8"/>
      <c r="D102" s="8"/>
      <c r="E102" s="8"/>
      <c r="F102" s="8"/>
    </row>
    <row r="103" spans="3:6" x14ac:dyDescent="0.2">
      <c r="C103" s="8"/>
      <c r="D103" s="8"/>
      <c r="E103" s="8"/>
      <c r="F103" s="8"/>
    </row>
    <row r="104" spans="3:6" x14ac:dyDescent="0.2">
      <c r="C104" s="8"/>
      <c r="D104" s="8"/>
      <c r="E104" s="8"/>
      <c r="F104" s="8"/>
    </row>
    <row r="105" spans="3:6" x14ac:dyDescent="0.2">
      <c r="C105" s="8"/>
      <c r="D105" s="8"/>
      <c r="E105" s="8"/>
      <c r="F105" s="8"/>
    </row>
    <row r="106" spans="3:6" x14ac:dyDescent="0.2">
      <c r="C106" s="8"/>
      <c r="D106" s="8"/>
      <c r="E106" s="8"/>
      <c r="F106" s="8"/>
    </row>
    <row r="107" spans="3:6" x14ac:dyDescent="0.2">
      <c r="C107" s="8"/>
      <c r="D107" s="8"/>
      <c r="E107" s="8"/>
      <c r="F107" s="8"/>
    </row>
    <row r="108" spans="3:6" x14ac:dyDescent="0.2">
      <c r="C108" s="8"/>
      <c r="D108" s="8"/>
      <c r="E108" s="8"/>
      <c r="F108" s="8"/>
    </row>
    <row r="109" spans="3:6" x14ac:dyDescent="0.2">
      <c r="C109" s="8"/>
      <c r="D109" s="8"/>
      <c r="E109" s="8"/>
      <c r="F109" s="8"/>
    </row>
    <row r="110" spans="3:6" x14ac:dyDescent="0.2">
      <c r="C110" s="8"/>
      <c r="D110" s="8"/>
      <c r="E110" s="8"/>
      <c r="F110" s="8"/>
    </row>
    <row r="111" spans="3:6" x14ac:dyDescent="0.2">
      <c r="C111" s="8"/>
      <c r="D111" s="8"/>
      <c r="E111" s="8"/>
      <c r="F111" s="8"/>
    </row>
    <row r="112" spans="3:6" x14ac:dyDescent="0.2">
      <c r="C112" s="8"/>
      <c r="D112" s="8"/>
      <c r="E112" s="8"/>
      <c r="F112" s="8"/>
    </row>
    <row r="113" spans="3:6" x14ac:dyDescent="0.2">
      <c r="C113" s="8"/>
      <c r="D113" s="8"/>
      <c r="E113" s="8"/>
      <c r="F113" s="8"/>
    </row>
    <row r="114" spans="3:6" x14ac:dyDescent="0.2">
      <c r="C114" s="8"/>
      <c r="D114" s="8"/>
      <c r="E114" s="8"/>
      <c r="F114" s="8"/>
    </row>
    <row r="115" spans="3:6" x14ac:dyDescent="0.2">
      <c r="C115" s="8"/>
      <c r="D115" s="8"/>
      <c r="E115" s="8"/>
      <c r="F115" s="8"/>
    </row>
    <row r="116" spans="3:6" x14ac:dyDescent="0.2">
      <c r="C116" s="8"/>
      <c r="D116" s="8"/>
      <c r="E116" s="8"/>
      <c r="F116" s="8"/>
    </row>
    <row r="117" spans="3:6" x14ac:dyDescent="0.2">
      <c r="C117" s="8"/>
      <c r="D117" s="8"/>
      <c r="E117" s="8"/>
      <c r="F117" s="8"/>
    </row>
    <row r="118" spans="3:6" x14ac:dyDescent="0.2">
      <c r="C118" s="8"/>
      <c r="D118" s="8"/>
      <c r="E118" s="8"/>
      <c r="F118" s="8"/>
    </row>
    <row r="119" spans="3:6" x14ac:dyDescent="0.2">
      <c r="C119" s="8"/>
      <c r="D119" s="8"/>
      <c r="E119" s="8"/>
      <c r="F119" s="8"/>
    </row>
    <row r="120" spans="3:6" x14ac:dyDescent="0.2">
      <c r="C120" s="8"/>
      <c r="D120" s="8"/>
      <c r="E120" s="8"/>
      <c r="F120" s="8"/>
    </row>
    <row r="121" spans="3:6" x14ac:dyDescent="0.2">
      <c r="C121" s="8"/>
      <c r="D121" s="8"/>
      <c r="E121" s="8"/>
      <c r="F121" s="8"/>
    </row>
    <row r="122" spans="3:6" x14ac:dyDescent="0.2">
      <c r="C122" s="8"/>
      <c r="D122" s="8"/>
      <c r="E122" s="8"/>
      <c r="F122" s="8"/>
    </row>
    <row r="123" spans="3:6" x14ac:dyDescent="0.2">
      <c r="C123" s="8"/>
      <c r="D123" s="8"/>
      <c r="E123" s="8"/>
      <c r="F123" s="8"/>
    </row>
    <row r="124" spans="3:6" x14ac:dyDescent="0.2">
      <c r="C124" s="8"/>
      <c r="D124" s="8"/>
      <c r="E124" s="8"/>
      <c r="F124" s="8"/>
    </row>
    <row r="125" spans="3:6" x14ac:dyDescent="0.2">
      <c r="C125" s="8"/>
      <c r="D125" s="8"/>
      <c r="E125" s="8"/>
      <c r="F125" s="8"/>
    </row>
    <row r="126" spans="3:6" x14ac:dyDescent="0.2">
      <c r="C126" s="8"/>
      <c r="D126" s="8"/>
      <c r="E126" s="8"/>
      <c r="F126" s="8"/>
    </row>
    <row r="127" spans="3:6" x14ac:dyDescent="0.2">
      <c r="C127" s="8"/>
      <c r="D127" s="8"/>
      <c r="E127" s="8"/>
      <c r="F127" s="8"/>
    </row>
    <row r="128" spans="3:6" x14ac:dyDescent="0.2">
      <c r="C128" s="8"/>
      <c r="D128" s="8"/>
      <c r="E128" s="8"/>
      <c r="F128" s="8"/>
    </row>
    <row r="129" spans="3:6" x14ac:dyDescent="0.2">
      <c r="C129" s="8"/>
      <c r="D129" s="8"/>
      <c r="E129" s="8"/>
      <c r="F129" s="8"/>
    </row>
    <row r="130" spans="3:6" x14ac:dyDescent="0.2">
      <c r="C130" s="8"/>
      <c r="D130" s="8"/>
      <c r="E130" s="8"/>
      <c r="F130" s="8"/>
    </row>
    <row r="131" spans="3:6" x14ac:dyDescent="0.2">
      <c r="C131" s="8"/>
      <c r="D131" s="8"/>
      <c r="E131" s="8"/>
      <c r="F131" s="8"/>
    </row>
    <row r="132" spans="3:6" x14ac:dyDescent="0.2">
      <c r="C132" s="8"/>
      <c r="D132" s="8"/>
      <c r="E132" s="8"/>
      <c r="F132" s="8"/>
    </row>
    <row r="133" spans="3:6" x14ac:dyDescent="0.2">
      <c r="C133" s="8"/>
      <c r="D133" s="8"/>
      <c r="E133" s="8"/>
      <c r="F133" s="8"/>
    </row>
    <row r="134" spans="3:6" x14ac:dyDescent="0.2">
      <c r="C134" s="8"/>
      <c r="D134" s="8"/>
      <c r="E134" s="8"/>
      <c r="F134" s="8"/>
    </row>
    <row r="135" spans="3:6" x14ac:dyDescent="0.2">
      <c r="C135" s="8"/>
      <c r="D135" s="8"/>
      <c r="E135" s="8"/>
      <c r="F135" s="8"/>
    </row>
    <row r="136" spans="3:6" x14ac:dyDescent="0.2">
      <c r="C136" s="8"/>
      <c r="D136" s="8"/>
      <c r="E136" s="8"/>
      <c r="F136" s="8"/>
    </row>
    <row r="137" spans="3:6" x14ac:dyDescent="0.2">
      <c r="C137" s="8"/>
      <c r="D137" s="8"/>
      <c r="E137" s="8"/>
      <c r="F137" s="8"/>
    </row>
    <row r="138" spans="3:6" x14ac:dyDescent="0.2">
      <c r="C138" s="8"/>
      <c r="D138" s="8"/>
      <c r="E138" s="8"/>
      <c r="F138" s="8"/>
    </row>
    <row r="139" spans="3:6" x14ac:dyDescent="0.2">
      <c r="C139" s="8"/>
      <c r="D139" s="8"/>
      <c r="E139" s="8"/>
      <c r="F139" s="8"/>
    </row>
    <row r="140" spans="3:6" x14ac:dyDescent="0.2">
      <c r="C140" s="8"/>
      <c r="D140" s="8"/>
      <c r="E140" s="8"/>
      <c r="F140" s="8"/>
    </row>
    <row r="141" spans="3:6" x14ac:dyDescent="0.2">
      <c r="C141" s="8"/>
      <c r="D141" s="8"/>
      <c r="E141" s="8"/>
      <c r="F141" s="8"/>
    </row>
    <row r="142" spans="3:6" x14ac:dyDescent="0.2">
      <c r="C142" s="8"/>
      <c r="D142" s="8"/>
      <c r="E142" s="8"/>
      <c r="F142" s="8"/>
    </row>
    <row r="143" spans="3:6" x14ac:dyDescent="0.2">
      <c r="C143" s="8"/>
      <c r="D143" s="8"/>
      <c r="E143" s="8"/>
      <c r="F143" s="8"/>
    </row>
    <row r="144" spans="3:6" x14ac:dyDescent="0.2">
      <c r="C144" s="8"/>
      <c r="D144" s="8"/>
      <c r="E144" s="8"/>
      <c r="F144" s="8"/>
    </row>
    <row r="145" spans="3:6" x14ac:dyDescent="0.2">
      <c r="C145" s="8"/>
      <c r="D145" s="8"/>
      <c r="E145" s="8"/>
      <c r="F145" s="8"/>
    </row>
    <row r="146" spans="3:6" x14ac:dyDescent="0.2">
      <c r="C146" s="8"/>
      <c r="D146" s="8"/>
      <c r="E146" s="8"/>
      <c r="F146" s="8"/>
    </row>
    <row r="147" spans="3:6" x14ac:dyDescent="0.2">
      <c r="C147" s="8"/>
      <c r="D147" s="8"/>
      <c r="E147" s="8"/>
      <c r="F147" s="8"/>
    </row>
    <row r="148" spans="3:6" x14ac:dyDescent="0.2">
      <c r="C148" s="8"/>
      <c r="D148" s="8"/>
      <c r="E148" s="8"/>
      <c r="F148" s="8"/>
    </row>
    <row r="149" spans="3:6" x14ac:dyDescent="0.2">
      <c r="C149" s="8"/>
      <c r="D149" s="8"/>
      <c r="E149" s="8"/>
      <c r="F149" s="8"/>
    </row>
    <row r="150" spans="3:6" x14ac:dyDescent="0.2">
      <c r="C150" s="8"/>
      <c r="D150" s="8"/>
      <c r="E150" s="8"/>
      <c r="F150" s="8"/>
    </row>
    <row r="151" spans="3:6" x14ac:dyDescent="0.2">
      <c r="C151" s="8"/>
      <c r="D151" s="8"/>
      <c r="E151" s="8"/>
      <c r="F151" s="8"/>
    </row>
    <row r="152" spans="3:6" x14ac:dyDescent="0.2">
      <c r="C152" s="8"/>
      <c r="D152" s="8"/>
      <c r="E152" s="8"/>
      <c r="F152" s="8"/>
    </row>
    <row r="153" spans="3:6" x14ac:dyDescent="0.2">
      <c r="C153" s="8"/>
      <c r="D153" s="8"/>
      <c r="E153" s="8"/>
      <c r="F153" s="8"/>
    </row>
    <row r="154" spans="3:6" x14ac:dyDescent="0.2">
      <c r="C154" s="8"/>
      <c r="D154" s="8"/>
      <c r="E154" s="8"/>
      <c r="F154" s="8"/>
    </row>
    <row r="155" spans="3:6" x14ac:dyDescent="0.2">
      <c r="C155" s="8"/>
      <c r="D155" s="8"/>
      <c r="E155" s="8"/>
      <c r="F155" s="8"/>
    </row>
    <row r="156" spans="3:6" x14ac:dyDescent="0.2">
      <c r="C156" s="8"/>
      <c r="D156" s="8"/>
      <c r="E156" s="8"/>
      <c r="F156" s="8"/>
    </row>
    <row r="157" spans="3:6" x14ac:dyDescent="0.2">
      <c r="C157" s="8"/>
      <c r="D157" s="8"/>
      <c r="E157" s="8"/>
      <c r="F157" s="8"/>
    </row>
    <row r="158" spans="3:6" x14ac:dyDescent="0.2">
      <c r="C158" s="8"/>
      <c r="D158" s="8"/>
      <c r="E158" s="8"/>
      <c r="F158" s="8"/>
    </row>
    <row r="159" spans="3:6" x14ac:dyDescent="0.2">
      <c r="C159" s="8"/>
      <c r="D159" s="8"/>
      <c r="E159" s="8"/>
      <c r="F159" s="8"/>
    </row>
    <row r="160" spans="3:6" x14ac:dyDescent="0.2">
      <c r="C160" s="8"/>
      <c r="D160" s="8"/>
      <c r="E160" s="8"/>
      <c r="F160" s="8"/>
    </row>
    <row r="161" spans="3:6" x14ac:dyDescent="0.2">
      <c r="C161" s="8"/>
      <c r="D161" s="8"/>
      <c r="E161" s="8"/>
      <c r="F161" s="8"/>
    </row>
    <row r="162" spans="3:6" x14ac:dyDescent="0.2">
      <c r="C162" s="8"/>
      <c r="D162" s="8"/>
      <c r="E162" s="8"/>
      <c r="F162" s="8"/>
    </row>
    <row r="163" spans="3:6" x14ac:dyDescent="0.2">
      <c r="C163" s="8"/>
      <c r="D163" s="8"/>
      <c r="E163" s="8"/>
      <c r="F163" s="8"/>
    </row>
    <row r="164" spans="3:6" x14ac:dyDescent="0.2">
      <c r="C164" s="8"/>
      <c r="D164" s="8"/>
      <c r="E164" s="8"/>
      <c r="F164" s="8"/>
    </row>
    <row r="165" spans="3:6" x14ac:dyDescent="0.2">
      <c r="C165" s="8"/>
      <c r="D165" s="8"/>
      <c r="E165" s="8"/>
      <c r="F165" s="8"/>
    </row>
    <row r="166" spans="3:6" x14ac:dyDescent="0.2">
      <c r="C166" s="8"/>
      <c r="D166" s="8"/>
      <c r="E166" s="8"/>
      <c r="F166" s="8"/>
    </row>
    <row r="167" spans="3:6" x14ac:dyDescent="0.2">
      <c r="C167" s="8"/>
      <c r="D167" s="8"/>
      <c r="E167" s="8"/>
      <c r="F167" s="8"/>
    </row>
    <row r="168" spans="3:6" x14ac:dyDescent="0.2">
      <c r="C168" s="8"/>
      <c r="D168" s="8"/>
      <c r="E168" s="8"/>
      <c r="F168" s="8"/>
    </row>
    <row r="169" spans="3:6" x14ac:dyDescent="0.2">
      <c r="C169" s="8"/>
      <c r="D169" s="8"/>
      <c r="E169" s="8"/>
      <c r="F169" s="8"/>
    </row>
    <row r="170" spans="3:6" x14ac:dyDescent="0.2">
      <c r="C170" s="8"/>
      <c r="D170" s="8"/>
      <c r="E170" s="8"/>
      <c r="F170" s="8"/>
    </row>
    <row r="171" spans="3:6" x14ac:dyDescent="0.2">
      <c r="C171" s="8"/>
      <c r="D171" s="8"/>
      <c r="E171" s="8"/>
      <c r="F171" s="8"/>
    </row>
    <row r="172" spans="3:6" x14ac:dyDescent="0.2">
      <c r="C172" s="8"/>
      <c r="D172" s="8"/>
      <c r="E172" s="8"/>
      <c r="F172" s="8"/>
    </row>
    <row r="173" spans="3:6" x14ac:dyDescent="0.2">
      <c r="C173" s="8"/>
      <c r="D173" s="8"/>
      <c r="E173" s="8"/>
      <c r="F173" s="8"/>
    </row>
    <row r="174" spans="3:6" x14ac:dyDescent="0.2">
      <c r="C174" s="8"/>
      <c r="D174" s="8"/>
      <c r="E174" s="8"/>
      <c r="F174" s="8"/>
    </row>
    <row r="175" spans="3:6" x14ac:dyDescent="0.2">
      <c r="C175" s="8"/>
      <c r="D175" s="8"/>
      <c r="E175" s="8"/>
      <c r="F175" s="8"/>
    </row>
    <row r="176" spans="3:6" x14ac:dyDescent="0.2">
      <c r="C176" s="8"/>
      <c r="D176" s="8"/>
      <c r="E176" s="8"/>
      <c r="F176" s="8"/>
    </row>
    <row r="177" spans="3:6" x14ac:dyDescent="0.2">
      <c r="C177" s="8"/>
      <c r="D177" s="8"/>
      <c r="E177" s="8"/>
      <c r="F177" s="8"/>
    </row>
    <row r="178" spans="3:6" x14ac:dyDescent="0.2">
      <c r="C178" s="8"/>
      <c r="D178" s="8"/>
      <c r="E178" s="8"/>
      <c r="F178" s="8"/>
    </row>
    <row r="179" spans="3:6" x14ac:dyDescent="0.2">
      <c r="C179" s="8"/>
      <c r="D179" s="8"/>
      <c r="E179" s="8"/>
      <c r="F179" s="8"/>
    </row>
    <row r="180" spans="3:6" x14ac:dyDescent="0.2">
      <c r="C180" s="8"/>
      <c r="D180" s="8"/>
      <c r="E180" s="8"/>
      <c r="F180" s="8"/>
    </row>
    <row r="181" spans="3:6" x14ac:dyDescent="0.2">
      <c r="C181" s="8"/>
      <c r="D181" s="8"/>
      <c r="E181" s="8"/>
      <c r="F181" s="8"/>
    </row>
    <row r="182" spans="3:6" x14ac:dyDescent="0.2">
      <c r="C182" s="8"/>
      <c r="D182" s="8"/>
      <c r="E182" s="8"/>
      <c r="F182" s="8"/>
    </row>
    <row r="183" spans="3:6" x14ac:dyDescent="0.2">
      <c r="C183" s="8"/>
      <c r="D183" s="8"/>
      <c r="E183" s="8"/>
      <c r="F183" s="8"/>
    </row>
    <row r="184" spans="3:6" x14ac:dyDescent="0.2">
      <c r="C184" s="8"/>
      <c r="D184" s="8"/>
      <c r="E184" s="8"/>
      <c r="F184" s="8"/>
    </row>
    <row r="185" spans="3:6" x14ac:dyDescent="0.2">
      <c r="C185" s="8"/>
      <c r="D185" s="8"/>
      <c r="E185" s="8"/>
      <c r="F185" s="8"/>
    </row>
    <row r="186" spans="3:6" x14ac:dyDescent="0.2">
      <c r="C186" s="8"/>
      <c r="D186" s="8"/>
      <c r="E186" s="8"/>
      <c r="F186" s="8"/>
    </row>
    <row r="187" spans="3:6" x14ac:dyDescent="0.2">
      <c r="C187" s="8"/>
      <c r="D187" s="8"/>
      <c r="E187" s="8"/>
      <c r="F187" s="8"/>
    </row>
    <row r="188" spans="3:6" x14ac:dyDescent="0.2">
      <c r="C188" s="8"/>
      <c r="D188" s="8"/>
      <c r="E188" s="8"/>
      <c r="F188" s="8"/>
    </row>
    <row r="189" spans="3:6" x14ac:dyDescent="0.2">
      <c r="C189" s="8"/>
      <c r="D189" s="8"/>
      <c r="E189" s="8"/>
      <c r="F189" s="8"/>
    </row>
    <row r="190" spans="3:6" x14ac:dyDescent="0.2">
      <c r="C190" s="8"/>
      <c r="D190" s="8"/>
      <c r="E190" s="8"/>
      <c r="F190" s="8"/>
    </row>
    <row r="191" spans="3:6" x14ac:dyDescent="0.2">
      <c r="C191" s="8"/>
      <c r="D191" s="8"/>
      <c r="E191" s="8"/>
      <c r="F191" s="8"/>
    </row>
    <row r="192" spans="3:6" x14ac:dyDescent="0.2">
      <c r="C192" s="8"/>
      <c r="D192" s="8"/>
      <c r="E192" s="8"/>
      <c r="F192" s="8"/>
    </row>
    <row r="193" spans="3:6" x14ac:dyDescent="0.2">
      <c r="C193" s="8"/>
      <c r="D193" s="8"/>
      <c r="E193" s="8"/>
      <c r="F193" s="8"/>
    </row>
    <row r="194" spans="3:6" x14ac:dyDescent="0.2">
      <c r="C194" s="8"/>
      <c r="D194" s="8"/>
      <c r="E194" s="8"/>
      <c r="F194" s="8"/>
    </row>
    <row r="195" spans="3:6" x14ac:dyDescent="0.2">
      <c r="C195" s="8"/>
      <c r="D195" s="8"/>
      <c r="E195" s="8"/>
      <c r="F195" s="8"/>
    </row>
    <row r="196" spans="3:6" x14ac:dyDescent="0.2">
      <c r="C196" s="8"/>
      <c r="D196" s="8"/>
      <c r="E196" s="8"/>
      <c r="F196" s="8"/>
    </row>
    <row r="197" spans="3:6" x14ac:dyDescent="0.2">
      <c r="C197" s="8"/>
      <c r="D197" s="8"/>
      <c r="E197" s="8"/>
      <c r="F197" s="8"/>
    </row>
    <row r="198" spans="3:6" x14ac:dyDescent="0.2">
      <c r="C198" s="8"/>
      <c r="D198" s="8"/>
      <c r="E198" s="8"/>
      <c r="F198" s="8"/>
    </row>
    <row r="199" spans="3:6" x14ac:dyDescent="0.2">
      <c r="C199" s="8"/>
      <c r="D199" s="8"/>
      <c r="E199" s="8"/>
      <c r="F199" s="8"/>
    </row>
    <row r="200" spans="3:6" x14ac:dyDescent="0.2">
      <c r="C200" s="8"/>
      <c r="D200" s="8"/>
      <c r="E200" s="8"/>
      <c r="F200" s="8"/>
    </row>
    <row r="201" spans="3:6" x14ac:dyDescent="0.2">
      <c r="C201" s="8"/>
      <c r="D201" s="8"/>
      <c r="E201" s="8"/>
      <c r="F201" s="8"/>
    </row>
    <row r="202" spans="3:6" x14ac:dyDescent="0.2">
      <c r="C202" s="8"/>
      <c r="D202" s="8"/>
      <c r="E202" s="8"/>
      <c r="F202" s="8"/>
    </row>
    <row r="203" spans="3:6" x14ac:dyDescent="0.2">
      <c r="C203" s="8"/>
      <c r="D203" s="8"/>
      <c r="E203" s="8"/>
      <c r="F203" s="8"/>
    </row>
    <row r="204" spans="3:6" x14ac:dyDescent="0.2">
      <c r="C204" s="8"/>
      <c r="D204" s="8"/>
      <c r="E204" s="8"/>
      <c r="F204" s="8"/>
    </row>
    <row r="205" spans="3:6" x14ac:dyDescent="0.2">
      <c r="C205" s="8"/>
      <c r="D205" s="8"/>
      <c r="E205" s="8"/>
      <c r="F205" s="8"/>
    </row>
    <row r="206" spans="3:6" x14ac:dyDescent="0.2">
      <c r="C206" s="8"/>
      <c r="D206" s="8"/>
      <c r="E206" s="8"/>
      <c r="F206" s="8"/>
    </row>
    <row r="207" spans="3:6" x14ac:dyDescent="0.2">
      <c r="C207" s="8"/>
      <c r="D207" s="8"/>
      <c r="E207" s="8"/>
      <c r="F207" s="8"/>
    </row>
    <row r="208" spans="3:6" x14ac:dyDescent="0.2">
      <c r="C208" s="8"/>
      <c r="D208" s="8"/>
      <c r="E208" s="8"/>
      <c r="F208" s="8"/>
    </row>
    <row r="209" spans="3:6" x14ac:dyDescent="0.2">
      <c r="C209" s="8"/>
      <c r="D209" s="8"/>
      <c r="E209" s="8"/>
      <c r="F209" s="8"/>
    </row>
    <row r="210" spans="3:6" x14ac:dyDescent="0.2">
      <c r="C210" s="8"/>
      <c r="D210" s="8"/>
      <c r="E210" s="8"/>
      <c r="F210" s="8"/>
    </row>
    <row r="211" spans="3:6" x14ac:dyDescent="0.2">
      <c r="C211" s="8"/>
      <c r="D211" s="8"/>
      <c r="E211" s="8"/>
      <c r="F211" s="8"/>
    </row>
    <row r="212" spans="3:6" x14ac:dyDescent="0.2">
      <c r="C212" s="8"/>
      <c r="D212" s="8"/>
      <c r="E212" s="8"/>
      <c r="F212" s="8"/>
    </row>
    <row r="213" spans="3:6" x14ac:dyDescent="0.2">
      <c r="C213" s="8"/>
      <c r="D213" s="8"/>
      <c r="E213" s="8"/>
      <c r="F213" s="8"/>
    </row>
    <row r="214" spans="3:6" x14ac:dyDescent="0.2">
      <c r="C214" s="8"/>
      <c r="D214" s="8"/>
      <c r="E214" s="8"/>
      <c r="F214" s="8"/>
    </row>
    <row r="215" spans="3:6" x14ac:dyDescent="0.2">
      <c r="C215" s="8"/>
      <c r="D215" s="8"/>
      <c r="E215" s="8"/>
      <c r="F215" s="8"/>
    </row>
    <row r="216" spans="3:6" x14ac:dyDescent="0.2">
      <c r="C216" s="8"/>
      <c r="D216" s="8"/>
      <c r="E216" s="8"/>
      <c r="F216" s="8"/>
    </row>
    <row r="217" spans="3:6" x14ac:dyDescent="0.2">
      <c r="C217" s="8"/>
      <c r="D217" s="8"/>
      <c r="E217" s="8"/>
      <c r="F217" s="8"/>
    </row>
    <row r="218" spans="3:6" x14ac:dyDescent="0.2">
      <c r="C218" s="8"/>
      <c r="D218" s="8"/>
      <c r="E218" s="8"/>
      <c r="F218" s="8"/>
    </row>
    <row r="219" spans="3:6" x14ac:dyDescent="0.2">
      <c r="C219" s="8"/>
      <c r="D219" s="8"/>
      <c r="E219" s="8"/>
      <c r="F219" s="8"/>
    </row>
    <row r="220" spans="3:6" x14ac:dyDescent="0.2">
      <c r="C220" s="8"/>
      <c r="D220" s="8"/>
      <c r="E220" s="8"/>
      <c r="F220" s="8"/>
    </row>
    <row r="221" spans="3:6" x14ac:dyDescent="0.2">
      <c r="C221" s="8"/>
      <c r="D221" s="8"/>
      <c r="E221" s="8"/>
      <c r="F221" s="8"/>
    </row>
    <row r="222" spans="3:6" x14ac:dyDescent="0.2">
      <c r="C222" s="8"/>
      <c r="D222" s="8"/>
      <c r="E222" s="8"/>
      <c r="F222" s="8"/>
    </row>
    <row r="223" spans="3:6" x14ac:dyDescent="0.2">
      <c r="C223" s="8"/>
      <c r="D223" s="8"/>
      <c r="E223" s="8"/>
      <c r="F223" s="8"/>
    </row>
    <row r="224" spans="3:6" x14ac:dyDescent="0.2">
      <c r="C224" s="8"/>
      <c r="D224" s="8"/>
      <c r="E224" s="8"/>
      <c r="F224" s="8"/>
    </row>
    <row r="225" spans="3:6" x14ac:dyDescent="0.2">
      <c r="C225" s="8"/>
      <c r="D225" s="8"/>
      <c r="E225" s="8"/>
      <c r="F225" s="8"/>
    </row>
    <row r="226" spans="3:6" x14ac:dyDescent="0.2">
      <c r="C226" s="8"/>
      <c r="D226" s="8"/>
      <c r="E226" s="8"/>
      <c r="F226" s="8"/>
    </row>
    <row r="227" spans="3:6" x14ac:dyDescent="0.2">
      <c r="C227" s="8"/>
      <c r="D227" s="8"/>
      <c r="E227" s="8"/>
      <c r="F227" s="8"/>
    </row>
    <row r="228" spans="3:6" x14ac:dyDescent="0.2">
      <c r="C228" s="8"/>
      <c r="D228" s="8"/>
      <c r="E228" s="8"/>
      <c r="F228" s="8"/>
    </row>
    <row r="229" spans="3:6" x14ac:dyDescent="0.2">
      <c r="C229" s="8"/>
      <c r="D229" s="8"/>
      <c r="E229" s="8"/>
      <c r="F229" s="8"/>
    </row>
    <row r="230" spans="3:6" x14ac:dyDescent="0.2">
      <c r="C230" s="8"/>
      <c r="D230" s="8"/>
      <c r="E230" s="8"/>
      <c r="F230" s="8"/>
    </row>
    <row r="231" spans="3:6" x14ac:dyDescent="0.2">
      <c r="C231" s="8"/>
      <c r="D231" s="8"/>
      <c r="E231" s="8"/>
      <c r="F231" s="8"/>
    </row>
    <row r="232" spans="3:6" x14ac:dyDescent="0.2">
      <c r="C232" s="8"/>
      <c r="D232" s="8"/>
      <c r="E232" s="8"/>
      <c r="F232" s="8"/>
    </row>
    <row r="233" spans="3:6" x14ac:dyDescent="0.2">
      <c r="C233" s="8"/>
      <c r="D233" s="8"/>
      <c r="E233" s="8"/>
      <c r="F233" s="8"/>
    </row>
    <row r="234" spans="3:6" x14ac:dyDescent="0.2">
      <c r="C234" s="8"/>
      <c r="D234" s="8"/>
      <c r="E234" s="8"/>
      <c r="F234" s="8"/>
    </row>
    <row r="235" spans="3:6" x14ac:dyDescent="0.2">
      <c r="C235" s="8"/>
      <c r="D235" s="8"/>
      <c r="E235" s="8"/>
      <c r="F235" s="8"/>
    </row>
    <row r="236" spans="3:6" x14ac:dyDescent="0.2">
      <c r="C236" s="8"/>
      <c r="D236" s="8"/>
      <c r="E236" s="8"/>
      <c r="F236" s="8"/>
    </row>
    <row r="237" spans="3:6" x14ac:dyDescent="0.2">
      <c r="C237" s="8"/>
      <c r="D237" s="8"/>
      <c r="E237" s="8"/>
      <c r="F237" s="8"/>
    </row>
    <row r="238" spans="3:6" x14ac:dyDescent="0.2">
      <c r="C238" s="8"/>
      <c r="D238" s="8"/>
      <c r="E238" s="8"/>
      <c r="F238" s="8"/>
    </row>
    <row r="239" spans="3:6" x14ac:dyDescent="0.2">
      <c r="C239" s="8"/>
      <c r="D239" s="8"/>
      <c r="E239" s="8"/>
      <c r="F239" s="8"/>
    </row>
    <row r="240" spans="3:6" x14ac:dyDescent="0.2">
      <c r="C240" s="8"/>
      <c r="D240" s="8"/>
      <c r="E240" s="8"/>
      <c r="F240" s="8"/>
    </row>
    <row r="241" spans="3:6" x14ac:dyDescent="0.2">
      <c r="C241" s="8"/>
      <c r="D241" s="8"/>
      <c r="E241" s="8"/>
      <c r="F241" s="8"/>
    </row>
    <row r="242" spans="3:6" x14ac:dyDescent="0.2">
      <c r="C242" s="8"/>
      <c r="D242" s="8"/>
      <c r="E242" s="8"/>
      <c r="F242" s="8"/>
    </row>
    <row r="243" spans="3:6" x14ac:dyDescent="0.2">
      <c r="C243" s="8"/>
      <c r="D243" s="8"/>
      <c r="E243" s="8"/>
      <c r="F243" s="8"/>
    </row>
    <row r="244" spans="3:6" x14ac:dyDescent="0.2">
      <c r="C244" s="8"/>
      <c r="D244" s="8"/>
      <c r="E244" s="8"/>
      <c r="F244" s="8"/>
    </row>
    <row r="245" spans="3:6" x14ac:dyDescent="0.2">
      <c r="C245" s="8"/>
      <c r="D245" s="8"/>
      <c r="E245" s="8"/>
      <c r="F245" s="8"/>
    </row>
    <row r="246" spans="3:6" x14ac:dyDescent="0.2">
      <c r="C246" s="8"/>
      <c r="D246" s="8"/>
      <c r="E246" s="8"/>
      <c r="F246" s="8"/>
    </row>
    <row r="247" spans="3:6" x14ac:dyDescent="0.2">
      <c r="C247" s="8"/>
      <c r="D247" s="8"/>
      <c r="E247" s="8"/>
      <c r="F247" s="8"/>
    </row>
    <row r="248" spans="3:6" x14ac:dyDescent="0.2">
      <c r="C248" s="8"/>
      <c r="D248" s="8"/>
      <c r="E248" s="8"/>
      <c r="F248" s="8"/>
    </row>
    <row r="249" spans="3:6" x14ac:dyDescent="0.2">
      <c r="C249" s="8"/>
      <c r="D249" s="8"/>
      <c r="E249" s="8"/>
      <c r="F249" s="8"/>
    </row>
    <row r="250" spans="3:6" x14ac:dyDescent="0.2">
      <c r="C250" s="8"/>
      <c r="D250" s="8"/>
      <c r="E250" s="8"/>
      <c r="F250" s="8"/>
    </row>
    <row r="251" spans="3:6" x14ac:dyDescent="0.2">
      <c r="C251" s="8"/>
      <c r="D251" s="8"/>
      <c r="E251" s="8"/>
      <c r="F251" s="8"/>
    </row>
    <row r="252" spans="3:6" x14ac:dyDescent="0.2">
      <c r="C252" s="8"/>
      <c r="D252" s="8"/>
      <c r="E252" s="8"/>
      <c r="F252" s="8"/>
    </row>
    <row r="253" spans="3:6" x14ac:dyDescent="0.2">
      <c r="C253" s="8"/>
      <c r="D253" s="8"/>
      <c r="E253" s="8"/>
      <c r="F253" s="8"/>
    </row>
    <row r="254" spans="3:6" x14ac:dyDescent="0.2">
      <c r="C254" s="8"/>
      <c r="D254" s="8"/>
      <c r="E254" s="8"/>
      <c r="F254" s="8"/>
    </row>
    <row r="255" spans="3:6" x14ac:dyDescent="0.2">
      <c r="C255" s="8"/>
      <c r="D255" s="8"/>
      <c r="E255" s="8"/>
      <c r="F255" s="8"/>
    </row>
    <row r="256" spans="3:6" x14ac:dyDescent="0.2">
      <c r="C256" s="8"/>
      <c r="D256" s="8"/>
      <c r="E256" s="8"/>
      <c r="F256" s="8"/>
    </row>
    <row r="257" spans="3:6" x14ac:dyDescent="0.2">
      <c r="C257" s="8"/>
      <c r="D257" s="8"/>
      <c r="E257" s="8"/>
      <c r="F257" s="8"/>
    </row>
    <row r="258" spans="3:6" x14ac:dyDescent="0.2">
      <c r="C258" s="8"/>
      <c r="D258" s="8"/>
      <c r="E258" s="8"/>
      <c r="F258" s="8"/>
    </row>
    <row r="259" spans="3:6" x14ac:dyDescent="0.2">
      <c r="C259" s="8"/>
      <c r="D259" s="8"/>
      <c r="E259" s="8"/>
      <c r="F259" s="8"/>
    </row>
    <row r="260" spans="3:6" x14ac:dyDescent="0.2">
      <c r="C260" s="8"/>
      <c r="D260" s="8"/>
      <c r="E260" s="8"/>
      <c r="F260" s="8"/>
    </row>
    <row r="261" spans="3:6" x14ac:dyDescent="0.2">
      <c r="C261" s="8"/>
      <c r="D261" s="8"/>
      <c r="E261" s="8"/>
      <c r="F261" s="8"/>
    </row>
    <row r="262" spans="3:6" x14ac:dyDescent="0.2">
      <c r="C262" s="8"/>
      <c r="D262" s="8"/>
      <c r="E262" s="8"/>
      <c r="F262" s="8"/>
    </row>
    <row r="263" spans="3:6" x14ac:dyDescent="0.2">
      <c r="C263" s="8"/>
      <c r="D263" s="8"/>
      <c r="E263" s="8"/>
      <c r="F263" s="8"/>
    </row>
    <row r="264" spans="3:6" x14ac:dyDescent="0.2">
      <c r="C264" s="8"/>
      <c r="D264" s="8"/>
      <c r="E264" s="8"/>
      <c r="F264" s="8"/>
    </row>
    <row r="265" spans="3:6" x14ac:dyDescent="0.2">
      <c r="C265" s="8"/>
      <c r="D265" s="8"/>
      <c r="E265" s="8"/>
      <c r="F265" s="8"/>
    </row>
    <row r="266" spans="3:6" x14ac:dyDescent="0.2">
      <c r="C266" s="8"/>
      <c r="D266" s="8"/>
      <c r="E266" s="8"/>
      <c r="F266" s="8"/>
    </row>
    <row r="267" spans="3:6" x14ac:dyDescent="0.2">
      <c r="C267" s="8"/>
      <c r="D267" s="8"/>
      <c r="E267" s="8"/>
      <c r="F267" s="8"/>
    </row>
    <row r="268" spans="3:6" x14ac:dyDescent="0.2">
      <c r="C268" s="8"/>
      <c r="D268" s="8"/>
      <c r="E268" s="8"/>
      <c r="F268" s="8"/>
    </row>
    <row r="269" spans="3:6" x14ac:dyDescent="0.2">
      <c r="C269" s="8"/>
      <c r="D269" s="8"/>
      <c r="E269" s="8"/>
      <c r="F269" s="8"/>
    </row>
    <row r="270" spans="3:6" x14ac:dyDescent="0.2">
      <c r="C270" s="8"/>
      <c r="D270" s="8"/>
      <c r="E270" s="8"/>
      <c r="F270" s="8"/>
    </row>
    <row r="271" spans="3:6" x14ac:dyDescent="0.2">
      <c r="C271" s="8"/>
      <c r="D271" s="8"/>
      <c r="E271" s="8"/>
      <c r="F271" s="8"/>
    </row>
    <row r="272" spans="3:6" x14ac:dyDescent="0.2">
      <c r="C272" s="8"/>
      <c r="D272" s="8"/>
      <c r="E272" s="8"/>
      <c r="F272" s="8"/>
    </row>
    <row r="273" spans="3:6" x14ac:dyDescent="0.2">
      <c r="C273" s="8"/>
      <c r="D273" s="8"/>
      <c r="E273" s="8"/>
      <c r="F273" s="8"/>
    </row>
    <row r="274" spans="3:6" x14ac:dyDescent="0.2">
      <c r="C274" s="8"/>
      <c r="D274" s="8"/>
      <c r="E274" s="8"/>
      <c r="F274" s="8"/>
    </row>
    <row r="275" spans="3:6" x14ac:dyDescent="0.2">
      <c r="C275" s="8"/>
      <c r="D275" s="8"/>
      <c r="E275" s="8"/>
      <c r="F275" s="8"/>
    </row>
    <row r="276" spans="3:6" x14ac:dyDescent="0.2">
      <c r="C276" s="8"/>
      <c r="D276" s="8"/>
      <c r="E276" s="8"/>
      <c r="F276" s="8"/>
    </row>
    <row r="277" spans="3:6" x14ac:dyDescent="0.2">
      <c r="C277" s="8"/>
      <c r="D277" s="8"/>
      <c r="E277" s="8"/>
      <c r="F277" s="8"/>
    </row>
    <row r="278" spans="3:6" x14ac:dyDescent="0.2">
      <c r="C278" s="8"/>
      <c r="D278" s="8"/>
      <c r="E278" s="8"/>
      <c r="F278" s="8"/>
    </row>
    <row r="279" spans="3:6" x14ac:dyDescent="0.2">
      <c r="C279" s="8"/>
      <c r="D279" s="8"/>
      <c r="E279" s="8"/>
      <c r="F279" s="8"/>
    </row>
    <row r="280" spans="3:6" x14ac:dyDescent="0.2">
      <c r="C280" s="8"/>
      <c r="D280" s="8"/>
      <c r="E280" s="8"/>
      <c r="F280" s="8"/>
    </row>
    <row r="281" spans="3:6" x14ac:dyDescent="0.2">
      <c r="C281" s="8"/>
      <c r="D281" s="8"/>
      <c r="E281" s="8"/>
      <c r="F281" s="8"/>
    </row>
    <row r="282" spans="3:6" x14ac:dyDescent="0.2">
      <c r="C282" s="8"/>
      <c r="D282" s="8"/>
      <c r="E282" s="8"/>
      <c r="F282" s="8"/>
    </row>
    <row r="283" spans="3:6" x14ac:dyDescent="0.2">
      <c r="C283" s="8"/>
      <c r="D283" s="8"/>
      <c r="E283" s="8"/>
      <c r="F283" s="8"/>
    </row>
    <row r="284" spans="3:6" x14ac:dyDescent="0.2">
      <c r="C284" s="8"/>
      <c r="D284" s="8"/>
      <c r="E284" s="8"/>
      <c r="F284" s="8"/>
    </row>
    <row r="285" spans="3:6" x14ac:dyDescent="0.2">
      <c r="C285" s="8"/>
      <c r="D285" s="8"/>
      <c r="E285" s="8"/>
      <c r="F285" s="8"/>
    </row>
    <row r="286" spans="3:6" x14ac:dyDescent="0.2">
      <c r="C286" s="8"/>
      <c r="D286" s="8"/>
      <c r="E286" s="8"/>
      <c r="F286" s="8"/>
    </row>
    <row r="287" spans="3:6" x14ac:dyDescent="0.2">
      <c r="C287" s="8"/>
      <c r="D287" s="8"/>
      <c r="E287" s="8"/>
      <c r="F287" s="8"/>
    </row>
    <row r="288" spans="3:6" x14ac:dyDescent="0.2">
      <c r="C288" s="8"/>
      <c r="D288" s="8"/>
      <c r="E288" s="8"/>
      <c r="F288" s="8"/>
    </row>
    <row r="289" spans="3:6" x14ac:dyDescent="0.2">
      <c r="C289" s="8"/>
      <c r="D289" s="8"/>
      <c r="E289" s="8"/>
      <c r="F289" s="8"/>
    </row>
    <row r="290" spans="3:6" x14ac:dyDescent="0.2">
      <c r="C290" s="8"/>
      <c r="D290" s="8"/>
      <c r="E290" s="8"/>
      <c r="F290" s="8"/>
    </row>
    <row r="291" spans="3:6" x14ac:dyDescent="0.2">
      <c r="C291" s="8"/>
      <c r="D291" s="8"/>
      <c r="E291" s="8"/>
      <c r="F291" s="8"/>
    </row>
    <row r="292" spans="3:6" x14ac:dyDescent="0.2">
      <c r="C292" s="8"/>
      <c r="D292" s="8"/>
      <c r="E292" s="8"/>
      <c r="F292" s="8"/>
    </row>
    <row r="293" spans="3:6" x14ac:dyDescent="0.2">
      <c r="C293" s="8"/>
      <c r="D293" s="8"/>
      <c r="E293" s="8"/>
      <c r="F293" s="8"/>
    </row>
    <row r="294" spans="3:6" x14ac:dyDescent="0.2">
      <c r="C294" s="8"/>
      <c r="D294" s="8"/>
      <c r="E294" s="8"/>
      <c r="F294" s="8"/>
    </row>
    <row r="295" spans="3:6" x14ac:dyDescent="0.2">
      <c r="C295" s="8"/>
      <c r="D295" s="8"/>
      <c r="E295" s="8"/>
      <c r="F295" s="8"/>
    </row>
    <row r="296" spans="3:6" x14ac:dyDescent="0.2">
      <c r="C296" s="8"/>
      <c r="D296" s="8"/>
      <c r="E296" s="8"/>
      <c r="F296" s="8"/>
    </row>
    <row r="297" spans="3:6" x14ac:dyDescent="0.2">
      <c r="C297" s="8"/>
      <c r="D297" s="8"/>
      <c r="E297" s="8"/>
      <c r="F297" s="8"/>
    </row>
    <row r="298" spans="3:6" x14ac:dyDescent="0.2">
      <c r="C298" s="8"/>
      <c r="D298" s="8"/>
      <c r="E298" s="8"/>
      <c r="F298" s="8"/>
    </row>
    <row r="299" spans="3:6" x14ac:dyDescent="0.2">
      <c r="C299" s="8"/>
      <c r="D299" s="8"/>
      <c r="E299" s="8"/>
      <c r="F299" s="8"/>
    </row>
    <row r="300" spans="3:6" x14ac:dyDescent="0.2">
      <c r="C300" s="8"/>
      <c r="D300" s="8"/>
      <c r="E300" s="8"/>
      <c r="F300" s="8"/>
    </row>
    <row r="301" spans="3:6" x14ac:dyDescent="0.2">
      <c r="C301" s="8"/>
      <c r="D301" s="8"/>
      <c r="E301" s="8"/>
      <c r="F301" s="8"/>
    </row>
    <row r="302" spans="3:6" x14ac:dyDescent="0.2">
      <c r="C302" s="8"/>
      <c r="D302" s="8"/>
      <c r="E302" s="8"/>
      <c r="F302" s="8"/>
    </row>
    <row r="303" spans="3:6" x14ac:dyDescent="0.2">
      <c r="C303" s="8"/>
      <c r="D303" s="8"/>
      <c r="E303" s="8"/>
      <c r="F303" s="8"/>
    </row>
    <row r="304" spans="3:6" x14ac:dyDescent="0.2">
      <c r="C304" s="8"/>
      <c r="D304" s="8"/>
      <c r="E304" s="8"/>
      <c r="F304" s="8"/>
    </row>
    <row r="305" spans="3:6" x14ac:dyDescent="0.2">
      <c r="C305" s="8"/>
      <c r="D305" s="8"/>
      <c r="E305" s="8"/>
      <c r="F305" s="8"/>
    </row>
    <row r="306" spans="3:6" x14ac:dyDescent="0.2">
      <c r="C306" s="8"/>
      <c r="D306" s="8"/>
      <c r="E306" s="8"/>
      <c r="F306" s="8"/>
    </row>
    <row r="307" spans="3:6" x14ac:dyDescent="0.2">
      <c r="C307" s="8"/>
      <c r="D307" s="8"/>
      <c r="E307" s="8"/>
      <c r="F307" s="8"/>
    </row>
    <row r="308" spans="3:6" x14ac:dyDescent="0.2">
      <c r="C308" s="8"/>
      <c r="D308" s="8"/>
      <c r="E308" s="8"/>
      <c r="F308" s="8"/>
    </row>
    <row r="309" spans="3:6" x14ac:dyDescent="0.2">
      <c r="C309" s="8"/>
      <c r="D309" s="8"/>
      <c r="E309" s="8"/>
      <c r="F309" s="8"/>
    </row>
    <row r="310" spans="3:6" x14ac:dyDescent="0.2">
      <c r="C310" s="8"/>
      <c r="D310" s="8"/>
      <c r="E310" s="8"/>
      <c r="F310" s="8"/>
    </row>
    <row r="311" spans="3:6" x14ac:dyDescent="0.2">
      <c r="C311" s="8"/>
      <c r="D311" s="8"/>
      <c r="E311" s="8"/>
      <c r="F311" s="8"/>
    </row>
    <row r="312" spans="3:6" x14ac:dyDescent="0.2">
      <c r="C312" s="8"/>
      <c r="D312" s="8"/>
      <c r="E312" s="8"/>
      <c r="F312" s="8"/>
    </row>
    <row r="313" spans="3:6" x14ac:dyDescent="0.2">
      <c r="C313" s="8"/>
      <c r="D313" s="8"/>
      <c r="E313" s="8"/>
      <c r="F313" s="8"/>
    </row>
    <row r="314" spans="3:6" x14ac:dyDescent="0.2">
      <c r="C314" s="8"/>
      <c r="D314" s="8"/>
      <c r="E314" s="8"/>
      <c r="F314" s="8"/>
    </row>
    <row r="315" spans="3:6" x14ac:dyDescent="0.2">
      <c r="C315" s="8"/>
      <c r="D315" s="8"/>
      <c r="E315" s="8"/>
      <c r="F315" s="8"/>
    </row>
    <row r="316" spans="3:6" x14ac:dyDescent="0.2">
      <c r="C316" s="8"/>
      <c r="D316" s="8"/>
      <c r="E316" s="8"/>
      <c r="F316" s="8"/>
    </row>
    <row r="317" spans="3:6" x14ac:dyDescent="0.2">
      <c r="C317" s="8"/>
      <c r="D317" s="8"/>
      <c r="E317" s="8"/>
      <c r="F317" s="8"/>
    </row>
    <row r="318" spans="3:6" x14ac:dyDescent="0.2">
      <c r="C318" s="8"/>
      <c r="D318" s="8"/>
      <c r="E318" s="8"/>
      <c r="F318" s="8"/>
    </row>
    <row r="319" spans="3:6" x14ac:dyDescent="0.2">
      <c r="C319" s="8"/>
      <c r="D319" s="8"/>
      <c r="E319" s="8"/>
      <c r="F319" s="8"/>
    </row>
    <row r="320" spans="3:6" x14ac:dyDescent="0.2">
      <c r="C320" s="8"/>
      <c r="D320" s="8"/>
      <c r="E320" s="8"/>
      <c r="F320" s="8"/>
    </row>
    <row r="321" spans="3:6" x14ac:dyDescent="0.2">
      <c r="C321" s="8"/>
      <c r="D321" s="8"/>
      <c r="E321" s="8"/>
      <c r="F321" s="8"/>
    </row>
    <row r="322" spans="3:6" x14ac:dyDescent="0.2">
      <c r="C322" s="8"/>
      <c r="D322" s="8"/>
      <c r="E322" s="8"/>
      <c r="F322" s="8"/>
    </row>
    <row r="323" spans="3:6" x14ac:dyDescent="0.2">
      <c r="C323" s="8"/>
      <c r="D323" s="8"/>
      <c r="E323" s="8"/>
      <c r="F323" s="8"/>
    </row>
    <row r="324" spans="3:6" x14ac:dyDescent="0.2">
      <c r="C324" s="8"/>
      <c r="D324" s="8"/>
      <c r="E324" s="8"/>
      <c r="F324" s="8"/>
    </row>
    <row r="325" spans="3:6" x14ac:dyDescent="0.2">
      <c r="C325" s="8"/>
      <c r="D325" s="8"/>
      <c r="E325" s="8"/>
      <c r="F325" s="8"/>
    </row>
    <row r="326" spans="3:6" x14ac:dyDescent="0.2">
      <c r="C326" s="8"/>
      <c r="D326" s="8"/>
      <c r="E326" s="8"/>
      <c r="F326" s="8"/>
    </row>
    <row r="327" spans="3:6" x14ac:dyDescent="0.2">
      <c r="C327" s="8"/>
      <c r="D327" s="8"/>
      <c r="E327" s="8"/>
      <c r="F327" s="8"/>
    </row>
    <row r="328" spans="3:6" x14ac:dyDescent="0.2">
      <c r="C328" s="8"/>
      <c r="D328" s="8"/>
      <c r="E328" s="8"/>
      <c r="F328" s="8"/>
    </row>
    <row r="329" spans="3:6" x14ac:dyDescent="0.2">
      <c r="C329" s="8"/>
      <c r="D329" s="8"/>
      <c r="E329" s="8"/>
      <c r="F329" s="8"/>
    </row>
    <row r="330" spans="3:6" x14ac:dyDescent="0.2">
      <c r="C330" s="8"/>
      <c r="D330" s="8"/>
      <c r="E330" s="8"/>
      <c r="F330" s="8"/>
    </row>
    <row r="331" spans="3:6" x14ac:dyDescent="0.2">
      <c r="C331" s="8"/>
      <c r="D331" s="8"/>
      <c r="E331" s="8"/>
      <c r="F331" s="8"/>
    </row>
    <row r="332" spans="3:6" x14ac:dyDescent="0.2">
      <c r="C332" s="8"/>
      <c r="D332" s="8"/>
      <c r="E332" s="8"/>
      <c r="F332" s="8"/>
    </row>
    <row r="333" spans="3:6" x14ac:dyDescent="0.2">
      <c r="C333" s="8"/>
      <c r="D333" s="8"/>
      <c r="E333" s="8"/>
      <c r="F333" s="8"/>
    </row>
    <row r="334" spans="3:6" x14ac:dyDescent="0.2">
      <c r="C334" s="8"/>
      <c r="D334" s="8"/>
      <c r="E334" s="8"/>
      <c r="F334" s="8"/>
    </row>
    <row r="335" spans="3:6" x14ac:dyDescent="0.2">
      <c r="C335" s="8"/>
      <c r="D335" s="8"/>
      <c r="E335" s="8"/>
      <c r="F335" s="8"/>
    </row>
    <row r="336" spans="3:6" x14ac:dyDescent="0.2">
      <c r="C336" s="8"/>
      <c r="D336" s="8"/>
      <c r="E336" s="8"/>
      <c r="F336" s="8"/>
    </row>
    <row r="337" spans="3:6" x14ac:dyDescent="0.2">
      <c r="C337" s="8"/>
      <c r="D337" s="8"/>
      <c r="E337" s="8"/>
      <c r="F337" s="8"/>
    </row>
    <row r="338" spans="3:6" x14ac:dyDescent="0.2">
      <c r="C338" s="8"/>
      <c r="D338" s="8"/>
      <c r="E338" s="8"/>
      <c r="F338" s="8"/>
    </row>
    <row r="339" spans="3:6" x14ac:dyDescent="0.2">
      <c r="C339" s="8"/>
      <c r="D339" s="8"/>
      <c r="E339" s="8"/>
      <c r="F339" s="8"/>
    </row>
    <row r="340" spans="3:6" x14ac:dyDescent="0.2">
      <c r="C340" s="8"/>
      <c r="D340" s="8"/>
      <c r="E340" s="8"/>
      <c r="F340" s="8"/>
    </row>
    <row r="341" spans="3:6" x14ac:dyDescent="0.2">
      <c r="C341" s="8"/>
      <c r="D341" s="8"/>
      <c r="E341" s="8"/>
      <c r="F341" s="8"/>
    </row>
    <row r="342" spans="3:6" x14ac:dyDescent="0.2">
      <c r="C342" s="8"/>
      <c r="D342" s="8"/>
      <c r="E342" s="8"/>
      <c r="F342" s="8"/>
    </row>
    <row r="343" spans="3:6" x14ac:dyDescent="0.2">
      <c r="C343" s="8"/>
      <c r="D343" s="8"/>
      <c r="E343" s="8"/>
      <c r="F343" s="8"/>
    </row>
    <row r="344" spans="3:6" x14ac:dyDescent="0.2">
      <c r="C344" s="8"/>
      <c r="D344" s="8"/>
      <c r="E344" s="8"/>
      <c r="F344" s="8"/>
    </row>
    <row r="345" spans="3:6" x14ac:dyDescent="0.2">
      <c r="C345" s="8"/>
      <c r="D345" s="8"/>
      <c r="E345" s="8"/>
      <c r="F345" s="8"/>
    </row>
    <row r="346" spans="3:6" x14ac:dyDescent="0.2">
      <c r="C346" s="8"/>
      <c r="D346" s="8"/>
      <c r="E346" s="8"/>
      <c r="F346" s="8"/>
    </row>
    <row r="347" spans="3:6" x14ac:dyDescent="0.2">
      <c r="C347" s="8"/>
      <c r="D347" s="8"/>
      <c r="E347" s="8"/>
      <c r="F347" s="8"/>
    </row>
    <row r="348" spans="3:6" x14ac:dyDescent="0.2">
      <c r="C348" s="8"/>
      <c r="D348" s="8"/>
      <c r="E348" s="8"/>
      <c r="F348" s="8"/>
    </row>
    <row r="349" spans="3:6" x14ac:dyDescent="0.2">
      <c r="C349" s="8"/>
      <c r="D349" s="8"/>
      <c r="E349" s="8"/>
      <c r="F349" s="8"/>
    </row>
    <row r="350" spans="3:6" x14ac:dyDescent="0.2">
      <c r="C350" s="8"/>
      <c r="D350" s="8"/>
      <c r="E350" s="8"/>
      <c r="F350" s="8"/>
    </row>
    <row r="351" spans="3:6" x14ac:dyDescent="0.2">
      <c r="C351" s="8"/>
      <c r="D351" s="8"/>
      <c r="E351" s="8"/>
      <c r="F351" s="8"/>
    </row>
    <row r="352" spans="3:6" x14ac:dyDescent="0.2">
      <c r="C352" s="8"/>
      <c r="D352" s="8"/>
      <c r="E352" s="8"/>
      <c r="F352" s="8"/>
    </row>
    <row r="353" spans="3:6" x14ac:dyDescent="0.2">
      <c r="C353" s="8"/>
      <c r="D353" s="8"/>
      <c r="E353" s="8"/>
      <c r="F353" s="8"/>
    </row>
    <row r="354" spans="3:6" x14ac:dyDescent="0.2">
      <c r="C354" s="8"/>
      <c r="D354" s="8"/>
      <c r="E354" s="8"/>
      <c r="F354" s="8"/>
    </row>
    <row r="355" spans="3:6" x14ac:dyDescent="0.2">
      <c r="C355" s="8"/>
      <c r="D355" s="8"/>
      <c r="E355" s="8"/>
      <c r="F355" s="8"/>
    </row>
    <row r="356" spans="3:6" x14ac:dyDescent="0.2">
      <c r="C356" s="8"/>
      <c r="D356" s="8"/>
      <c r="E356" s="8"/>
      <c r="F356" s="8"/>
    </row>
    <row r="357" spans="3:6" x14ac:dyDescent="0.2">
      <c r="C357" s="8"/>
      <c r="D357" s="8"/>
      <c r="E357" s="8"/>
      <c r="F357" s="8"/>
    </row>
    <row r="358" spans="3:6" x14ac:dyDescent="0.2">
      <c r="C358" s="8"/>
      <c r="D358" s="8"/>
      <c r="E358" s="8"/>
      <c r="F358" s="8"/>
    </row>
    <row r="359" spans="3:6" x14ac:dyDescent="0.2">
      <c r="C359" s="8"/>
      <c r="D359" s="8"/>
      <c r="E359" s="8"/>
      <c r="F359" s="8"/>
    </row>
    <row r="360" spans="3:6" x14ac:dyDescent="0.2">
      <c r="C360" s="8"/>
      <c r="D360" s="8"/>
      <c r="E360" s="8"/>
      <c r="F360" s="8"/>
    </row>
    <row r="361" spans="3:6" x14ac:dyDescent="0.2">
      <c r="C361" s="8"/>
      <c r="D361" s="8"/>
      <c r="E361" s="8"/>
      <c r="F361" s="8"/>
    </row>
  </sheetData>
  <mergeCells count="24">
    <mergeCell ref="C50:P50"/>
    <mergeCell ref="P1:P8"/>
    <mergeCell ref="M1:M8"/>
    <mergeCell ref="N1:N8"/>
    <mergeCell ref="O1:O8"/>
    <mergeCell ref="J1:J8"/>
    <mergeCell ref="K1:K8"/>
    <mergeCell ref="L1:L8"/>
    <mergeCell ref="G1:G8"/>
    <mergeCell ref="H1:H8"/>
    <mergeCell ref="I1:I8"/>
    <mergeCell ref="R1:R7"/>
    <mergeCell ref="C5:C8"/>
    <mergeCell ref="A8:B8"/>
    <mergeCell ref="C48:P48"/>
    <mergeCell ref="C49:P49"/>
    <mergeCell ref="C57:P57"/>
    <mergeCell ref="C58:P58"/>
    <mergeCell ref="C51:P51"/>
    <mergeCell ref="C52:P52"/>
    <mergeCell ref="C53:P53"/>
    <mergeCell ref="C54:P54"/>
    <mergeCell ref="C55:P55"/>
    <mergeCell ref="C56:P56"/>
  </mergeCells>
  <conditionalFormatting sqref="G10:P44">
    <cfRule type="cellIs" dxfId="1" priority="1" operator="lessThan">
      <formula>0.5</formula>
    </cfRule>
  </conditionalFormatting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1"/>
  <sheetViews>
    <sheetView zoomScaleNormal="100" workbookViewId="0">
      <selection activeCell="E16" sqref="E16"/>
    </sheetView>
  </sheetViews>
  <sheetFormatPr defaultRowHeight="14.25" x14ac:dyDescent="0.2"/>
  <cols>
    <col min="1" max="1" width="17.5703125" style="7" customWidth="1"/>
    <col min="2" max="2" width="22.5703125" style="7" customWidth="1"/>
    <col min="3" max="3" width="146.28515625" style="7" customWidth="1"/>
    <col min="4" max="4" width="13.85546875" style="7" customWidth="1"/>
    <col min="5" max="22" width="11.42578125" style="7" customWidth="1"/>
    <col min="23" max="23" width="11.42578125" style="7" bestFit="1" customWidth="1"/>
    <col min="24" max="25" width="11.42578125" style="7" customWidth="1"/>
    <col min="26" max="33" width="11.42578125" style="7" bestFit="1" customWidth="1"/>
    <col min="34" max="38" width="11.42578125" style="7" customWidth="1"/>
    <col min="39" max="39" width="11.42578125" style="7" bestFit="1" customWidth="1"/>
    <col min="40" max="40" width="9.140625" style="7"/>
    <col min="41" max="41" width="13" style="7" bestFit="1" customWidth="1"/>
    <col min="42" max="42" width="8.7109375" style="7" customWidth="1"/>
    <col min="43" max="43" width="7.85546875" style="7" customWidth="1"/>
    <col min="44" max="56" width="3.85546875" style="7" customWidth="1"/>
    <col min="57" max="16384" width="9.140625" style="7"/>
  </cols>
  <sheetData>
    <row r="1" spans="1:42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237" t="s">
        <v>35</v>
      </c>
      <c r="E1" s="237" t="str">
        <f>invulblad!G3</f>
        <v>Dijk, Wim van</v>
      </c>
      <c r="F1" s="237" t="str">
        <f>invulblad!H3</f>
        <v>Keijsers, Gerard</v>
      </c>
      <c r="G1" s="237" t="str">
        <f>invulblad!I3</f>
        <v>Mourits, Piet</v>
      </c>
      <c r="H1" s="237">
        <f>invulblad!J3</f>
        <v>0</v>
      </c>
      <c r="I1" s="237">
        <f>invulblad!K3</f>
        <v>0</v>
      </c>
      <c r="J1" s="237">
        <f>invulblad!L3</f>
        <v>0</v>
      </c>
      <c r="K1" s="237">
        <f>invulblad!M3</f>
        <v>0</v>
      </c>
      <c r="L1" s="237">
        <f>invulblad!N3</f>
        <v>0</v>
      </c>
      <c r="M1" s="237">
        <f>invulblad!O3</f>
        <v>0</v>
      </c>
      <c r="N1" s="237">
        <f>invulblad!P3</f>
        <v>0</v>
      </c>
      <c r="O1" s="237">
        <f>invulblad!Q3</f>
        <v>0</v>
      </c>
      <c r="P1" s="237">
        <f>invulblad!R3</f>
        <v>0</v>
      </c>
      <c r="Q1" s="237">
        <f>invulblad!S3</f>
        <v>0</v>
      </c>
      <c r="R1" s="237">
        <f>invulblad!T3</f>
        <v>0</v>
      </c>
      <c r="S1" s="237">
        <f>invulblad!U3</f>
        <v>0</v>
      </c>
      <c r="T1" s="237">
        <f>invulblad!V3</f>
        <v>0</v>
      </c>
      <c r="U1" s="237">
        <f>invulblad!W3</f>
        <v>0</v>
      </c>
      <c r="V1" s="237">
        <f>invulblad!X3</f>
        <v>0</v>
      </c>
      <c r="W1" s="237">
        <f>invulblad!Y3</f>
        <v>0</v>
      </c>
      <c r="X1" s="237">
        <f>invulblad!Z3</f>
        <v>0</v>
      </c>
      <c r="Y1" s="237">
        <f>invulblad!AA3</f>
        <v>0</v>
      </c>
      <c r="Z1" s="237">
        <f>invulblad!AB3</f>
        <v>0</v>
      </c>
      <c r="AA1" s="237">
        <f>invulblad!AC3</f>
        <v>0</v>
      </c>
      <c r="AB1" s="237">
        <f>invulblad!AD3</f>
        <v>0</v>
      </c>
      <c r="AC1" s="237">
        <f>invulblad!AE3</f>
        <v>0</v>
      </c>
      <c r="AD1" s="237">
        <f>invulblad!AF3</f>
        <v>0</v>
      </c>
      <c r="AE1" s="237">
        <f>invulblad!AG3</f>
        <v>0</v>
      </c>
      <c r="AF1" s="237">
        <f>invulblad!AH3</f>
        <v>0</v>
      </c>
      <c r="AG1" s="237">
        <f>invulblad!AI3</f>
        <v>0</v>
      </c>
      <c r="AH1" s="237">
        <f>invulblad!AJ3</f>
        <v>0</v>
      </c>
      <c r="AI1" s="237">
        <f>invulblad!AK3</f>
        <v>0</v>
      </c>
      <c r="AJ1" s="237">
        <f>invulblad!AL3</f>
        <v>0</v>
      </c>
      <c r="AK1" s="237">
        <f>invulblad!AM3</f>
        <v>0</v>
      </c>
      <c r="AL1" s="237">
        <f>invulblad!AN3</f>
        <v>0</v>
      </c>
      <c r="AM1" s="237">
        <f>invulblad!AO3</f>
        <v>0</v>
      </c>
      <c r="AN1" s="86"/>
      <c r="AO1" s="86"/>
      <c r="AP1" s="86"/>
    </row>
    <row r="2" spans="1:42" ht="14.25" customHeight="1" x14ac:dyDescent="0.25">
      <c r="A2" s="96" t="str">
        <f>invulblad!B5</f>
        <v>Niveau</v>
      </c>
      <c r="B2" s="97" t="str">
        <f>invulblad!C5</f>
        <v>havo</v>
      </c>
      <c r="C2" s="202">
        <f>voorbereiding!F98</f>
        <v>62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86"/>
      <c r="AO2" s="86"/>
      <c r="AP2" s="86"/>
    </row>
    <row r="3" spans="1:42" ht="15" x14ac:dyDescent="0.25">
      <c r="A3" s="96" t="str">
        <f>invulblad!B6</f>
        <v>Opdracht</v>
      </c>
      <c r="B3" s="97" t="str">
        <f>invulblad!C6</f>
        <v>cse</v>
      </c>
      <c r="C3" s="164" t="s">
        <v>58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86"/>
      <c r="AO3" s="86"/>
      <c r="AP3" s="86"/>
    </row>
    <row r="4" spans="1:42" ht="15" x14ac:dyDescent="0.25">
      <c r="A4" s="96" t="str">
        <f>invulblad!B7&amp; invulblad!B8</f>
        <v>JaarTijdvak</v>
      </c>
      <c r="B4" s="97" t="str">
        <f>invulblad!C7&amp;-invulblad!C8</f>
        <v>2015-2</v>
      </c>
      <c r="C4" s="165">
        <f>voorbereiding!F51</f>
        <v>0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86"/>
      <c r="AO4" s="86"/>
      <c r="AP4" s="86"/>
    </row>
    <row r="5" spans="1:42" ht="15" x14ac:dyDescent="0.25">
      <c r="A5" s="96" t="str">
        <f>invulblad!B9</f>
        <v>Soort correctie</v>
      </c>
      <c r="B5" s="97">
        <f>invulblad!C9</f>
        <v>0</v>
      </c>
      <c r="C5" s="163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86"/>
      <c r="AO5" s="86"/>
      <c r="AP5" s="86"/>
    </row>
    <row r="6" spans="1:42" ht="15" x14ac:dyDescent="0.25">
      <c r="A6" s="96" t="str">
        <f>invulblad!B10</f>
        <v>Groep of klas</v>
      </c>
      <c r="B6" s="97" t="str">
        <f>invulblad!C10</f>
        <v>5 havo</v>
      </c>
      <c r="C6" s="163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86"/>
      <c r="AO6" s="86"/>
      <c r="AP6" s="86"/>
    </row>
    <row r="7" spans="1:42" ht="15" x14ac:dyDescent="0.25">
      <c r="A7" s="96" t="str">
        <f>invulblad!B11</f>
        <v>Naam docent</v>
      </c>
      <c r="B7" s="97">
        <f>invulblad!C11</f>
        <v>0</v>
      </c>
      <c r="C7" s="163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86"/>
      <c r="AO7" s="86"/>
      <c r="AP7" s="86"/>
    </row>
    <row r="8" spans="1:42" ht="17.25" customHeight="1" x14ac:dyDescent="0.2">
      <c r="A8" s="240"/>
      <c r="B8" s="240"/>
      <c r="C8" s="163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87"/>
      <c r="AO8" s="86"/>
      <c r="AP8" s="86"/>
    </row>
    <row r="9" spans="1:42" ht="17.25" customHeight="1" x14ac:dyDescent="0.2">
      <c r="A9" s="162"/>
      <c r="B9" s="162"/>
      <c r="C9" s="163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87"/>
      <c r="AO9" s="86"/>
      <c r="AP9" s="86"/>
    </row>
    <row r="10" spans="1:42" ht="17.25" customHeight="1" x14ac:dyDescent="0.2">
      <c r="A10" s="162"/>
      <c r="B10" s="162"/>
      <c r="C10" s="163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87"/>
      <c r="AO10" s="86"/>
      <c r="AP10" s="86"/>
    </row>
    <row r="11" spans="1:42" ht="17.25" customHeight="1" x14ac:dyDescent="0.2">
      <c r="A11" s="162"/>
      <c r="B11" s="162"/>
      <c r="C11" s="163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87"/>
      <c r="AO11" s="86"/>
      <c r="AP11" s="86"/>
    </row>
    <row r="12" spans="1:42" ht="17.25" customHeight="1" x14ac:dyDescent="0.2">
      <c r="A12" s="162"/>
      <c r="B12" s="162"/>
      <c r="C12" s="163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87"/>
      <c r="AO12" s="86"/>
      <c r="AP12" s="86"/>
    </row>
    <row r="13" spans="1:42" ht="17.25" customHeight="1" x14ac:dyDescent="0.3">
      <c r="A13" s="162"/>
      <c r="B13" s="162"/>
      <c r="C13" s="163"/>
      <c r="D13" s="171" t="s">
        <v>97</v>
      </c>
      <c r="E13" s="179">
        <f>invulblad!G13</f>
        <v>654321</v>
      </c>
      <c r="F13" s="179">
        <f>invulblad!H13</f>
        <v>101879</v>
      </c>
      <c r="G13" s="179">
        <f>invulblad!I13</f>
        <v>131112</v>
      </c>
      <c r="H13" s="179">
        <f>invulblad!J13</f>
        <v>0</v>
      </c>
      <c r="I13" s="179">
        <f>invulblad!K13</f>
        <v>0</v>
      </c>
      <c r="J13" s="179">
        <f>invulblad!L13</f>
        <v>0</v>
      </c>
      <c r="K13" s="179">
        <f>invulblad!M13</f>
        <v>0</v>
      </c>
      <c r="L13" s="179">
        <f>invulblad!N13</f>
        <v>0</v>
      </c>
      <c r="M13" s="179">
        <f>invulblad!O13</f>
        <v>0</v>
      </c>
      <c r="N13" s="179">
        <f>invulblad!P13</f>
        <v>0</v>
      </c>
      <c r="O13" s="179">
        <f>invulblad!Q13</f>
        <v>0</v>
      </c>
      <c r="P13" s="179">
        <f>invulblad!R13</f>
        <v>0</v>
      </c>
      <c r="Q13" s="179">
        <f>invulblad!S13</f>
        <v>0</v>
      </c>
      <c r="R13" s="179">
        <f>invulblad!T13</f>
        <v>0</v>
      </c>
      <c r="S13" s="179">
        <f>invulblad!U13</f>
        <v>0</v>
      </c>
      <c r="T13" s="179">
        <f>invulblad!V13</f>
        <v>0</v>
      </c>
      <c r="U13" s="179">
        <f>invulblad!W13</f>
        <v>0</v>
      </c>
      <c r="V13" s="179">
        <f>invulblad!X13</f>
        <v>0</v>
      </c>
      <c r="W13" s="179">
        <f>invulblad!Y13</f>
        <v>0</v>
      </c>
      <c r="X13" s="179">
        <f>invulblad!Z13</f>
        <v>0</v>
      </c>
      <c r="Y13" s="179">
        <f>invulblad!AA13</f>
        <v>0</v>
      </c>
      <c r="Z13" s="179">
        <f>invulblad!AB13</f>
        <v>0</v>
      </c>
      <c r="AA13" s="179">
        <f>invulblad!AC13</f>
        <v>0</v>
      </c>
      <c r="AB13" s="179">
        <f>invulblad!AD13</f>
        <v>0</v>
      </c>
      <c r="AC13" s="179">
        <f>invulblad!AE13</f>
        <v>0</v>
      </c>
      <c r="AD13" s="179">
        <f>invulblad!AF13</f>
        <v>0</v>
      </c>
      <c r="AE13" s="179">
        <f>invulblad!AG13</f>
        <v>0</v>
      </c>
      <c r="AF13" s="179">
        <f>invulblad!AH13</f>
        <v>0</v>
      </c>
      <c r="AG13" s="179">
        <f>invulblad!AI13</f>
        <v>0</v>
      </c>
      <c r="AH13" s="179">
        <f>invulblad!AJ13</f>
        <v>0</v>
      </c>
      <c r="AI13" s="179">
        <f>invulblad!AK13</f>
        <v>0</v>
      </c>
      <c r="AJ13" s="179">
        <f>invulblad!AL13</f>
        <v>0</v>
      </c>
      <c r="AK13" s="179">
        <f>invulblad!AM13</f>
        <v>0</v>
      </c>
      <c r="AL13" s="179">
        <f>invulblad!AN13</f>
        <v>0</v>
      </c>
      <c r="AM13" s="179">
        <f>invulblad!AO13</f>
        <v>0</v>
      </c>
      <c r="AN13" s="87"/>
      <c r="AO13" s="86"/>
      <c r="AP13" s="86"/>
    </row>
    <row r="14" spans="1:42" ht="17.25" customHeight="1" x14ac:dyDescent="0.3">
      <c r="A14" s="162"/>
      <c r="B14" s="162"/>
      <c r="C14" s="163"/>
      <c r="D14" s="171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87"/>
      <c r="AO14" s="86"/>
      <c r="AP14" s="86"/>
    </row>
    <row r="15" spans="1:42" ht="17.25" customHeight="1" x14ac:dyDescent="0.3">
      <c r="A15" s="162"/>
      <c r="B15" s="162"/>
      <c r="C15" s="163"/>
      <c r="D15" s="171" t="s">
        <v>74</v>
      </c>
      <c r="E15" s="184">
        <f>invulblad!G15</f>
        <v>0</v>
      </c>
      <c r="F15" s="184">
        <f>invulblad!H15</f>
        <v>0</v>
      </c>
      <c r="G15" s="184">
        <f>invulblad!I15</f>
        <v>0</v>
      </c>
      <c r="H15" s="184">
        <f>invulblad!J15</f>
        <v>0</v>
      </c>
      <c r="I15" s="184">
        <f>invulblad!K15</f>
        <v>0</v>
      </c>
      <c r="J15" s="184">
        <f>invulblad!L15</f>
        <v>0</v>
      </c>
      <c r="K15" s="184">
        <f>invulblad!M15</f>
        <v>0</v>
      </c>
      <c r="L15" s="184">
        <f>invulblad!N15</f>
        <v>0</v>
      </c>
      <c r="M15" s="184">
        <f>invulblad!O15</f>
        <v>0</v>
      </c>
      <c r="N15" s="184">
        <f>invulblad!P15</f>
        <v>0</v>
      </c>
      <c r="O15" s="184">
        <f>invulblad!Q15</f>
        <v>0</v>
      </c>
      <c r="P15" s="184">
        <f>invulblad!R15</f>
        <v>0</v>
      </c>
      <c r="Q15" s="184">
        <f>invulblad!S15</f>
        <v>0</v>
      </c>
      <c r="R15" s="184">
        <f>invulblad!T15</f>
        <v>0</v>
      </c>
      <c r="S15" s="184">
        <f>invulblad!U15</f>
        <v>0</v>
      </c>
      <c r="T15" s="184">
        <f>invulblad!V15</f>
        <v>0</v>
      </c>
      <c r="U15" s="184">
        <f>invulblad!W15</f>
        <v>0</v>
      </c>
      <c r="V15" s="184">
        <f>invulblad!X15</f>
        <v>0</v>
      </c>
      <c r="W15" s="184">
        <f>invulblad!Y15</f>
        <v>0</v>
      </c>
      <c r="X15" s="184">
        <f>invulblad!Z15</f>
        <v>0</v>
      </c>
      <c r="Y15" s="184">
        <f>invulblad!AA15</f>
        <v>0</v>
      </c>
      <c r="Z15" s="184">
        <f>invulblad!AB15</f>
        <v>0</v>
      </c>
      <c r="AA15" s="184">
        <f>invulblad!AC15</f>
        <v>0</v>
      </c>
      <c r="AB15" s="184">
        <f>invulblad!AD15</f>
        <v>0</v>
      </c>
      <c r="AC15" s="184">
        <f>invulblad!AE15</f>
        <v>0</v>
      </c>
      <c r="AD15" s="184">
        <f>invulblad!AF15</f>
        <v>0</v>
      </c>
      <c r="AE15" s="184">
        <f>invulblad!AG15</f>
        <v>0</v>
      </c>
      <c r="AF15" s="184">
        <f>invulblad!AH15</f>
        <v>0</v>
      </c>
      <c r="AG15" s="184">
        <f>invulblad!AI15</f>
        <v>0</v>
      </c>
      <c r="AH15" s="184">
        <f>invulblad!AJ15</f>
        <v>0</v>
      </c>
      <c r="AI15" s="184">
        <f>invulblad!AK15</f>
        <v>0</v>
      </c>
      <c r="AJ15" s="184">
        <f>invulblad!AL15</f>
        <v>0</v>
      </c>
      <c r="AK15" s="184">
        <f>invulblad!AM15</f>
        <v>0</v>
      </c>
      <c r="AL15" s="184">
        <f>invulblad!AN15</f>
        <v>0</v>
      </c>
      <c r="AM15" s="184">
        <f>invulblad!AO15</f>
        <v>0</v>
      </c>
      <c r="AN15" s="87"/>
      <c r="AO15" s="86"/>
      <c r="AP15" s="86"/>
    </row>
    <row r="16" spans="1:42" ht="17.25" customHeight="1" x14ac:dyDescent="0.3">
      <c r="A16" s="162"/>
      <c r="B16" s="162"/>
      <c r="C16" s="163"/>
      <c r="D16" s="171" t="s">
        <v>56</v>
      </c>
      <c r="E16" s="183">
        <f>IF(invulblad!G14=formules!$E$60,"",VLOOKUP(E15,Uitslag!$A$6:$B$1086,2))</f>
        <v>1</v>
      </c>
      <c r="F16" s="183">
        <f>IF(invulblad!H14=formules!$E$60,"",VLOOKUP(F15,Uitslag!$A$6:$B$1086,2))</f>
        <v>1</v>
      </c>
      <c r="G16" s="183">
        <f>IF(invulblad!I14=formules!$E$60,"",VLOOKUP(G15,Uitslag!$A$6:$B$1086,2))</f>
        <v>1</v>
      </c>
      <c r="H16" s="183">
        <f>IF(invulblad!J14=formules!$E$60,"",VLOOKUP(H15,Uitslag!$A$6:$B$1086,2))</f>
        <v>1</v>
      </c>
      <c r="I16" s="183">
        <f>IF(invulblad!K14=formules!$E$60,"",VLOOKUP(I15,Uitslag!$A$6:$B$1086,2))</f>
        <v>1</v>
      </c>
      <c r="J16" s="183">
        <f>IF(invulblad!L14=formules!$E$60,"",VLOOKUP(J15,Uitslag!$A$6:$B$1086,2))</f>
        <v>1</v>
      </c>
      <c r="K16" s="183">
        <f>IF(invulblad!M14=formules!$E$60,"",VLOOKUP(K15,Uitslag!$A$6:$B$1086,2))</f>
        <v>1</v>
      </c>
      <c r="L16" s="183">
        <f>IF(invulblad!N14=formules!$E$60,"",VLOOKUP(L15,Uitslag!$A$6:$B$1086,2))</f>
        <v>1</v>
      </c>
      <c r="M16" s="183">
        <f>IF(invulblad!O14=formules!$E$60,"",VLOOKUP(M15,Uitslag!$A$6:$B$1086,2))</f>
        <v>1</v>
      </c>
      <c r="N16" s="183">
        <f>IF(invulblad!P14=formules!$E$60,"",VLOOKUP(N15,Uitslag!$A$6:$B$1086,2))</f>
        <v>1</v>
      </c>
      <c r="O16" s="183">
        <f>IF(invulblad!Q14=formules!$E$60,"",VLOOKUP(O15,Uitslag!$A$6:$B$1086,2))</f>
        <v>1</v>
      </c>
      <c r="P16" s="183">
        <f>IF(invulblad!R14=formules!$E$60,"",VLOOKUP(P15,Uitslag!$A$6:$B$1086,2))</f>
        <v>1</v>
      </c>
      <c r="Q16" s="183">
        <f>IF(invulblad!S14=formules!$E$60,"",VLOOKUP(Q15,Uitslag!$A$6:$B$1086,2))</f>
        <v>1</v>
      </c>
      <c r="R16" s="183">
        <f>IF(invulblad!T14=formules!$E$60,"",VLOOKUP(R15,Uitslag!$A$6:$B$1086,2))</f>
        <v>1</v>
      </c>
      <c r="S16" s="183">
        <f>IF(invulblad!U14=formules!$E$60,"",VLOOKUP(S15,Uitslag!$A$6:$B$1086,2))</f>
        <v>1</v>
      </c>
      <c r="T16" s="183">
        <f>IF(invulblad!V14=formules!$E$60,"",VLOOKUP(T15,Uitslag!$A$6:$B$1086,2))</f>
        <v>1</v>
      </c>
      <c r="U16" s="183">
        <f>IF(invulblad!W14=formules!$E$60,"",VLOOKUP(U15,Uitslag!$A$6:$B$1086,2))</f>
        <v>1</v>
      </c>
      <c r="V16" s="183">
        <f>IF(invulblad!X14=formules!$E$60,"",VLOOKUP(V15,Uitslag!$A$6:$B$1086,2))</f>
        <v>1</v>
      </c>
      <c r="W16" s="183">
        <f>IF(invulblad!Y14=formules!$E$60,"",VLOOKUP(W15,Uitslag!$A$6:$B$1086,2))</f>
        <v>1</v>
      </c>
      <c r="X16" s="183">
        <f>IF(invulblad!Z14=formules!$E$60,"",VLOOKUP(X15,Uitslag!$A$6:$B$1086,2))</f>
        <v>1</v>
      </c>
      <c r="Y16" s="183">
        <f>IF(invulblad!AA14=formules!$E$60,"",VLOOKUP(Y15,Uitslag!$A$6:$B$1086,2))</f>
        <v>1</v>
      </c>
      <c r="Z16" s="183">
        <f>IF(invulblad!AB14=formules!$E$60,"",VLOOKUP(Z15,Uitslag!$A$6:$B$1086,2))</f>
        <v>1</v>
      </c>
      <c r="AA16" s="183">
        <f>IF(invulblad!AC14=formules!$E$60,"",VLOOKUP(AA15,Uitslag!$A$6:$B$1086,2))</f>
        <v>1</v>
      </c>
      <c r="AB16" s="183">
        <f>IF(invulblad!AD14=formules!$E$60,"",VLOOKUP(AB15,Uitslag!$A$6:$B$1086,2))</f>
        <v>1</v>
      </c>
      <c r="AC16" s="183">
        <f>IF(invulblad!AE14=formules!$E$60,"",VLOOKUP(AC15,Uitslag!$A$6:$B$1086,2))</f>
        <v>1</v>
      </c>
      <c r="AD16" s="183">
        <f>IF(invulblad!AF14=formules!$E$60,"",VLOOKUP(AD15,Uitslag!$A$6:$B$1086,2))</f>
        <v>1</v>
      </c>
      <c r="AE16" s="183">
        <f>IF(invulblad!AG14=formules!$E$60,"",VLOOKUP(AE15,Uitslag!$A$6:$B$1086,2))</f>
        <v>1</v>
      </c>
      <c r="AF16" s="183">
        <f>IF(invulblad!AH14=formules!$E$60,"",VLOOKUP(AF15,Uitslag!$A$6:$B$1086,2))</f>
        <v>1</v>
      </c>
      <c r="AG16" s="183">
        <f>IF(invulblad!AI14=formules!$E$60,"",VLOOKUP(AG15,Uitslag!$A$6:$B$1086,2))</f>
        <v>1</v>
      </c>
      <c r="AH16" s="183">
        <f>IF(invulblad!AJ14=formules!$E$60,"",VLOOKUP(AH15,Uitslag!$A$6:$B$1086,2))</f>
        <v>1</v>
      </c>
      <c r="AI16" s="183">
        <f>IF(invulblad!AK14=formules!$E$60,"",VLOOKUP(AI15,Uitslag!$A$6:$B$1086,2))</f>
        <v>1</v>
      </c>
      <c r="AJ16" s="183">
        <f>IF(invulblad!AL14=formules!$E$60,"",VLOOKUP(AJ15,Uitslag!$A$6:$B$1086,2))</f>
        <v>1</v>
      </c>
      <c r="AK16" s="183">
        <f>IF(invulblad!AM14=formules!$E$60,"",VLOOKUP(AK15,Uitslag!$A$6:$B$1086,2))</f>
        <v>1</v>
      </c>
      <c r="AL16" s="183">
        <f>IF(invulblad!AN14=formules!$E$60,"",VLOOKUP(AL15,Uitslag!$A$6:$B$1086,2))</f>
        <v>1</v>
      </c>
      <c r="AM16" s="183">
        <f>IF(invulblad!AO14=formules!$E$60,"",VLOOKUP(AM15,Uitslag!$A$6:$B$1086,2))</f>
        <v>1</v>
      </c>
      <c r="AN16" s="87"/>
      <c r="AO16" s="86"/>
      <c r="AP16" s="86"/>
    </row>
    <row r="17" spans="1:44" ht="17.25" customHeight="1" x14ac:dyDescent="0.3">
      <c r="A17" s="162"/>
      <c r="B17" s="162"/>
      <c r="C17" s="163"/>
      <c r="D17" s="171" t="s">
        <v>98</v>
      </c>
      <c r="E17" s="183">
        <f>voorbereiding!E14</f>
        <v>0</v>
      </c>
      <c r="F17" s="183">
        <f>voorbereiding!E15</f>
        <v>0</v>
      </c>
      <c r="G17" s="183">
        <f>voorbereiding!E16</f>
        <v>0</v>
      </c>
      <c r="H17" s="183">
        <f>voorbereiding!E17</f>
        <v>0</v>
      </c>
      <c r="I17" s="183">
        <f>voorbereiding!E18</f>
        <v>0</v>
      </c>
      <c r="J17" s="183">
        <f>voorbereiding!E19</f>
        <v>0</v>
      </c>
      <c r="K17" s="183">
        <f>voorbereiding!E20</f>
        <v>0</v>
      </c>
      <c r="L17" s="183">
        <f>voorbereiding!E21</f>
        <v>0</v>
      </c>
      <c r="M17" s="183">
        <f>voorbereiding!E22</f>
        <v>0</v>
      </c>
      <c r="N17" s="183">
        <f>voorbereiding!E23</f>
        <v>0</v>
      </c>
      <c r="O17" s="183">
        <f>voorbereiding!E24</f>
        <v>0</v>
      </c>
      <c r="P17" s="183">
        <f>voorbereiding!E25</f>
        <v>0</v>
      </c>
      <c r="Q17" s="183">
        <f>voorbereiding!E26</f>
        <v>0</v>
      </c>
      <c r="R17" s="183">
        <f>voorbereiding!E27</f>
        <v>0</v>
      </c>
      <c r="S17" s="183">
        <f>voorbereiding!E28</f>
        <v>0</v>
      </c>
      <c r="T17" s="183">
        <f>voorbereiding!E29</f>
        <v>0</v>
      </c>
      <c r="U17" s="183">
        <f>voorbereiding!E30</f>
        <v>0</v>
      </c>
      <c r="V17" s="183">
        <f>voorbereiding!E31</f>
        <v>0</v>
      </c>
      <c r="W17" s="183">
        <f>voorbereiding!E32</f>
        <v>0</v>
      </c>
      <c r="X17" s="183">
        <f>voorbereiding!E33</f>
        <v>0</v>
      </c>
      <c r="Y17" s="183">
        <f>voorbereiding!E34</f>
        <v>0</v>
      </c>
      <c r="Z17" s="183">
        <f>voorbereiding!E35</f>
        <v>0</v>
      </c>
      <c r="AA17" s="183">
        <f>voorbereiding!E36</f>
        <v>0</v>
      </c>
      <c r="AB17" s="183">
        <f>voorbereiding!E37</f>
        <v>0</v>
      </c>
      <c r="AC17" s="183">
        <f>voorbereiding!E38</f>
        <v>0</v>
      </c>
      <c r="AD17" s="183">
        <f>voorbereiding!E39</f>
        <v>0</v>
      </c>
      <c r="AE17" s="183">
        <f>voorbereiding!E40</f>
        <v>0</v>
      </c>
      <c r="AF17" s="183">
        <f>voorbereiding!E41</f>
        <v>0</v>
      </c>
      <c r="AG17" s="183">
        <f>voorbereiding!E42</f>
        <v>0</v>
      </c>
      <c r="AH17" s="183">
        <f>voorbereiding!E43</f>
        <v>0</v>
      </c>
      <c r="AI17" s="183">
        <f>voorbereiding!E44</f>
        <v>0</v>
      </c>
      <c r="AJ17" s="183">
        <f>voorbereiding!E45</f>
        <v>0</v>
      </c>
      <c r="AK17" s="183">
        <f>voorbereiding!E46</f>
        <v>0</v>
      </c>
      <c r="AL17" s="183">
        <f>voorbereiding!E47</f>
        <v>0</v>
      </c>
      <c r="AM17" s="183">
        <f>voorbereiding!E48</f>
        <v>0</v>
      </c>
      <c r="AN17" s="87"/>
      <c r="AO17" s="175" t="s">
        <v>95</v>
      </c>
      <c r="AP17" s="86"/>
    </row>
    <row r="18" spans="1:44" ht="17.25" customHeight="1" x14ac:dyDescent="0.3">
      <c r="A18" s="162"/>
      <c r="B18" s="162"/>
      <c r="C18" s="163"/>
      <c r="D18" s="171" t="s">
        <v>99</v>
      </c>
      <c r="E18" s="183">
        <f>AVERAGE(E16:E17)</f>
        <v>0.5</v>
      </c>
      <c r="F18" s="183">
        <f t="shared" ref="F18:AM18" si="0">AVERAGE(F16:F17)</f>
        <v>0.5</v>
      </c>
      <c r="G18" s="183">
        <f t="shared" si="0"/>
        <v>0.5</v>
      </c>
      <c r="H18" s="183">
        <f t="shared" si="0"/>
        <v>0.5</v>
      </c>
      <c r="I18" s="183">
        <f t="shared" si="0"/>
        <v>0.5</v>
      </c>
      <c r="J18" s="183">
        <f t="shared" si="0"/>
        <v>0.5</v>
      </c>
      <c r="K18" s="183">
        <f t="shared" si="0"/>
        <v>0.5</v>
      </c>
      <c r="L18" s="183">
        <f t="shared" si="0"/>
        <v>0.5</v>
      </c>
      <c r="M18" s="183">
        <f t="shared" si="0"/>
        <v>0.5</v>
      </c>
      <c r="N18" s="183">
        <f t="shared" si="0"/>
        <v>0.5</v>
      </c>
      <c r="O18" s="183">
        <f t="shared" si="0"/>
        <v>0.5</v>
      </c>
      <c r="P18" s="183">
        <f t="shared" si="0"/>
        <v>0.5</v>
      </c>
      <c r="Q18" s="183">
        <f t="shared" si="0"/>
        <v>0.5</v>
      </c>
      <c r="R18" s="183">
        <f t="shared" si="0"/>
        <v>0.5</v>
      </c>
      <c r="S18" s="183">
        <f t="shared" si="0"/>
        <v>0.5</v>
      </c>
      <c r="T18" s="183">
        <f t="shared" si="0"/>
        <v>0.5</v>
      </c>
      <c r="U18" s="183">
        <f t="shared" si="0"/>
        <v>0.5</v>
      </c>
      <c r="V18" s="183">
        <f t="shared" si="0"/>
        <v>0.5</v>
      </c>
      <c r="W18" s="183">
        <f t="shared" si="0"/>
        <v>0.5</v>
      </c>
      <c r="X18" s="183">
        <f t="shared" si="0"/>
        <v>0.5</v>
      </c>
      <c r="Y18" s="183">
        <f t="shared" si="0"/>
        <v>0.5</v>
      </c>
      <c r="Z18" s="183">
        <f t="shared" si="0"/>
        <v>0.5</v>
      </c>
      <c r="AA18" s="183">
        <f t="shared" si="0"/>
        <v>0.5</v>
      </c>
      <c r="AB18" s="183">
        <f t="shared" si="0"/>
        <v>0.5</v>
      </c>
      <c r="AC18" s="183">
        <f t="shared" si="0"/>
        <v>0.5</v>
      </c>
      <c r="AD18" s="183">
        <f t="shared" si="0"/>
        <v>0.5</v>
      </c>
      <c r="AE18" s="183">
        <f t="shared" si="0"/>
        <v>0.5</v>
      </c>
      <c r="AF18" s="183">
        <f t="shared" si="0"/>
        <v>0.5</v>
      </c>
      <c r="AG18" s="183">
        <f t="shared" si="0"/>
        <v>0.5</v>
      </c>
      <c r="AH18" s="183">
        <f t="shared" si="0"/>
        <v>0.5</v>
      </c>
      <c r="AI18" s="183">
        <f t="shared" si="0"/>
        <v>0.5</v>
      </c>
      <c r="AJ18" s="183">
        <f t="shared" si="0"/>
        <v>0.5</v>
      </c>
      <c r="AK18" s="183">
        <f t="shared" si="0"/>
        <v>0.5</v>
      </c>
      <c r="AL18" s="183">
        <f t="shared" si="0"/>
        <v>0.5</v>
      </c>
      <c r="AM18" s="183">
        <f t="shared" si="0"/>
        <v>0.5</v>
      </c>
      <c r="AN18" s="87"/>
      <c r="AO18" s="175" t="s">
        <v>96</v>
      </c>
      <c r="AP18" s="86"/>
    </row>
    <row r="19" spans="1:44" ht="15" x14ac:dyDescent="0.25">
      <c r="A19" s="103" t="s">
        <v>72</v>
      </c>
      <c r="B19" s="133" t="s">
        <v>71</v>
      </c>
      <c r="C19" s="98" t="s">
        <v>48</v>
      </c>
      <c r="D19" s="98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86"/>
      <c r="AO19" s="103"/>
      <c r="AP19" s="178"/>
      <c r="AQ19" s="52"/>
      <c r="AR19" s="52"/>
    </row>
    <row r="20" spans="1:44" ht="15" x14ac:dyDescent="0.25">
      <c r="A20" s="98">
        <f>voorbereiding!B2</f>
        <v>1</v>
      </c>
      <c r="B20" s="156" t="str">
        <f>voorbereiding!D2</f>
        <v>Tekstsoort</v>
      </c>
      <c r="C20" s="98" t="str">
        <f>voorbereiding!C2</f>
        <v>Tekstsoort - publiek - schrijfdoel</v>
      </c>
      <c r="D20" s="157" t="s">
        <v>52</v>
      </c>
      <c r="E20" s="190">
        <f ca="1">IF(E15="","",IF(schema!$E$18=0,"",schema!F$18/schema!$E$18))</f>
        <v>0</v>
      </c>
      <c r="F20" s="190">
        <f ca="1">IF(F15="","",IF(schema!$E$18=0,"",schema!G$18/schema!$E$18))</f>
        <v>0</v>
      </c>
      <c r="G20" s="190">
        <f ca="1">IF(G15="","",IF(schema!$E$18=0,"",schema!H$18/schema!$E$18))</f>
        <v>0</v>
      </c>
      <c r="H20" s="190">
        <f ca="1">IF(H15="","",IF(schema!$E$18=0,"",schema!I$18/schema!$E$18))</f>
        <v>0</v>
      </c>
      <c r="I20" s="190">
        <f ca="1">IF(I15="","",IF(schema!$E$18=0,"",schema!J$18/schema!$E$18))</f>
        <v>0</v>
      </c>
      <c r="J20" s="190">
        <f ca="1">IF(J15="","",IF(schema!$E$18=0,"",schema!K$18/schema!$E$18))</f>
        <v>0</v>
      </c>
      <c r="K20" s="190">
        <f ca="1">IF(K15="","",IF(schema!$E$18=0,"",schema!L$18/schema!$E$18))</f>
        <v>0</v>
      </c>
      <c r="L20" s="190">
        <f ca="1">IF(L15="","",IF(schema!$E$18=0,"",schema!M$18/schema!$E$18))</f>
        <v>0</v>
      </c>
      <c r="M20" s="190">
        <f ca="1">IF(M15="","",IF(schema!$E$18=0,"",schema!N$18/schema!$E$18))</f>
        <v>0</v>
      </c>
      <c r="N20" s="190">
        <f ca="1">IF(N15="","",IF(schema!$E$18=0,"",schema!O$18/schema!$E$18))</f>
        <v>0</v>
      </c>
      <c r="O20" s="190">
        <f ca="1">IF(O15="","",IF(schema!$E$18=0,"",schema!P$18/schema!$E$18))</f>
        <v>0</v>
      </c>
      <c r="P20" s="190">
        <f ca="1">IF(P15="","",IF(schema!$E$18=0,"",schema!Q$18/schema!$E$18))</f>
        <v>0</v>
      </c>
      <c r="Q20" s="190">
        <f ca="1">IF(Q15="","",IF(schema!$E$18=0,"",schema!R$18/schema!$E$18))</f>
        <v>0</v>
      </c>
      <c r="R20" s="190">
        <f ca="1">IF(R15="","",IF(schema!$E$18=0,"",schema!S$18/schema!$E$18))</f>
        <v>0</v>
      </c>
      <c r="S20" s="190">
        <f ca="1">IF(S15="","",IF(schema!$E$18=0,"",schema!T$18/schema!$E$18))</f>
        <v>0</v>
      </c>
      <c r="T20" s="190">
        <f ca="1">IF(T15="","",IF(schema!$E$18=0,"",schema!U$18/schema!$E$18))</f>
        <v>0</v>
      </c>
      <c r="U20" s="190">
        <f ca="1">IF(U15="","",IF(schema!$E$18=0,"",schema!V$18/schema!$E$18))</f>
        <v>0</v>
      </c>
      <c r="V20" s="190">
        <f ca="1">IF(V15="","",IF(schema!$E$18=0,"",schema!W$18/schema!$E$18))</f>
        <v>0</v>
      </c>
      <c r="W20" s="190">
        <f ca="1">IF(W15="","",IF(schema!$E$18=0,"",schema!X$18/schema!$E$18))</f>
        <v>0</v>
      </c>
      <c r="X20" s="190">
        <f ca="1">IF(X15="","",IF(schema!$E$18=0,"",schema!Y$18/schema!$E$18))</f>
        <v>0</v>
      </c>
      <c r="Y20" s="190">
        <f ca="1">IF(Y15="","",IF(schema!$E$18=0,"",schema!Z$18/schema!$E$18))</f>
        <v>0</v>
      </c>
      <c r="Z20" s="190">
        <f ca="1">IF(Z15="","",IF(schema!$E$18=0,"",schema!AA$18/schema!$E$18))</f>
        <v>0</v>
      </c>
      <c r="AA20" s="190">
        <f ca="1">IF(AA15="","",IF(schema!$E$18=0,"",schema!AB$18/schema!$E$18))</f>
        <v>0</v>
      </c>
      <c r="AB20" s="190">
        <f ca="1">IF(AB15="","",IF(schema!$E$18=0,"",schema!AC$18/schema!$E$18))</f>
        <v>0</v>
      </c>
      <c r="AC20" s="190">
        <f ca="1">IF(AC15="","",IF(schema!$E$18=0,"",schema!AD$18/schema!$E$18))</f>
        <v>0</v>
      </c>
      <c r="AD20" s="190">
        <f ca="1">IF(AD15="","",IF(schema!$E$18=0,"",schema!AE$18/schema!$E$18))</f>
        <v>0</v>
      </c>
      <c r="AE20" s="190">
        <f ca="1">IF(AE15="","",IF(schema!$E$18=0,"",schema!AF$18/schema!$E$18))</f>
        <v>0</v>
      </c>
      <c r="AF20" s="190">
        <f ca="1">IF(AF15="","",IF(schema!$E$18=0,"",schema!AG$18/schema!$E$18))</f>
        <v>0</v>
      </c>
      <c r="AG20" s="190">
        <f ca="1">IF(AG15="","",IF(schema!$E$18=0,"",schema!AH$18/schema!$E$18))</f>
        <v>0</v>
      </c>
      <c r="AH20" s="190">
        <f ca="1">IF(AH15="","",IF(schema!$E$18=0,"",schema!AI$18/schema!$E$18))</f>
        <v>0</v>
      </c>
      <c r="AI20" s="190">
        <f ca="1">IF(AI15="","",IF(schema!$E$18=0,"",schema!AJ$18/schema!$E$18))</f>
        <v>0</v>
      </c>
      <c r="AJ20" s="190">
        <f ca="1">IF(AJ15="","",IF(schema!$E$18=0,"",schema!AK$18/schema!$E$18))</f>
        <v>0</v>
      </c>
      <c r="AK20" s="190">
        <f ca="1">IF(AK15="","",IF(schema!$E$18=0,"",schema!AL$18/schema!$E$18))</f>
        <v>0</v>
      </c>
      <c r="AL20" s="190">
        <f ca="1">IF(AL15="","",IF(schema!$E$18=0,"",schema!AM$18/schema!$E$18))</f>
        <v>0</v>
      </c>
      <c r="AM20" s="190">
        <f ca="1">IF(AM15="","",IF(schema!$E$18=0,"",schema!AN$18/schema!$E$18))</f>
        <v>0</v>
      </c>
      <c r="AN20" s="95"/>
      <c r="AO20" s="190">
        <f ca="1">IF(formules!$B$72&lt;&gt;COUNTBLANK('uitslag-categorie-V'!E20:AM20),AVERAGE(E20:AM20),"")</f>
        <v>0</v>
      </c>
      <c r="AP20" s="178"/>
      <c r="AQ20" s="52"/>
      <c r="AR20" s="52"/>
    </row>
    <row r="21" spans="1:44" ht="15" x14ac:dyDescent="0.25">
      <c r="A21" s="98">
        <f>voorbereiding!B3</f>
        <v>2</v>
      </c>
      <c r="B21" s="156" t="str">
        <f>voorbereiding!D3</f>
        <v>Hoofdgedachte</v>
      </c>
      <c r="C21" s="98" t="str">
        <f>voorbereiding!C3</f>
        <v>Hoofdgedachte - tussenkopjes - onderscheid tussen hoofd- en bijzaken</v>
      </c>
      <c r="D21" s="157" t="s">
        <v>52</v>
      </c>
      <c r="E21" s="190">
        <f ca="1">IF(E15="","",IF(schema!$E$19=0,"",schema!F$19/schema!$E$19))</f>
        <v>0</v>
      </c>
      <c r="F21" s="190">
        <f ca="1">IF(F15="","",IF(schema!$E$19=0,"",schema!G$19/schema!$E$19))</f>
        <v>0</v>
      </c>
      <c r="G21" s="190">
        <f ca="1">IF(G15="","",IF(schema!$E$19=0,"",schema!H$19/schema!$E$19))</f>
        <v>0</v>
      </c>
      <c r="H21" s="190">
        <f ca="1">IF(H15="","",IF(schema!$E$19=0,"",schema!I$19/schema!$E$19))</f>
        <v>0</v>
      </c>
      <c r="I21" s="190">
        <f ca="1">IF(I15="","",IF(schema!$E$19=0,"",schema!J$19/schema!$E$19))</f>
        <v>0</v>
      </c>
      <c r="J21" s="190">
        <f ca="1">IF(J15="","",IF(schema!$E$19=0,"",schema!K$19/schema!$E$19))</f>
        <v>0</v>
      </c>
      <c r="K21" s="190">
        <f ca="1">IF(K15="","",IF(schema!$E$19=0,"",schema!L$19/schema!$E$19))</f>
        <v>0</v>
      </c>
      <c r="L21" s="190">
        <f ca="1">IF(L15="","",IF(schema!$E$19=0,"",schema!M$19/schema!$E$19))</f>
        <v>0</v>
      </c>
      <c r="M21" s="190">
        <f ca="1">IF(M15="","",IF(schema!$E$19=0,"",schema!N$19/schema!$E$19))</f>
        <v>0</v>
      </c>
      <c r="N21" s="190">
        <f ca="1">IF(N15="","",IF(schema!$E$19=0,"",schema!O$19/schema!$E$19))</f>
        <v>0</v>
      </c>
      <c r="O21" s="190">
        <f ca="1">IF(O15="","",IF(schema!$E$19=0,"",schema!P$19/schema!$E$19))</f>
        <v>0</v>
      </c>
      <c r="P21" s="190">
        <f ca="1">IF(P15="","",IF(schema!$E$19=0,"",schema!Q$19/schema!$E$19))</f>
        <v>0</v>
      </c>
      <c r="Q21" s="190">
        <f ca="1">IF(Q15="","",IF(schema!$E$19=0,"",schema!R$19/schema!$E$19))</f>
        <v>0</v>
      </c>
      <c r="R21" s="190">
        <f ca="1">IF(R15="","",IF(schema!$E$19=0,"",schema!S$19/schema!$E$19))</f>
        <v>0</v>
      </c>
      <c r="S21" s="190">
        <f ca="1">IF(S15="","",IF(schema!$E$19=0,"",schema!T$19/schema!$E$19))</f>
        <v>0</v>
      </c>
      <c r="T21" s="190">
        <f ca="1">IF(T15="","",IF(schema!$E$19=0,"",schema!U$19/schema!$E$19))</f>
        <v>0</v>
      </c>
      <c r="U21" s="190">
        <f ca="1">IF(U15="","",IF(schema!$E$19=0,"",schema!V$19/schema!$E$19))</f>
        <v>0</v>
      </c>
      <c r="V21" s="190">
        <f ca="1">IF(V15="","",IF(schema!$E$19=0,"",schema!W$19/schema!$E$19))</f>
        <v>0</v>
      </c>
      <c r="W21" s="190">
        <f ca="1">IF(W15="","",IF(schema!$E$19=0,"",schema!X$19/schema!$E$19))</f>
        <v>0</v>
      </c>
      <c r="X21" s="190">
        <f ca="1">IF(X15="","",IF(schema!$E$19=0,"",schema!Y$19/schema!$E$19))</f>
        <v>0</v>
      </c>
      <c r="Y21" s="190">
        <f ca="1">IF(Y15="","",IF(schema!$E$19=0,"",schema!Z$19/schema!$E$19))</f>
        <v>0</v>
      </c>
      <c r="Z21" s="190">
        <f ca="1">IF(Z15="","",IF(schema!$E$19=0,"",schema!AA$19/schema!$E$19))</f>
        <v>0</v>
      </c>
      <c r="AA21" s="190">
        <f ca="1">IF(AA15="","",IF(schema!$E$19=0,"",schema!AB$19/schema!$E$19))</f>
        <v>0</v>
      </c>
      <c r="AB21" s="190">
        <f ca="1">IF(AB15="","",IF(schema!$E$19=0,"",schema!AC$19/schema!$E$19))</f>
        <v>0</v>
      </c>
      <c r="AC21" s="190">
        <f ca="1">IF(AC15="","",IF(schema!$E$19=0,"",schema!AD$19/schema!$E$19))</f>
        <v>0</v>
      </c>
      <c r="AD21" s="190">
        <f ca="1">IF(AD15="","",IF(schema!$E$19=0,"",schema!AE$19/schema!$E$19))</f>
        <v>0</v>
      </c>
      <c r="AE21" s="190">
        <f ca="1">IF(AE15="","",IF(schema!$E$19=0,"",schema!AF$19/schema!$E$19))</f>
        <v>0</v>
      </c>
      <c r="AF21" s="190">
        <f ca="1">IF(AF15="","",IF(schema!$E$19=0,"",schema!AG$19/schema!$E$19))</f>
        <v>0</v>
      </c>
      <c r="AG21" s="190">
        <f ca="1">IF(AG15="","",IF(schema!$E$19=0,"",schema!AH$19/schema!$E$19))</f>
        <v>0</v>
      </c>
      <c r="AH21" s="190">
        <f ca="1">IF(AH15="","",IF(schema!$E$19=0,"",schema!AI$19/schema!$E$19))</f>
        <v>0</v>
      </c>
      <c r="AI21" s="190">
        <f ca="1">IF(AI15="","",IF(schema!$E$19=0,"",schema!AJ$19/schema!$E$19))</f>
        <v>0</v>
      </c>
      <c r="AJ21" s="190">
        <f ca="1">IF(AJ15="","",IF(schema!$E$19=0,"",schema!AK$19/schema!$E$19))</f>
        <v>0</v>
      </c>
      <c r="AK21" s="190">
        <f ca="1">IF(AK15="","",IF(schema!$E$19=0,"",schema!AL$19/schema!$E$19))</f>
        <v>0</v>
      </c>
      <c r="AL21" s="190">
        <f ca="1">IF(AL15="","",IF(schema!$E$19=0,"",schema!AM$19/schema!$E$19))</f>
        <v>0</v>
      </c>
      <c r="AM21" s="190">
        <f ca="1">IF(AM15="","",IF(schema!$E$19=0,"",schema!AN$19/schema!$E$19))</f>
        <v>0</v>
      </c>
      <c r="AN21" s="95"/>
      <c r="AO21" s="190">
        <f ca="1">IF(formules!$B$72&lt;&gt;COUNTBLANK('uitslag-categorie-V'!E21:AM21),AVERAGE(E21:AM21),"")</f>
        <v>0</v>
      </c>
      <c r="AP21" s="178"/>
      <c r="AQ21" s="52"/>
      <c r="AR21" s="52"/>
    </row>
    <row r="22" spans="1:44" ht="15" x14ac:dyDescent="0.25">
      <c r="A22" s="98">
        <f>voorbereiding!B4</f>
        <v>3</v>
      </c>
      <c r="B22" s="156" t="str">
        <f>voorbereiding!D4</f>
        <v>Tekstrelaties</v>
      </c>
      <c r="C22" s="98" t="str">
        <f>voorbereiding!C4</f>
        <v>Tekstrelaties - tekstverbanden - alineafuncties - tekststructuur</v>
      </c>
      <c r="D22" s="157" t="s">
        <v>52</v>
      </c>
      <c r="E22" s="190">
        <f ca="1">IF(E15="","",IF(schema!$E$20=0,"",schema!F$20/schema!$E$20))</f>
        <v>0</v>
      </c>
      <c r="F22" s="190">
        <f ca="1">IF(F15="","",IF(schema!$E$20=0,"",schema!G$20/schema!$E$20))</f>
        <v>0</v>
      </c>
      <c r="G22" s="190">
        <f ca="1">IF(G15="","",IF(schema!$E$20=0,"",schema!H$20/schema!$E$20))</f>
        <v>0</v>
      </c>
      <c r="H22" s="190">
        <f ca="1">IF(H15="","",IF(schema!$E$20=0,"",schema!I$20/schema!$E$20))</f>
        <v>0</v>
      </c>
      <c r="I22" s="190">
        <f ca="1">IF(I15="","",IF(schema!$E$20=0,"",schema!J$20/schema!$E$20))</f>
        <v>0</v>
      </c>
      <c r="J22" s="190">
        <f ca="1">IF(J15="","",IF(schema!$E$20=0,"",schema!K$20/schema!$E$20))</f>
        <v>0</v>
      </c>
      <c r="K22" s="190">
        <f ca="1">IF(K15="","",IF(schema!$E$20=0,"",schema!L$20/schema!$E$20))</f>
        <v>0</v>
      </c>
      <c r="L22" s="190">
        <f ca="1">IF(L15="","",IF(schema!$E$20=0,"",schema!M$20/schema!$E$20))</f>
        <v>0</v>
      </c>
      <c r="M22" s="190">
        <f ca="1">IF(M15="","",IF(schema!$E$20=0,"",schema!N$20/schema!$E$20))</f>
        <v>0</v>
      </c>
      <c r="N22" s="190">
        <f ca="1">IF(N15="","",IF(schema!$E$20=0,"",schema!O$20/schema!$E$20))</f>
        <v>0</v>
      </c>
      <c r="O22" s="190">
        <f ca="1">IF(O15="","",IF(schema!$E$20=0,"",schema!P$20/schema!$E$20))</f>
        <v>0</v>
      </c>
      <c r="P22" s="190">
        <f ca="1">IF(P15="","",IF(schema!$E$20=0,"",schema!Q$20/schema!$E$20))</f>
        <v>0</v>
      </c>
      <c r="Q22" s="190">
        <f ca="1">IF(Q15="","",IF(schema!$E$20=0,"",schema!R$20/schema!$E$20))</f>
        <v>0</v>
      </c>
      <c r="R22" s="190">
        <f ca="1">IF(R15="","",IF(schema!$E$20=0,"",schema!S$20/schema!$E$20))</f>
        <v>0</v>
      </c>
      <c r="S22" s="190">
        <f ca="1">IF(S15="","",IF(schema!$E$20=0,"",schema!T$20/schema!$E$20))</f>
        <v>0</v>
      </c>
      <c r="T22" s="190">
        <f ca="1">IF(T15="","",IF(schema!$E$20=0,"",schema!U$20/schema!$E$20))</f>
        <v>0</v>
      </c>
      <c r="U22" s="190">
        <f ca="1">IF(U15="","",IF(schema!$E$20=0,"",schema!V$20/schema!$E$20))</f>
        <v>0</v>
      </c>
      <c r="V22" s="190">
        <f ca="1">IF(V15="","",IF(schema!$E$20=0,"",schema!W$20/schema!$E$20))</f>
        <v>0</v>
      </c>
      <c r="W22" s="190">
        <f ca="1">IF(W15="","",IF(schema!$E$20=0,"",schema!X$20/schema!$E$20))</f>
        <v>0</v>
      </c>
      <c r="X22" s="190">
        <f ca="1">IF(X15="","",IF(schema!$E$20=0,"",schema!Y$20/schema!$E$20))</f>
        <v>0</v>
      </c>
      <c r="Y22" s="190">
        <f ca="1">IF(Y15="","",IF(schema!$E$20=0,"",schema!Z$20/schema!$E$20))</f>
        <v>0</v>
      </c>
      <c r="Z22" s="190">
        <f ca="1">IF(Z15="","",IF(schema!$E$20=0,"",schema!AA$20/schema!$E$20))</f>
        <v>0</v>
      </c>
      <c r="AA22" s="190">
        <f ca="1">IF(AA15="","",IF(schema!$E$20=0,"",schema!AB$20/schema!$E$20))</f>
        <v>0</v>
      </c>
      <c r="AB22" s="190">
        <f ca="1">IF(AB15="","",IF(schema!$E$20=0,"",schema!AC$20/schema!$E$20))</f>
        <v>0</v>
      </c>
      <c r="AC22" s="190">
        <f ca="1">IF(AC15="","",IF(schema!$E$20=0,"",schema!AD$20/schema!$E$20))</f>
        <v>0</v>
      </c>
      <c r="AD22" s="190">
        <f ca="1">IF(AD15="","",IF(schema!$E$20=0,"",schema!AE$20/schema!$E$20))</f>
        <v>0</v>
      </c>
      <c r="AE22" s="190">
        <f ca="1">IF(AE15="","",IF(schema!$E$20=0,"",schema!AF$20/schema!$E$20))</f>
        <v>0</v>
      </c>
      <c r="AF22" s="190">
        <f ca="1">IF(AF15="","",IF(schema!$E$20=0,"",schema!AG$20/schema!$E$20))</f>
        <v>0</v>
      </c>
      <c r="AG22" s="190">
        <f ca="1">IF(AG15="","",IF(schema!$E$20=0,"",schema!AH$20/schema!$E$20))</f>
        <v>0</v>
      </c>
      <c r="AH22" s="190">
        <f ca="1">IF(AH15="","",IF(schema!$E$20=0,"",schema!AI$20/schema!$E$20))</f>
        <v>0</v>
      </c>
      <c r="AI22" s="190">
        <f ca="1">IF(AI15="","",IF(schema!$E$20=0,"",schema!AJ$20/schema!$E$20))</f>
        <v>0</v>
      </c>
      <c r="AJ22" s="190">
        <f ca="1">IF(AJ15="","",IF(schema!$E$20=0,"",schema!AK$20/schema!$E$20))</f>
        <v>0</v>
      </c>
      <c r="AK22" s="190">
        <f ca="1">IF(AK15="","",IF(schema!$E$20=0,"",schema!AL$20/schema!$E$20))</f>
        <v>0</v>
      </c>
      <c r="AL22" s="190">
        <f ca="1">IF(AL15="","",IF(schema!$E$20=0,"",schema!AM$20/schema!$E$20))</f>
        <v>0</v>
      </c>
      <c r="AM22" s="190">
        <f ca="1">IF(AM15="","",IF(schema!$E$20=0,"",schema!AN$20/schema!$E$20))</f>
        <v>0</v>
      </c>
      <c r="AN22" s="95"/>
      <c r="AO22" s="190">
        <f ca="1">IF(formules!$B$72&lt;&gt;COUNTBLANK('uitslag-categorie-V'!E22:AM22),AVERAGE(E22:AM22),"")</f>
        <v>0</v>
      </c>
      <c r="AP22" s="178"/>
      <c r="AQ22" s="52"/>
      <c r="AR22" s="52"/>
    </row>
    <row r="23" spans="1:44" ht="15" x14ac:dyDescent="0.25">
      <c r="A23" s="98">
        <f>voorbereiding!B5</f>
        <v>4</v>
      </c>
      <c r="B23" s="156" t="str">
        <f>voorbereiding!D5</f>
        <v>Auteursintenties</v>
      </c>
      <c r="C23" s="98" t="str">
        <f>voorbereiding!C5</f>
        <v xml:space="preserve">Auteursintenties - gevoel - betekenis van taaluitingen - verklaringen </v>
      </c>
      <c r="D23" s="157" t="s">
        <v>52</v>
      </c>
      <c r="E23" s="190">
        <f ca="1">IF(E15="","",IF(schema!$E$21=0,"",schema!F$21/schema!$E$21))</f>
        <v>0</v>
      </c>
      <c r="F23" s="190">
        <f ca="1">IF(F15="","",IF(schema!$E$21=0,"",schema!G$21/schema!$E$21))</f>
        <v>0</v>
      </c>
      <c r="G23" s="190">
        <f ca="1">IF(G15="","",IF(schema!$E$21=0,"",schema!H$21/schema!$E$21))</f>
        <v>0</v>
      </c>
      <c r="H23" s="190">
        <f ca="1">IF(H15="","",IF(schema!$E$21=0,"",schema!I$21/schema!$E$21))</f>
        <v>0</v>
      </c>
      <c r="I23" s="190">
        <f ca="1">IF(I15="","",IF(schema!$E$21=0,"",schema!J$21/schema!$E$21))</f>
        <v>0</v>
      </c>
      <c r="J23" s="190">
        <f ca="1">IF(J15="","",IF(schema!$E$21=0,"",schema!K$21/schema!$E$21))</f>
        <v>0</v>
      </c>
      <c r="K23" s="190">
        <f ca="1">IF(K15="","",IF(schema!$E$21=0,"",schema!L$21/schema!$E$21))</f>
        <v>0</v>
      </c>
      <c r="L23" s="190">
        <f ca="1">IF(L15="","",IF(schema!$E$21=0,"",schema!M$21/schema!$E$21))</f>
        <v>0</v>
      </c>
      <c r="M23" s="190">
        <f ca="1">IF(M15="","",IF(schema!$E$21=0,"",schema!N$21/schema!$E$21))</f>
        <v>0</v>
      </c>
      <c r="N23" s="190">
        <f ca="1">IF(N15="","",IF(schema!$E$21=0,"",schema!O$21/schema!$E$21))</f>
        <v>0</v>
      </c>
      <c r="O23" s="190">
        <f ca="1">IF(O15="","",IF(schema!$E$21=0,"",schema!P$21/schema!$E$21))</f>
        <v>0</v>
      </c>
      <c r="P23" s="190">
        <f ca="1">IF(P15="","",IF(schema!$E$21=0,"",schema!Q$21/schema!$E$21))</f>
        <v>0</v>
      </c>
      <c r="Q23" s="190">
        <f ca="1">IF(Q15="","",IF(schema!$E$21=0,"",schema!R$21/schema!$E$21))</f>
        <v>0</v>
      </c>
      <c r="R23" s="190">
        <f ca="1">IF(R15="","",IF(schema!$E$21=0,"",schema!S$21/schema!$E$21))</f>
        <v>0</v>
      </c>
      <c r="S23" s="190">
        <f ca="1">IF(S15="","",IF(schema!$E$21=0,"",schema!T$21/schema!$E$21))</f>
        <v>0</v>
      </c>
      <c r="T23" s="190">
        <f ca="1">IF(T15="","",IF(schema!$E$21=0,"",schema!U$21/schema!$E$21))</f>
        <v>0</v>
      </c>
      <c r="U23" s="190">
        <f ca="1">IF(U15="","",IF(schema!$E$21=0,"",schema!V$21/schema!$E$21))</f>
        <v>0</v>
      </c>
      <c r="V23" s="190">
        <f ca="1">IF(V15="","",IF(schema!$E$21=0,"",schema!W$21/schema!$E$21))</f>
        <v>0</v>
      </c>
      <c r="W23" s="190">
        <f ca="1">IF(W15="","",IF(schema!$E$21=0,"",schema!X$21/schema!$E$21))</f>
        <v>0</v>
      </c>
      <c r="X23" s="190">
        <f ca="1">IF(X15="","",IF(schema!$E$21=0,"",schema!Y$21/schema!$E$21))</f>
        <v>0</v>
      </c>
      <c r="Y23" s="190">
        <f ca="1">IF(Y15="","",IF(schema!$E$21=0,"",schema!Z$21/schema!$E$21))</f>
        <v>0</v>
      </c>
      <c r="Z23" s="190">
        <f ca="1">IF(Z15="","",IF(schema!$E$21=0,"",schema!AA$21/schema!$E$21))</f>
        <v>0</v>
      </c>
      <c r="AA23" s="190">
        <f ca="1">IF(AA15="","",IF(schema!$E$21=0,"",schema!AB$21/schema!$E$21))</f>
        <v>0</v>
      </c>
      <c r="AB23" s="190">
        <f ca="1">IF(AB15="","",IF(schema!$E$21=0,"",schema!AC$21/schema!$E$21))</f>
        <v>0</v>
      </c>
      <c r="AC23" s="190">
        <f ca="1">IF(AC15="","",IF(schema!$E$21=0,"",schema!AD$21/schema!$E$21))</f>
        <v>0</v>
      </c>
      <c r="AD23" s="190">
        <f ca="1">IF(AD15="","",IF(schema!$E$21=0,"",schema!AE$21/schema!$E$21))</f>
        <v>0</v>
      </c>
      <c r="AE23" s="190">
        <f ca="1">IF(AE15="","",IF(schema!$E$21=0,"",schema!AF$21/schema!$E$21))</f>
        <v>0</v>
      </c>
      <c r="AF23" s="190">
        <f ca="1">IF(AF15="","",IF(schema!$E$21=0,"",schema!AG$21/schema!$E$21))</f>
        <v>0</v>
      </c>
      <c r="AG23" s="190">
        <f ca="1">IF(AG15="","",IF(schema!$E$21=0,"",schema!AH$21/schema!$E$21))</f>
        <v>0</v>
      </c>
      <c r="AH23" s="190">
        <f ca="1">IF(AH15="","",IF(schema!$E$21=0,"",schema!AI$21/schema!$E$21))</f>
        <v>0</v>
      </c>
      <c r="AI23" s="190">
        <f ca="1">IF(AI15="","",IF(schema!$E$21=0,"",schema!AJ$21/schema!$E$21))</f>
        <v>0</v>
      </c>
      <c r="AJ23" s="190">
        <f ca="1">IF(AJ15="","",IF(schema!$E$21=0,"",schema!AK$21/schema!$E$21))</f>
        <v>0</v>
      </c>
      <c r="AK23" s="190">
        <f ca="1">IF(AK15="","",IF(schema!$E$21=0,"",schema!AL$21/schema!$E$21))</f>
        <v>0</v>
      </c>
      <c r="AL23" s="190">
        <f ca="1">IF(AL15="","",IF(schema!$E$21=0,"",schema!AM$21/schema!$E$21))</f>
        <v>0</v>
      </c>
      <c r="AM23" s="190">
        <f ca="1">IF(AM15="","",IF(schema!$E$21=0,"",schema!AN$21/schema!$E$21))</f>
        <v>0</v>
      </c>
      <c r="AN23" s="95"/>
      <c r="AO23" s="190">
        <f ca="1">IF(formules!$B$72&lt;&gt;COUNTBLANK('uitslag-categorie-V'!E23:AM23),AVERAGE(E23:AM23),"")</f>
        <v>0</v>
      </c>
      <c r="AP23" s="178"/>
      <c r="AQ23" s="52"/>
      <c r="AR23" s="52"/>
    </row>
    <row r="24" spans="1:44" ht="15" x14ac:dyDescent="0.25">
      <c r="A24" s="98">
        <f>voorbereiding!B6</f>
        <v>5</v>
      </c>
      <c r="B24" s="156" t="str">
        <f>voorbereiding!D6</f>
        <v>Argumentatie</v>
      </c>
      <c r="C24" s="98" t="str">
        <f>voorbereiding!C6</f>
        <v>Argumentaties - standpunt beargumenteren - soorten argumenten - redeneringen</v>
      </c>
      <c r="D24" s="157" t="s">
        <v>52</v>
      </c>
      <c r="E24" s="190">
        <f ca="1">IF(E15="","",IF(schema!$E$22=0,"",schema!F$22/schema!$E$22))</f>
        <v>0</v>
      </c>
      <c r="F24" s="190">
        <f ca="1">IF(F15="","",IF(schema!$E$22=0,"",schema!G$22/schema!$E$22))</f>
        <v>0</v>
      </c>
      <c r="G24" s="190">
        <f ca="1">IF(G15="","",IF(schema!$E$22=0,"",schema!H$22/schema!$E$22))</f>
        <v>0</v>
      </c>
      <c r="H24" s="190">
        <f ca="1">IF(H15="","",IF(schema!$E$22=0,"",schema!I$22/schema!$E$22))</f>
        <v>0</v>
      </c>
      <c r="I24" s="190">
        <f ca="1">IF(I15="","",IF(schema!$E$22=0,"",schema!J$22/schema!$E$22))</f>
        <v>0</v>
      </c>
      <c r="J24" s="190">
        <f ca="1">IF(J15="","",IF(schema!$E$22=0,"",schema!K$22/schema!$E$22))</f>
        <v>0</v>
      </c>
      <c r="K24" s="190">
        <f ca="1">IF(K15="","",IF(schema!$E$22=0,"",schema!L$22/schema!$E$22))</f>
        <v>0</v>
      </c>
      <c r="L24" s="190">
        <f ca="1">IF(L15="","",IF(schema!$E$22=0,"",schema!M$22/schema!$E$22))</f>
        <v>0</v>
      </c>
      <c r="M24" s="190">
        <f ca="1">IF(M15="","",IF(schema!$E$22=0,"",schema!N$22/schema!$E$22))</f>
        <v>0</v>
      </c>
      <c r="N24" s="190">
        <f ca="1">IF(N15="","",IF(schema!$E$22=0,"",schema!O$22/schema!$E$22))</f>
        <v>0</v>
      </c>
      <c r="O24" s="190">
        <f ca="1">IF(O15="","",IF(schema!$E$22=0,"",schema!P$22/schema!$E$22))</f>
        <v>0</v>
      </c>
      <c r="P24" s="190">
        <f ca="1">IF(P15="","",IF(schema!$E$22=0,"",schema!Q$22/schema!$E$22))</f>
        <v>0</v>
      </c>
      <c r="Q24" s="190">
        <f ca="1">IF(Q15="","",IF(schema!$E$22=0,"",schema!R$22/schema!$E$22))</f>
        <v>0</v>
      </c>
      <c r="R24" s="190">
        <f ca="1">IF(R15="","",IF(schema!$E$22=0,"",schema!S$22/schema!$E$22))</f>
        <v>0</v>
      </c>
      <c r="S24" s="190">
        <f ca="1">IF(S15="","",IF(schema!$E$22=0,"",schema!T$22/schema!$E$22))</f>
        <v>0</v>
      </c>
      <c r="T24" s="190">
        <f ca="1">IF(T15="","",IF(schema!$E$22=0,"",schema!U$22/schema!$E$22))</f>
        <v>0</v>
      </c>
      <c r="U24" s="190">
        <f ca="1">IF(U15="","",IF(schema!$E$22=0,"",schema!V$22/schema!$E$22))</f>
        <v>0</v>
      </c>
      <c r="V24" s="190">
        <f ca="1">IF(V15="","",IF(schema!$E$22=0,"",schema!W$22/schema!$E$22))</f>
        <v>0</v>
      </c>
      <c r="W24" s="190">
        <f ca="1">IF(W15="","",IF(schema!$E$22=0,"",schema!X$22/schema!$E$22))</f>
        <v>0</v>
      </c>
      <c r="X24" s="190">
        <f ca="1">IF(X15="","",IF(schema!$E$22=0,"",schema!Y$22/schema!$E$22))</f>
        <v>0</v>
      </c>
      <c r="Y24" s="190">
        <f ca="1">IF(Y15="","",IF(schema!$E$22=0,"",schema!Z$22/schema!$E$22))</f>
        <v>0</v>
      </c>
      <c r="Z24" s="190">
        <f ca="1">IF(Z15="","",IF(schema!$E$22=0,"",schema!AA$22/schema!$E$22))</f>
        <v>0</v>
      </c>
      <c r="AA24" s="190">
        <f ca="1">IF(AA15="","",IF(schema!$E$22=0,"",schema!AB$22/schema!$E$22))</f>
        <v>0</v>
      </c>
      <c r="AB24" s="190">
        <f ca="1">IF(AB15="","",IF(schema!$E$22=0,"",schema!AC$22/schema!$E$22))</f>
        <v>0</v>
      </c>
      <c r="AC24" s="190">
        <f ca="1">IF(AC15="","",IF(schema!$E$22=0,"",schema!AD$22/schema!$E$22))</f>
        <v>0</v>
      </c>
      <c r="AD24" s="190">
        <f ca="1">IF(AD15="","",IF(schema!$E$22=0,"",schema!AE$22/schema!$E$22))</f>
        <v>0</v>
      </c>
      <c r="AE24" s="190">
        <f ca="1">IF(AE15="","",IF(schema!$E$22=0,"",schema!AF$22/schema!$E$22))</f>
        <v>0</v>
      </c>
      <c r="AF24" s="190">
        <f ca="1">IF(AF15="","",IF(schema!$E$22=0,"",schema!AG$22/schema!$E$22))</f>
        <v>0</v>
      </c>
      <c r="AG24" s="190">
        <f ca="1">IF(AG15="","",IF(schema!$E$22=0,"",schema!AH$22/schema!$E$22))</f>
        <v>0</v>
      </c>
      <c r="AH24" s="190">
        <f ca="1">IF(AH15="","",IF(schema!$E$22=0,"",schema!AI$22/schema!$E$22))</f>
        <v>0</v>
      </c>
      <c r="AI24" s="190">
        <f ca="1">IF(AI15="","",IF(schema!$E$22=0,"",schema!AJ$22/schema!$E$22))</f>
        <v>0</v>
      </c>
      <c r="AJ24" s="190">
        <f ca="1">IF(AJ15="","",IF(schema!$E$22=0,"",schema!AK$22/schema!$E$22))</f>
        <v>0</v>
      </c>
      <c r="AK24" s="190">
        <f ca="1">IF(AK15="","",IF(schema!$E$22=0,"",schema!AL$22/schema!$E$22))</f>
        <v>0</v>
      </c>
      <c r="AL24" s="190">
        <f ca="1">IF(AL15="","",IF(schema!$E$22=0,"",schema!AM$22/schema!$E$22))</f>
        <v>0</v>
      </c>
      <c r="AM24" s="190">
        <f ca="1">IF(AM15="","",IF(schema!$E$22=0,"",schema!AN$22/schema!$E$22))</f>
        <v>0</v>
      </c>
      <c r="AN24" s="95"/>
      <c r="AO24" s="190">
        <f ca="1">IF(formules!$B$72&lt;&gt;COUNTBLANK('uitslag-categorie-V'!E24:AM24),AVERAGE(E24:AM24),"")</f>
        <v>0</v>
      </c>
      <c r="AP24" s="178"/>
      <c r="AQ24" s="52"/>
      <c r="AR24" s="52"/>
    </row>
    <row r="25" spans="1:44" ht="15" x14ac:dyDescent="0.25">
      <c r="A25" s="98">
        <f>voorbereiding!B7</f>
        <v>6</v>
      </c>
      <c r="B25" s="156" t="str">
        <f>voorbereiding!D7</f>
        <v>Objectief-subjectief</v>
      </c>
      <c r="C25" s="98" t="str">
        <f>voorbereiding!C7</f>
        <v>Objectieve en subjectieve argumenten</v>
      </c>
      <c r="D25" s="157" t="s">
        <v>52</v>
      </c>
      <c r="E25" s="190" t="str">
        <f ca="1">IF(E15="","",IF(schema!$E$23=0,"",schema!F$23/schema!$E$23))</f>
        <v/>
      </c>
      <c r="F25" s="190" t="str">
        <f ca="1">IF(F15="","",IF(schema!$E$23=0,"",schema!G$23/schema!$E$23))</f>
        <v/>
      </c>
      <c r="G25" s="190" t="str">
        <f ca="1">IF(G15="","",IF(schema!$E$23=0,"",schema!H$23/schema!$E$23))</f>
        <v/>
      </c>
      <c r="H25" s="190" t="str">
        <f ca="1">IF(H15="","",IF(schema!$E$23=0,"",schema!I$23/schema!$E$23))</f>
        <v/>
      </c>
      <c r="I25" s="190" t="str">
        <f ca="1">IF(I15="","",IF(schema!$E$23=0,"",schema!J$23/schema!$E$23))</f>
        <v/>
      </c>
      <c r="J25" s="190" t="str">
        <f ca="1">IF(J15="","",IF(schema!$E$23=0,"",schema!K$23/schema!$E$23))</f>
        <v/>
      </c>
      <c r="K25" s="190" t="str">
        <f ca="1">IF(K15="","",IF(schema!$E$23=0,"",schema!L$23/schema!$E$23))</f>
        <v/>
      </c>
      <c r="L25" s="190" t="str">
        <f ca="1">IF(L15="","",IF(schema!$E$23=0,"",schema!M$23/schema!$E$23))</f>
        <v/>
      </c>
      <c r="M25" s="190" t="str">
        <f ca="1">IF(M15="","",IF(schema!$E$23=0,"",schema!N$23/schema!$E$23))</f>
        <v/>
      </c>
      <c r="N25" s="190" t="str">
        <f ca="1">IF(N15="","",IF(schema!$E$23=0,"",schema!O$23/schema!$E$23))</f>
        <v/>
      </c>
      <c r="O25" s="190" t="str">
        <f ca="1">IF(O15="","",IF(schema!$E$23=0,"",schema!P$23/schema!$E$23))</f>
        <v/>
      </c>
      <c r="P25" s="190" t="str">
        <f ca="1">IF(P15="","",IF(schema!$E$23=0,"",schema!Q$23/schema!$E$23))</f>
        <v/>
      </c>
      <c r="Q25" s="190" t="str">
        <f ca="1">IF(Q15="","",IF(schema!$E$23=0,"",schema!R$23/schema!$E$23))</f>
        <v/>
      </c>
      <c r="R25" s="190" t="str">
        <f ca="1">IF(R15="","",IF(schema!$E$23=0,"",schema!S$23/schema!$E$23))</f>
        <v/>
      </c>
      <c r="S25" s="190" t="str">
        <f ca="1">IF(S15="","",IF(schema!$E$23=0,"",schema!T$23/schema!$E$23))</f>
        <v/>
      </c>
      <c r="T25" s="190" t="str">
        <f ca="1">IF(T15="","",IF(schema!$E$23=0,"",schema!U$23/schema!$E$23))</f>
        <v/>
      </c>
      <c r="U25" s="190" t="str">
        <f ca="1">IF(U15="","",IF(schema!$E$23=0,"",schema!V$23/schema!$E$23))</f>
        <v/>
      </c>
      <c r="V25" s="190" t="str">
        <f ca="1">IF(V15="","",IF(schema!$E$23=0,"",schema!W$23/schema!$E$23))</f>
        <v/>
      </c>
      <c r="W25" s="190" t="str">
        <f ca="1">IF(W15="","",IF(schema!$E$23=0,"",schema!X$23/schema!$E$23))</f>
        <v/>
      </c>
      <c r="X25" s="190" t="str">
        <f ca="1">IF(X15="","",IF(schema!$E$23=0,"",schema!Y$23/schema!$E$23))</f>
        <v/>
      </c>
      <c r="Y25" s="190" t="str">
        <f ca="1">IF(Y15="","",IF(schema!$E$23=0,"",schema!Z$23/schema!$E$23))</f>
        <v/>
      </c>
      <c r="Z25" s="190" t="str">
        <f ca="1">IF(Z15="","",IF(schema!$E$23=0,"",schema!AA$23/schema!$E$23))</f>
        <v/>
      </c>
      <c r="AA25" s="190" t="str">
        <f ca="1">IF(AA15="","",IF(schema!$E$23=0,"",schema!AB$23/schema!$E$23))</f>
        <v/>
      </c>
      <c r="AB25" s="190" t="str">
        <f ca="1">IF(AB15="","",IF(schema!$E$23=0,"",schema!AC$23/schema!$E$23))</f>
        <v/>
      </c>
      <c r="AC25" s="190" t="str">
        <f ca="1">IF(AC15="","",IF(schema!$E$23=0,"",schema!AD$23/schema!$E$23))</f>
        <v/>
      </c>
      <c r="AD25" s="190" t="str">
        <f ca="1">IF(AD15="","",IF(schema!$E$23=0,"",schema!AE$23/schema!$E$23))</f>
        <v/>
      </c>
      <c r="AE25" s="190" t="str">
        <f ca="1">IF(AE15="","",IF(schema!$E$23=0,"",schema!AF$23/schema!$E$23))</f>
        <v/>
      </c>
      <c r="AF25" s="190" t="str">
        <f ca="1">IF(AF15="","",IF(schema!$E$23=0,"",schema!AG$23/schema!$E$23))</f>
        <v/>
      </c>
      <c r="AG25" s="190" t="str">
        <f ca="1">IF(AG15="","",IF(schema!$E$23=0,"",schema!AH$23/schema!$E$23))</f>
        <v/>
      </c>
      <c r="AH25" s="190" t="str">
        <f ca="1">IF(AH15="","",IF(schema!$E$23=0,"",schema!AI$23/schema!$E$23))</f>
        <v/>
      </c>
      <c r="AI25" s="190" t="str">
        <f ca="1">IF(AI15="","",IF(schema!$E$23=0,"",schema!AJ$23/schema!$E$23))</f>
        <v/>
      </c>
      <c r="AJ25" s="190" t="str">
        <f ca="1">IF(AJ15="","",IF(schema!$E$23=0,"",schema!AK$23/schema!$E$23))</f>
        <v/>
      </c>
      <c r="AK25" s="190" t="str">
        <f ca="1">IF(AK15="","",IF(schema!$E$23=0,"",schema!AL$23/schema!$E$23))</f>
        <v/>
      </c>
      <c r="AL25" s="190" t="str">
        <f ca="1">IF(AL15="","",IF(schema!$E$23=0,"",schema!AM$23/schema!$E$23))</f>
        <v/>
      </c>
      <c r="AM25" s="190" t="str">
        <f ca="1">IF(AM15="","",IF(schema!$E$23=0,"",schema!AN$23/schema!$E$23))</f>
        <v/>
      </c>
      <c r="AN25" s="95"/>
      <c r="AO25" s="190" t="str">
        <f ca="1">IF(formules!$B$72&lt;&gt;COUNTBLANK('uitslag-categorie-V'!E25:AM25),AVERAGE(E25:AM25),"")</f>
        <v/>
      </c>
      <c r="AP25" s="178"/>
      <c r="AQ25" s="52"/>
      <c r="AR25" s="52"/>
    </row>
    <row r="26" spans="1:44" ht="15" x14ac:dyDescent="0.25">
      <c r="A26" s="98">
        <f>voorbereiding!B8</f>
        <v>7</v>
      </c>
      <c r="B26" s="156" t="str">
        <f>voorbereiding!D8</f>
        <v>Argumentatieschema</v>
      </c>
      <c r="C26" s="98" t="str">
        <f>voorbereiding!C8</f>
        <v xml:space="preserve">Argumentatieschema's </v>
      </c>
      <c r="D26" s="157" t="s">
        <v>52</v>
      </c>
      <c r="E26" s="190">
        <f ca="1">IF(E15="","",IF(schema!$E$24=0,"",schema!F$24/schema!$E$24))</f>
        <v>0</v>
      </c>
      <c r="F26" s="190">
        <f ca="1">IF(F15="","",IF(schema!$E$24=0,"",schema!G$24/schema!$E$24))</f>
        <v>0</v>
      </c>
      <c r="G26" s="190">
        <f ca="1">IF(G15="","",IF(schema!$E$24=0,"",schema!H$24/schema!$E$24))</f>
        <v>0</v>
      </c>
      <c r="H26" s="190">
        <f ca="1">IF(H15="","",IF(schema!$E$24=0,"",schema!I$24/schema!$E$24))</f>
        <v>0</v>
      </c>
      <c r="I26" s="190">
        <f ca="1">IF(I15="","",IF(schema!$E$24=0,"",schema!J$24/schema!$E$24))</f>
        <v>0</v>
      </c>
      <c r="J26" s="190">
        <f ca="1">IF(J15="","",IF(schema!$E$24=0,"",schema!K$24/schema!$E$24))</f>
        <v>0</v>
      </c>
      <c r="K26" s="190">
        <f ca="1">IF(K15="","",IF(schema!$E$24=0,"",schema!L$24/schema!$E$24))</f>
        <v>0</v>
      </c>
      <c r="L26" s="190">
        <f ca="1">IF(L15="","",IF(schema!$E$24=0,"",schema!M$24/schema!$E$24))</f>
        <v>0</v>
      </c>
      <c r="M26" s="190">
        <f ca="1">IF(M15="","",IF(schema!$E$24=0,"",schema!N$24/schema!$E$24))</f>
        <v>0</v>
      </c>
      <c r="N26" s="190">
        <f ca="1">IF(N15="","",IF(schema!$E$24=0,"",schema!O$24/schema!$E$24))</f>
        <v>0</v>
      </c>
      <c r="O26" s="190">
        <f ca="1">IF(O15="","",IF(schema!$E$24=0,"",schema!P$24/schema!$E$24))</f>
        <v>0</v>
      </c>
      <c r="P26" s="190">
        <f ca="1">IF(P15="","",IF(schema!$E$24=0,"",schema!Q$24/schema!$E$24))</f>
        <v>0</v>
      </c>
      <c r="Q26" s="190">
        <f ca="1">IF(Q15="","",IF(schema!$E$24=0,"",schema!R$24/schema!$E$24))</f>
        <v>0</v>
      </c>
      <c r="R26" s="190">
        <f ca="1">IF(R15="","",IF(schema!$E$24=0,"",schema!S$24/schema!$E$24))</f>
        <v>0</v>
      </c>
      <c r="S26" s="190">
        <f ca="1">IF(S15="","",IF(schema!$E$24=0,"",schema!T$24/schema!$E$24))</f>
        <v>0</v>
      </c>
      <c r="T26" s="190">
        <f ca="1">IF(T15="","",IF(schema!$E$24=0,"",schema!U$24/schema!$E$24))</f>
        <v>0</v>
      </c>
      <c r="U26" s="190">
        <f ca="1">IF(U15="","",IF(schema!$E$24=0,"",schema!V$24/schema!$E$24))</f>
        <v>0</v>
      </c>
      <c r="V26" s="190">
        <f ca="1">IF(V15="","",IF(schema!$E$24=0,"",schema!W$24/schema!$E$24))</f>
        <v>0</v>
      </c>
      <c r="W26" s="190">
        <f ca="1">IF(W15="","",IF(schema!$E$24=0,"",schema!X$24/schema!$E$24))</f>
        <v>0</v>
      </c>
      <c r="X26" s="190">
        <f ca="1">IF(X15="","",IF(schema!$E$24=0,"",schema!Y$24/schema!$E$24))</f>
        <v>0</v>
      </c>
      <c r="Y26" s="190">
        <f ca="1">IF(Y15="","",IF(schema!$E$24=0,"",schema!Z$24/schema!$E$24))</f>
        <v>0</v>
      </c>
      <c r="Z26" s="190">
        <f ca="1">IF(Z15="","",IF(schema!$E$24=0,"",schema!AA$24/schema!$E$24))</f>
        <v>0</v>
      </c>
      <c r="AA26" s="190">
        <f ca="1">IF(AA15="","",IF(schema!$E$24=0,"",schema!AB$24/schema!$E$24))</f>
        <v>0</v>
      </c>
      <c r="AB26" s="190">
        <f ca="1">IF(AB15="","",IF(schema!$E$24=0,"",schema!AC$24/schema!$E$24))</f>
        <v>0</v>
      </c>
      <c r="AC26" s="190">
        <f ca="1">IF(AC15="","",IF(schema!$E$24=0,"",schema!AD$24/schema!$E$24))</f>
        <v>0</v>
      </c>
      <c r="AD26" s="190">
        <f ca="1">IF(AD15="","",IF(schema!$E$24=0,"",schema!AE$24/schema!$E$24))</f>
        <v>0</v>
      </c>
      <c r="AE26" s="190">
        <f ca="1">IF(AE15="","",IF(schema!$E$24=0,"",schema!AF$24/schema!$E$24))</f>
        <v>0</v>
      </c>
      <c r="AF26" s="190">
        <f ca="1">IF(AF15="","",IF(schema!$E$24=0,"",schema!AG$24/schema!$E$24))</f>
        <v>0</v>
      </c>
      <c r="AG26" s="190">
        <f ca="1">IF(AG15="","",IF(schema!$E$24=0,"",schema!AH$24/schema!$E$24))</f>
        <v>0</v>
      </c>
      <c r="AH26" s="190">
        <f ca="1">IF(AH15="","",IF(schema!$E$24=0,"",schema!AI$24/schema!$E$24))</f>
        <v>0</v>
      </c>
      <c r="AI26" s="190">
        <f ca="1">IF(AI15="","",IF(schema!$E$24=0,"",schema!AJ$24/schema!$E$24))</f>
        <v>0</v>
      </c>
      <c r="AJ26" s="190">
        <f ca="1">IF(AJ15="","",IF(schema!$E$24=0,"",schema!AK$24/schema!$E$24))</f>
        <v>0</v>
      </c>
      <c r="AK26" s="190">
        <f ca="1">IF(AK15="","",IF(schema!$E$24=0,"",schema!AL$24/schema!$E$24))</f>
        <v>0</v>
      </c>
      <c r="AL26" s="190">
        <f ca="1">IF(AL15="","",IF(schema!$E$24=0,"",schema!AM$24/schema!$E$24))</f>
        <v>0</v>
      </c>
      <c r="AM26" s="190">
        <f ca="1">IF(AM15="","",IF(schema!$E$24=0,"",schema!AN$24/schema!$E$24))</f>
        <v>0</v>
      </c>
      <c r="AN26" s="95"/>
      <c r="AO26" s="190">
        <f ca="1">IF(formules!$B$72&lt;&gt;COUNTBLANK('uitslag-categorie-V'!E26:AM26),AVERAGE(E26:AM26),"")</f>
        <v>0</v>
      </c>
      <c r="AP26" s="178"/>
      <c r="AQ26" s="52"/>
      <c r="AR26" s="52"/>
    </row>
    <row r="27" spans="1:44" ht="15" x14ac:dyDescent="0.25">
      <c r="A27" s="98">
        <f>voorbereiding!B9</f>
        <v>8</v>
      </c>
      <c r="B27" s="156" t="str">
        <f>voorbereiding!D9</f>
        <v>Aanvaardbaarheid</v>
      </c>
      <c r="C27" s="98" t="str">
        <f>voorbereiding!C9</f>
        <v>Aanvaardbaarheid - retorische middelen die de auteur gebruikt</v>
      </c>
      <c r="D27" s="157" t="s">
        <v>52</v>
      </c>
      <c r="E27" s="190" t="str">
        <f ca="1">IF(E15="","",IF(schema!$E$25=0,"",schema!F$25/schema!$E$25))</f>
        <v/>
      </c>
      <c r="F27" s="190" t="str">
        <f ca="1">IF(F15="","",IF(schema!$E$25=0,"",schema!G$25/schema!$E$25))</f>
        <v/>
      </c>
      <c r="G27" s="190" t="str">
        <f ca="1">IF(G15="","",IF(schema!$E$25=0,"",schema!H$25/schema!$E$25))</f>
        <v/>
      </c>
      <c r="H27" s="190" t="str">
        <f ca="1">IF(H15="","",IF(schema!$E$25=0,"",schema!I$25/schema!$E$25))</f>
        <v/>
      </c>
      <c r="I27" s="190" t="str">
        <f ca="1">IF(I15="","",IF(schema!$E$25=0,"",schema!J$25/schema!$E$25))</f>
        <v/>
      </c>
      <c r="J27" s="190" t="str">
        <f ca="1">IF(J15="","",IF(schema!$E$25=0,"",schema!K$25/schema!$E$25))</f>
        <v/>
      </c>
      <c r="K27" s="190" t="str">
        <f ca="1">IF(K15="","",IF(schema!$E$25=0,"",schema!L$25/schema!$E$25))</f>
        <v/>
      </c>
      <c r="L27" s="190" t="str">
        <f ca="1">IF(L15="","",IF(schema!$E$25=0,"",schema!M$25/schema!$E$25))</f>
        <v/>
      </c>
      <c r="M27" s="190" t="str">
        <f ca="1">IF(M15="","",IF(schema!$E$25=0,"",schema!N$25/schema!$E$25))</f>
        <v/>
      </c>
      <c r="N27" s="190" t="str">
        <f ca="1">IF(N15="","",IF(schema!$E$25=0,"",schema!O$25/schema!$E$25))</f>
        <v/>
      </c>
      <c r="O27" s="190" t="str">
        <f ca="1">IF(O15="","",IF(schema!$E$25=0,"",schema!P$25/schema!$E$25))</f>
        <v/>
      </c>
      <c r="P27" s="190" t="str">
        <f ca="1">IF(P15="","",IF(schema!$E$25=0,"",schema!Q$25/schema!$E$25))</f>
        <v/>
      </c>
      <c r="Q27" s="190" t="str">
        <f ca="1">IF(Q15="","",IF(schema!$E$25=0,"",schema!R$25/schema!$E$25))</f>
        <v/>
      </c>
      <c r="R27" s="190" t="str">
        <f ca="1">IF(R15="","",IF(schema!$E$25=0,"",schema!S$25/schema!$E$25))</f>
        <v/>
      </c>
      <c r="S27" s="190" t="str">
        <f ca="1">IF(S15="","",IF(schema!$E$25=0,"",schema!T$25/schema!$E$25))</f>
        <v/>
      </c>
      <c r="T27" s="190" t="str">
        <f ca="1">IF(T15="","",IF(schema!$E$25=0,"",schema!U$25/schema!$E$25))</f>
        <v/>
      </c>
      <c r="U27" s="190" t="str">
        <f ca="1">IF(U15="","",IF(schema!$E$25=0,"",schema!V$25/schema!$E$25))</f>
        <v/>
      </c>
      <c r="V27" s="190" t="str">
        <f ca="1">IF(V15="","",IF(schema!$E$25=0,"",schema!W$25/schema!$E$25))</f>
        <v/>
      </c>
      <c r="W27" s="190" t="str">
        <f ca="1">IF(W15="","",IF(schema!$E$25=0,"",schema!X$25/schema!$E$25))</f>
        <v/>
      </c>
      <c r="X27" s="190" t="str">
        <f ca="1">IF(X15="","",IF(schema!$E$25=0,"",schema!Y$25/schema!$E$25))</f>
        <v/>
      </c>
      <c r="Y27" s="190" t="str">
        <f ca="1">IF(Y15="","",IF(schema!$E$25=0,"",schema!Z$25/schema!$E$25))</f>
        <v/>
      </c>
      <c r="Z27" s="190" t="str">
        <f ca="1">IF(Z15="","",IF(schema!$E$25=0,"",schema!AA$25/schema!$E$25))</f>
        <v/>
      </c>
      <c r="AA27" s="190" t="str">
        <f ca="1">IF(AA15="","",IF(schema!$E$25=0,"",schema!AB$25/schema!$E$25))</f>
        <v/>
      </c>
      <c r="AB27" s="190" t="str">
        <f ca="1">IF(AB15="","",IF(schema!$E$25=0,"",schema!AC$25/schema!$E$25))</f>
        <v/>
      </c>
      <c r="AC27" s="190" t="str">
        <f ca="1">IF(AC15="","",IF(schema!$E$25=0,"",schema!AD$25/schema!$E$25))</f>
        <v/>
      </c>
      <c r="AD27" s="190" t="str">
        <f ca="1">IF(AD15="","",IF(schema!$E$25=0,"",schema!AE$25/schema!$E$25))</f>
        <v/>
      </c>
      <c r="AE27" s="190" t="str">
        <f ca="1">IF(AE15="","",IF(schema!$E$25=0,"",schema!AF$25/schema!$E$25))</f>
        <v/>
      </c>
      <c r="AF27" s="190" t="str">
        <f ca="1">IF(AF15="","",IF(schema!$E$25=0,"",schema!AG$25/schema!$E$25))</f>
        <v/>
      </c>
      <c r="AG27" s="190" t="str">
        <f ca="1">IF(AG15="","",IF(schema!$E$25=0,"",schema!AH$25/schema!$E$25))</f>
        <v/>
      </c>
      <c r="AH27" s="190" t="str">
        <f ca="1">IF(AH15="","",IF(schema!$E$25=0,"",schema!AI$25/schema!$E$25))</f>
        <v/>
      </c>
      <c r="AI27" s="190" t="str">
        <f ca="1">IF(AI15="","",IF(schema!$E$25=0,"",schema!AJ$25/schema!$E$25))</f>
        <v/>
      </c>
      <c r="AJ27" s="190" t="str">
        <f ca="1">IF(AJ15="","",IF(schema!$E$25=0,"",schema!AK$25/schema!$E$25))</f>
        <v/>
      </c>
      <c r="AK27" s="190" t="str">
        <f ca="1">IF(AK15="","",IF(schema!$E$25=0,"",schema!AL$25/schema!$E$25))</f>
        <v/>
      </c>
      <c r="AL27" s="190" t="str">
        <f ca="1">IF(AL15="","",IF(schema!$E$25=0,"",schema!AM$25/schema!$E$25))</f>
        <v/>
      </c>
      <c r="AM27" s="190" t="str">
        <f ca="1">IF(AM15="","",IF(schema!$E$25=0,"",schema!AN$25/schema!$E$25))</f>
        <v/>
      </c>
      <c r="AN27" s="95"/>
      <c r="AO27" s="190" t="str">
        <f ca="1">IF(formules!$B$72&lt;&gt;COUNTBLANK('uitslag-categorie-V'!E27:AM27),AVERAGE(E27:AM27),"")</f>
        <v/>
      </c>
      <c r="AP27" s="178"/>
      <c r="AQ27" s="52"/>
      <c r="AR27" s="52"/>
    </row>
    <row r="28" spans="1:44" ht="15" x14ac:dyDescent="0.25">
      <c r="A28" s="98">
        <f>voorbereiding!B10</f>
        <v>9</v>
      </c>
      <c r="B28" s="156" t="str">
        <f>voorbereiding!D10</f>
        <v>Drogredenen</v>
      </c>
      <c r="C28" s="98" t="str">
        <f>voorbereiding!C10</f>
        <v>Drogredenen</v>
      </c>
      <c r="D28" s="157" t="s">
        <v>52</v>
      </c>
      <c r="E28" s="154" t="str">
        <f ca="1">IF(E15="","",IF(schema!$E$26=0,"",schema!F$26/schema!$E$26))</f>
        <v/>
      </c>
      <c r="F28" s="154" t="str">
        <f ca="1">IF(F15="","",IF(schema!$E$26=0,"",schema!G$26/schema!$E$26))</f>
        <v/>
      </c>
      <c r="G28" s="154" t="str">
        <f ca="1">IF(G15="","",IF(schema!$E$26=0,"",schema!H$26/schema!$E$26))</f>
        <v/>
      </c>
      <c r="H28" s="154" t="str">
        <f ca="1">IF(H15="","",IF(schema!$E$26=0,"",schema!I$26/schema!$E$26))</f>
        <v/>
      </c>
      <c r="I28" s="154" t="str">
        <f ca="1">IF(I15="","",IF(schema!$E$26=0,"",schema!J$26/schema!$E$26))</f>
        <v/>
      </c>
      <c r="J28" s="154" t="str">
        <f ca="1">IF(J15="","",IF(schema!$E$26=0,"",schema!K$26/schema!$E$26))</f>
        <v/>
      </c>
      <c r="K28" s="154" t="str">
        <f ca="1">IF(K15="","",IF(schema!$E$26=0,"",schema!L$26/schema!$E$26))</f>
        <v/>
      </c>
      <c r="L28" s="154" t="str">
        <f ca="1">IF(L15="","",IF(schema!$E$26=0,"",schema!M$26/schema!$E$26))</f>
        <v/>
      </c>
      <c r="M28" s="154" t="str">
        <f ca="1">IF(M15="","",IF(schema!$E$26=0,"",schema!N$26/schema!$E$26))</f>
        <v/>
      </c>
      <c r="N28" s="154" t="str">
        <f ca="1">IF(N15="","",IF(schema!$E$26=0,"",schema!O$26/schema!$E$26))</f>
        <v/>
      </c>
      <c r="O28" s="154" t="str">
        <f ca="1">IF(O15="","",IF(schema!$E$26=0,"",schema!P$26/schema!$E$26))</f>
        <v/>
      </c>
      <c r="P28" s="154" t="str">
        <f ca="1">IF(P15="","",IF(schema!$E$26=0,"",schema!Q$26/schema!$E$26))</f>
        <v/>
      </c>
      <c r="Q28" s="154" t="str">
        <f ca="1">IF(Q15="","",IF(schema!$E$26=0,"",schema!R$26/schema!$E$26))</f>
        <v/>
      </c>
      <c r="R28" s="154" t="str">
        <f ca="1">IF(R15="","",IF(schema!$E$26=0,"",schema!S$26/schema!$E$26))</f>
        <v/>
      </c>
      <c r="S28" s="154" t="str">
        <f ca="1">IF(S15="","",IF(schema!$E$26=0,"",schema!T$26/schema!$E$26))</f>
        <v/>
      </c>
      <c r="T28" s="154" t="str">
        <f ca="1">IF(T15="","",IF(schema!$E$26=0,"",schema!U$26/schema!$E$26))</f>
        <v/>
      </c>
      <c r="U28" s="154" t="str">
        <f ca="1">IF(U15="","",IF(schema!$E$26=0,"",schema!V$26/schema!$E$26))</f>
        <v/>
      </c>
      <c r="V28" s="154" t="str">
        <f ca="1">IF(V15="","",IF(schema!$E$26=0,"",schema!W$26/schema!$E$26))</f>
        <v/>
      </c>
      <c r="W28" s="154" t="str">
        <f ca="1">IF(W15="","",IF(schema!$E$26=0,"",schema!X$26/schema!$E$26))</f>
        <v/>
      </c>
      <c r="X28" s="154" t="str">
        <f ca="1">IF(X15="","",IF(schema!$E$26=0,"",schema!Y$26/schema!$E$26))</f>
        <v/>
      </c>
      <c r="Y28" s="154" t="str">
        <f ca="1">IF(Y15="","",IF(schema!$E$26=0,"",schema!Z$26/schema!$E$26))</f>
        <v/>
      </c>
      <c r="Z28" s="154" t="str">
        <f ca="1">IF(Z15="","",IF(schema!$E$26=0,"",schema!AA$26/schema!$E$26))</f>
        <v/>
      </c>
      <c r="AA28" s="154" t="str">
        <f ca="1">IF(AA15="","",IF(schema!$E$26=0,"",schema!AB$26/schema!$E$26))</f>
        <v/>
      </c>
      <c r="AB28" s="154" t="str">
        <f ca="1">IF(AB15="","",IF(schema!$E$26=0,"",schema!AC$26/schema!$E$26))</f>
        <v/>
      </c>
      <c r="AC28" s="154" t="str">
        <f ca="1">IF(AC15="","",IF(schema!$E$26=0,"",schema!AD$26/schema!$E$26))</f>
        <v/>
      </c>
      <c r="AD28" s="154" t="str">
        <f ca="1">IF(AD15="","",IF(schema!$E$26=0,"",schema!AE$26/schema!$E$26))</f>
        <v/>
      </c>
      <c r="AE28" s="154" t="str">
        <f ca="1">IF(AE15="","",IF(schema!$E$26=0,"",schema!AF$26/schema!$E$26))</f>
        <v/>
      </c>
      <c r="AF28" s="154" t="str">
        <f ca="1">IF(AF15="","",IF(schema!$E$26=0,"",schema!AG$26/schema!$E$26))</f>
        <v/>
      </c>
      <c r="AG28" s="154" t="str">
        <f ca="1">IF(AG15="","",IF(schema!$E$26=0,"",schema!AH$26/schema!$E$26))</f>
        <v/>
      </c>
      <c r="AH28" s="154" t="str">
        <f ca="1">IF(AH15="","",IF(schema!$E$26=0,"",schema!AI$26/schema!$E$26))</f>
        <v/>
      </c>
      <c r="AI28" s="154" t="str">
        <f ca="1">IF(AI15="","",IF(schema!$E$26=0,"",schema!AJ$26/schema!$E$26))</f>
        <v/>
      </c>
      <c r="AJ28" s="154" t="str">
        <f ca="1">IF(AJ15="","",IF(schema!$E$26=0,"",schema!AK$26/schema!$E$26))</f>
        <v/>
      </c>
      <c r="AK28" s="154" t="str">
        <f ca="1">IF(AK15="","",IF(schema!$E$26=0,"",schema!AL$26/schema!$E$26))</f>
        <v/>
      </c>
      <c r="AL28" s="154" t="str">
        <f ca="1">IF(AL15="","",IF(schema!$E$26=0,"",schema!AM$26/schema!$E$26))</f>
        <v/>
      </c>
      <c r="AM28" s="154" t="str">
        <f ca="1">IF(AM15="","",IF(schema!$E$26=0,"",schema!AN$26/schema!$E$26))</f>
        <v/>
      </c>
      <c r="AN28" s="95"/>
      <c r="AO28" s="190" t="str">
        <f ca="1">IF(formules!$B$72&lt;&gt;COUNTBLANK('uitslag-categorie-V'!E28:AM28),AVERAGE(E28:AM28),"")</f>
        <v/>
      </c>
      <c r="AP28" s="86"/>
    </row>
    <row r="29" spans="1:44" ht="15" x14ac:dyDescent="0.25">
      <c r="A29" s="98">
        <f>voorbereiding!B11</f>
        <v>10</v>
      </c>
      <c r="B29" s="156" t="str">
        <f>voorbereiding!D11</f>
        <v>Samenvatten</v>
      </c>
      <c r="C29" s="98" t="str">
        <f>voorbereiding!C11</f>
        <v>Samenvatten</v>
      </c>
      <c r="D29" s="157" t="s">
        <v>52</v>
      </c>
      <c r="E29" s="154">
        <f ca="1">IF(E15="","",IF(schema!$E$27=0,"",schema!F$27/schema!$E$27))</f>
        <v>0</v>
      </c>
      <c r="F29" s="154">
        <f ca="1">IF(F15="","",IF(schema!$E$27=0,"",schema!G$27/schema!$E$27))</f>
        <v>0</v>
      </c>
      <c r="G29" s="154">
        <f ca="1">IF(G15="","",IF(schema!$E$27=0,"",schema!H$27/schema!$E$27))</f>
        <v>0</v>
      </c>
      <c r="H29" s="154">
        <f ca="1">IF(H15="","",IF(schema!$E$27=0,"",schema!I$27/schema!$E$27))</f>
        <v>0</v>
      </c>
      <c r="I29" s="154">
        <f ca="1">IF(I15="","",IF(schema!$E$27=0,"",schema!J$27/schema!$E$27))</f>
        <v>0</v>
      </c>
      <c r="J29" s="154">
        <f ca="1">IF(J15="","",IF(schema!$E$27=0,"",schema!K$27/schema!$E$27))</f>
        <v>0</v>
      </c>
      <c r="K29" s="154">
        <f ca="1">IF(K15="","",IF(schema!$E$27=0,"",schema!L$27/schema!$E$27))</f>
        <v>0</v>
      </c>
      <c r="L29" s="154">
        <f ca="1">IF(L15="","",IF(schema!$E$27=0,"",schema!M$27/schema!$E$27))</f>
        <v>0</v>
      </c>
      <c r="M29" s="154">
        <f ca="1">IF(M15="","",IF(schema!$E$27=0,"",schema!N$27/schema!$E$27))</f>
        <v>0</v>
      </c>
      <c r="N29" s="154">
        <f ca="1">IF(N15="","",IF(schema!$E$27=0,"",schema!O$27/schema!$E$27))</f>
        <v>0</v>
      </c>
      <c r="O29" s="154">
        <f ca="1">IF(O15="","",IF(schema!$E$27=0,"",schema!P$27/schema!$E$27))</f>
        <v>0</v>
      </c>
      <c r="P29" s="154">
        <f ca="1">IF(P15="","",IF(schema!$E$27=0,"",schema!Q$27/schema!$E$27))</f>
        <v>0</v>
      </c>
      <c r="Q29" s="154">
        <f ca="1">IF(Q15="","",IF(schema!$E$27=0,"",schema!R$27/schema!$E$27))</f>
        <v>0</v>
      </c>
      <c r="R29" s="154">
        <f ca="1">IF(R15="","",IF(schema!$E$27=0,"",schema!S$27/schema!$E$27))</f>
        <v>0</v>
      </c>
      <c r="S29" s="154">
        <f ca="1">IF(S15="","",IF(schema!$E$27=0,"",schema!T$27/schema!$E$27))</f>
        <v>0</v>
      </c>
      <c r="T29" s="154">
        <f ca="1">IF(T15="","",IF(schema!$E$27=0,"",schema!U$27/schema!$E$27))</f>
        <v>0</v>
      </c>
      <c r="U29" s="154">
        <f ca="1">IF(U15="","",IF(schema!$E$27=0,"",schema!V$27/schema!$E$27))</f>
        <v>0</v>
      </c>
      <c r="V29" s="154">
        <f ca="1">IF(V15="","",IF(schema!$E$27=0,"",schema!W$27/schema!$E$27))</f>
        <v>0</v>
      </c>
      <c r="W29" s="154">
        <f ca="1">IF(W15="","",IF(schema!$E$27=0,"",schema!X$27/schema!$E$27))</f>
        <v>0</v>
      </c>
      <c r="X29" s="154">
        <f ca="1">IF(X15="","",IF(schema!$E$27=0,"",schema!Y$27/schema!$E$27))</f>
        <v>0</v>
      </c>
      <c r="Y29" s="154">
        <f ca="1">IF(Y15="","",IF(schema!$E$27=0,"",schema!Z$27/schema!$E$27))</f>
        <v>0</v>
      </c>
      <c r="Z29" s="154">
        <f ca="1">IF(Z15="","",IF(schema!$E$27=0,"",schema!AA$27/schema!$E$27))</f>
        <v>0</v>
      </c>
      <c r="AA29" s="154">
        <f ca="1">IF(AA15="","",IF(schema!$E$27=0,"",schema!AB$27/schema!$E$27))</f>
        <v>0</v>
      </c>
      <c r="AB29" s="154">
        <f ca="1">IF(AB15="","",IF(schema!$E$27=0,"",schema!AC$27/schema!$E$27))</f>
        <v>0</v>
      </c>
      <c r="AC29" s="154">
        <f ca="1">IF(AC15="","",IF(schema!$E$27=0,"",schema!AD$27/schema!$E$27))</f>
        <v>0</v>
      </c>
      <c r="AD29" s="154">
        <f ca="1">IF(AD15="","",IF(schema!$E$27=0,"",schema!AE$27/schema!$E$27))</f>
        <v>0</v>
      </c>
      <c r="AE29" s="154">
        <f ca="1">IF(AE15="","",IF(schema!$E$27=0,"",schema!AF$27/schema!$E$27))</f>
        <v>0</v>
      </c>
      <c r="AF29" s="154">
        <f ca="1">IF(AF15="","",IF(schema!$E$27=0,"",schema!AG$27/schema!$E$27))</f>
        <v>0</v>
      </c>
      <c r="AG29" s="154">
        <f ca="1">IF(AG15="","",IF(schema!$E$27=0,"",schema!AH$27/schema!$E$27))</f>
        <v>0</v>
      </c>
      <c r="AH29" s="154">
        <f ca="1">IF(AH15="","",IF(schema!$E$27=0,"",schema!AI$27/schema!$E$27))</f>
        <v>0</v>
      </c>
      <c r="AI29" s="154">
        <f ca="1">IF(AI15="","",IF(schema!$E$27=0,"",schema!AJ$27/schema!$E$27))</f>
        <v>0</v>
      </c>
      <c r="AJ29" s="154">
        <f ca="1">IF(AJ15="","",IF(schema!$E$27=0,"",schema!AK$27/schema!$E$27))</f>
        <v>0</v>
      </c>
      <c r="AK29" s="154">
        <f ca="1">IF(AK15="","",IF(schema!$E$27=0,"",schema!AL$27/schema!$E$27))</f>
        <v>0</v>
      </c>
      <c r="AL29" s="154">
        <f ca="1">IF(AL15="","",IF(schema!$E$27=0,"",schema!AM$27/schema!$E$27))</f>
        <v>0</v>
      </c>
      <c r="AM29" s="154">
        <f ca="1">IF(AM15="","",IF(schema!$E$27=0,"",schema!AN$27/schema!$E$27))</f>
        <v>0</v>
      </c>
      <c r="AN29" s="95"/>
      <c r="AO29" s="190">
        <f ca="1">IF(formules!$B$72&lt;&gt;COUNTBLANK('uitslag-categorie-V'!E29:AM29),AVERAGE(E29:AM29),"")</f>
        <v>0</v>
      </c>
      <c r="AP29" s="86"/>
    </row>
    <row r="30" spans="1:44" ht="18.75" customHeight="1" x14ac:dyDescent="0.25">
      <c r="A30" s="50"/>
      <c r="B30" s="50"/>
      <c r="C30" s="166" t="str">
        <f>IF(AND(formules!$T$3&lt;&gt;0,formules!$T$14=formules!$E$60),formules!$E$60,IF(AND(formules!$T$3&lt;&gt;0,formules!$T$14=formules!$E$61),formules!$T$15,""))</f>
        <v/>
      </c>
      <c r="D30" s="166"/>
      <c r="E30" s="173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86"/>
    </row>
    <row r="31" spans="1:44" ht="18.75" customHeight="1" x14ac:dyDescent="0.25">
      <c r="A31" s="50"/>
      <c r="B31" s="176"/>
      <c r="C31" s="166"/>
      <c r="D31" s="101" t="s">
        <v>18</v>
      </c>
      <c r="E31" s="192">
        <f t="shared" ref="E31:AM31" ca="1" si="1">IF(COUNTBLANK(E20:E29)&lt;&gt;(COUNTA($D$20:$D$29)),AVERAGE(E20:E29),"")</f>
        <v>0</v>
      </c>
      <c r="F31" s="192">
        <f t="shared" ca="1" si="1"/>
        <v>0</v>
      </c>
      <c r="G31" s="192">
        <f t="shared" ca="1" si="1"/>
        <v>0</v>
      </c>
      <c r="H31" s="192">
        <f t="shared" ca="1" si="1"/>
        <v>0</v>
      </c>
      <c r="I31" s="192">
        <f t="shared" ca="1" si="1"/>
        <v>0</v>
      </c>
      <c r="J31" s="192">
        <f t="shared" ca="1" si="1"/>
        <v>0</v>
      </c>
      <c r="K31" s="192">
        <f t="shared" ca="1" si="1"/>
        <v>0</v>
      </c>
      <c r="L31" s="192">
        <f t="shared" ca="1" si="1"/>
        <v>0</v>
      </c>
      <c r="M31" s="192">
        <f t="shared" ca="1" si="1"/>
        <v>0</v>
      </c>
      <c r="N31" s="192">
        <f t="shared" ca="1" si="1"/>
        <v>0</v>
      </c>
      <c r="O31" s="192">
        <f t="shared" ca="1" si="1"/>
        <v>0</v>
      </c>
      <c r="P31" s="192">
        <f t="shared" ca="1" si="1"/>
        <v>0</v>
      </c>
      <c r="Q31" s="192">
        <f t="shared" ca="1" si="1"/>
        <v>0</v>
      </c>
      <c r="R31" s="192">
        <f t="shared" ca="1" si="1"/>
        <v>0</v>
      </c>
      <c r="S31" s="192">
        <f t="shared" ca="1" si="1"/>
        <v>0</v>
      </c>
      <c r="T31" s="192">
        <f t="shared" ca="1" si="1"/>
        <v>0</v>
      </c>
      <c r="U31" s="192">
        <f t="shared" ca="1" si="1"/>
        <v>0</v>
      </c>
      <c r="V31" s="192">
        <f t="shared" ca="1" si="1"/>
        <v>0</v>
      </c>
      <c r="W31" s="192">
        <f t="shared" ca="1" si="1"/>
        <v>0</v>
      </c>
      <c r="X31" s="192">
        <f t="shared" ca="1" si="1"/>
        <v>0</v>
      </c>
      <c r="Y31" s="192">
        <f t="shared" ca="1" si="1"/>
        <v>0</v>
      </c>
      <c r="Z31" s="192">
        <f t="shared" ca="1" si="1"/>
        <v>0</v>
      </c>
      <c r="AA31" s="192">
        <f t="shared" ca="1" si="1"/>
        <v>0</v>
      </c>
      <c r="AB31" s="192">
        <f t="shared" ca="1" si="1"/>
        <v>0</v>
      </c>
      <c r="AC31" s="192">
        <f t="shared" ca="1" si="1"/>
        <v>0</v>
      </c>
      <c r="AD31" s="192">
        <f t="shared" ca="1" si="1"/>
        <v>0</v>
      </c>
      <c r="AE31" s="192">
        <f t="shared" ca="1" si="1"/>
        <v>0</v>
      </c>
      <c r="AF31" s="192">
        <f t="shared" ca="1" si="1"/>
        <v>0</v>
      </c>
      <c r="AG31" s="192">
        <f t="shared" ca="1" si="1"/>
        <v>0</v>
      </c>
      <c r="AH31" s="192">
        <f t="shared" ca="1" si="1"/>
        <v>0</v>
      </c>
      <c r="AI31" s="192">
        <f t="shared" ca="1" si="1"/>
        <v>0</v>
      </c>
      <c r="AJ31" s="192">
        <f t="shared" ca="1" si="1"/>
        <v>0</v>
      </c>
      <c r="AK31" s="192">
        <f t="shared" ca="1" si="1"/>
        <v>0</v>
      </c>
      <c r="AL31" s="192">
        <f t="shared" ca="1" si="1"/>
        <v>0</v>
      </c>
      <c r="AM31" s="192">
        <f t="shared" ca="1" si="1"/>
        <v>0</v>
      </c>
      <c r="AN31" s="193"/>
      <c r="AO31" s="194"/>
      <c r="AP31" s="86"/>
    </row>
    <row r="32" spans="1:44" x14ac:dyDescent="0.2">
      <c r="A32" s="92"/>
      <c r="B32" s="92"/>
      <c r="D32" s="94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2" x14ac:dyDescent="0.2">
      <c r="A33" s="172"/>
      <c r="B33" s="172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167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</row>
    <row r="34" spans="1:42" ht="15" customHeight="1" x14ac:dyDescent="0.2">
      <c r="A34" s="172"/>
      <c r="B34" s="172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167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</row>
    <row r="35" spans="1:42" x14ac:dyDescent="0.2">
      <c r="A35" s="172"/>
      <c r="B35" s="172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167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</row>
    <row r="36" spans="1:42" x14ac:dyDescent="0.2">
      <c r="A36" s="172"/>
      <c r="B36" s="172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167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</row>
    <row r="37" spans="1:42" x14ac:dyDescent="0.2">
      <c r="A37" s="172"/>
      <c r="B37" s="172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167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</row>
    <row r="38" spans="1:42" x14ac:dyDescent="0.2">
      <c r="A38" s="172"/>
      <c r="B38" s="172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167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</row>
    <row r="39" spans="1:42" x14ac:dyDescent="0.2">
      <c r="A39" s="172"/>
      <c r="B39" s="172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167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</row>
    <row r="40" spans="1:42" x14ac:dyDescent="0.2">
      <c r="A40" s="172"/>
      <c r="B40" s="172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167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</row>
    <row r="41" spans="1:42" x14ac:dyDescent="0.2">
      <c r="A41" s="172"/>
      <c r="B41" s="172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167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</row>
    <row r="42" spans="1:42" x14ac:dyDescent="0.2">
      <c r="A42" s="172"/>
      <c r="B42" s="172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167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</row>
    <row r="43" spans="1:42" x14ac:dyDescent="0.2">
      <c r="A43" s="172"/>
      <c r="B43" s="172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167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</row>
    <row r="44" spans="1:42" x14ac:dyDescent="0.2">
      <c r="A44" s="172"/>
      <c r="B44" s="172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167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</row>
    <row r="45" spans="1:42" x14ac:dyDescent="0.2">
      <c r="A45" s="172"/>
      <c r="B45" s="172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167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</row>
    <row r="46" spans="1:42" x14ac:dyDescent="0.2">
      <c r="A46" s="172"/>
      <c r="B46" s="172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167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</row>
    <row r="47" spans="1:42" x14ac:dyDescent="0.2">
      <c r="A47" s="172"/>
      <c r="B47" s="172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167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</row>
    <row r="48" spans="1:42" x14ac:dyDescent="0.2">
      <c r="A48" s="172"/>
      <c r="B48" s="172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167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</row>
    <row r="49" spans="1:41" x14ac:dyDescent="0.2">
      <c r="A49" s="173"/>
      <c r="B49" s="167"/>
      <c r="C49" s="174"/>
      <c r="D49" s="174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</row>
    <row r="50" spans="1:41" x14ac:dyDescent="0.2">
      <c r="A50" s="95"/>
      <c r="B50" s="86"/>
      <c r="C50" s="94"/>
      <c r="D50" s="94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</row>
    <row r="51" spans="1:41" x14ac:dyDescent="0.2">
      <c r="A51" s="71"/>
      <c r="C51" s="8"/>
      <c r="D51" s="8"/>
    </row>
    <row r="52" spans="1:41" x14ac:dyDescent="0.2">
      <c r="A52" s="71"/>
      <c r="C52" s="8"/>
      <c r="D52" s="8"/>
    </row>
    <row r="53" spans="1:41" x14ac:dyDescent="0.2">
      <c r="A53" s="71"/>
      <c r="C53" s="8"/>
      <c r="D53" s="8"/>
    </row>
    <row r="54" spans="1:41" x14ac:dyDescent="0.2">
      <c r="A54" s="71"/>
      <c r="C54" s="8"/>
      <c r="D54" s="8"/>
    </row>
    <row r="55" spans="1:41" x14ac:dyDescent="0.2">
      <c r="A55" s="71"/>
      <c r="C55" s="8"/>
      <c r="D55" s="8"/>
    </row>
    <row r="56" spans="1:41" x14ac:dyDescent="0.2">
      <c r="A56" s="71"/>
      <c r="C56" s="8"/>
      <c r="D56" s="8"/>
    </row>
    <row r="57" spans="1:41" x14ac:dyDescent="0.2">
      <c r="A57" s="71"/>
      <c r="C57" s="8"/>
      <c r="D57" s="8"/>
    </row>
    <row r="58" spans="1:41" x14ac:dyDescent="0.2">
      <c r="A58" s="71"/>
      <c r="C58" s="8"/>
      <c r="D58" s="8"/>
    </row>
    <row r="59" spans="1:41" x14ac:dyDescent="0.2">
      <c r="A59" s="71"/>
      <c r="C59" s="8"/>
      <c r="D59" s="8"/>
    </row>
    <row r="60" spans="1:41" x14ac:dyDescent="0.2">
      <c r="A60" s="71"/>
      <c r="C60" s="8"/>
      <c r="D60" s="8"/>
    </row>
    <row r="61" spans="1:41" x14ac:dyDescent="0.2">
      <c r="A61" s="71"/>
      <c r="C61" s="8"/>
      <c r="D61" s="8"/>
    </row>
    <row r="62" spans="1:41" x14ac:dyDescent="0.2">
      <c r="A62" s="71"/>
      <c r="C62" s="8"/>
      <c r="D62" s="8"/>
    </row>
    <row r="63" spans="1:41" x14ac:dyDescent="0.2">
      <c r="A63" s="71"/>
      <c r="C63" s="8"/>
      <c r="D63" s="8"/>
    </row>
    <row r="64" spans="1:41" x14ac:dyDescent="0.2">
      <c r="A64" s="71"/>
      <c r="C64" s="8"/>
      <c r="D64" s="8"/>
    </row>
    <row r="65" spans="1:4" x14ac:dyDescent="0.2">
      <c r="A65" s="71"/>
      <c r="C65" s="8"/>
      <c r="D65" s="8"/>
    </row>
    <row r="66" spans="1:4" x14ac:dyDescent="0.2">
      <c r="A66" s="71"/>
      <c r="C66" s="8"/>
      <c r="D66" s="8"/>
    </row>
    <row r="67" spans="1:4" x14ac:dyDescent="0.2">
      <c r="A67" s="71"/>
      <c r="C67" s="8"/>
      <c r="D67" s="8"/>
    </row>
    <row r="68" spans="1:4" x14ac:dyDescent="0.2">
      <c r="A68" s="71"/>
      <c r="C68" s="8"/>
      <c r="D68" s="8"/>
    </row>
    <row r="69" spans="1:4" x14ac:dyDescent="0.2">
      <c r="A69" s="71"/>
      <c r="C69" s="8"/>
      <c r="D69" s="8"/>
    </row>
    <row r="70" spans="1:4" x14ac:dyDescent="0.2">
      <c r="C70" s="8"/>
      <c r="D70" s="8"/>
    </row>
    <row r="71" spans="1:4" x14ac:dyDescent="0.2">
      <c r="C71" s="8"/>
      <c r="D71" s="8"/>
    </row>
    <row r="72" spans="1:4" x14ac:dyDescent="0.2">
      <c r="C72" s="8"/>
      <c r="D72" s="8"/>
    </row>
    <row r="73" spans="1:4" x14ac:dyDescent="0.2">
      <c r="C73" s="8"/>
      <c r="D73" s="8"/>
    </row>
    <row r="74" spans="1:4" x14ac:dyDescent="0.2">
      <c r="C74" s="8"/>
      <c r="D74" s="8"/>
    </row>
    <row r="75" spans="1:4" x14ac:dyDescent="0.2">
      <c r="C75" s="8"/>
      <c r="D75" s="8"/>
    </row>
    <row r="76" spans="1:4" x14ac:dyDescent="0.2">
      <c r="C76" s="8"/>
      <c r="D76" s="8"/>
    </row>
    <row r="77" spans="1:4" x14ac:dyDescent="0.2">
      <c r="C77" s="8"/>
      <c r="D77" s="8"/>
    </row>
    <row r="78" spans="1:4" x14ac:dyDescent="0.2">
      <c r="C78" s="8"/>
      <c r="D78" s="8"/>
    </row>
    <row r="79" spans="1:4" x14ac:dyDescent="0.2">
      <c r="C79" s="8"/>
      <c r="D79" s="8"/>
    </row>
    <row r="80" spans="1:4" x14ac:dyDescent="0.2">
      <c r="C80" s="8"/>
      <c r="D80" s="8"/>
    </row>
    <row r="81" spans="3:4" x14ac:dyDescent="0.2">
      <c r="C81" s="8"/>
      <c r="D81" s="8"/>
    </row>
    <row r="82" spans="3:4" x14ac:dyDescent="0.2">
      <c r="C82" s="8"/>
      <c r="D82" s="8"/>
    </row>
    <row r="83" spans="3:4" x14ac:dyDescent="0.2">
      <c r="C83" s="8"/>
      <c r="D83" s="8"/>
    </row>
    <row r="84" spans="3:4" x14ac:dyDescent="0.2">
      <c r="C84" s="8"/>
      <c r="D84" s="8"/>
    </row>
    <row r="85" spans="3:4" x14ac:dyDescent="0.2">
      <c r="C85" s="8"/>
      <c r="D85" s="8"/>
    </row>
    <row r="86" spans="3:4" x14ac:dyDescent="0.2">
      <c r="C86" s="8"/>
      <c r="D86" s="8"/>
    </row>
    <row r="87" spans="3:4" x14ac:dyDescent="0.2">
      <c r="C87" s="8"/>
      <c r="D87" s="8"/>
    </row>
    <row r="88" spans="3:4" x14ac:dyDescent="0.2">
      <c r="C88" s="8"/>
      <c r="D88" s="8"/>
    </row>
    <row r="89" spans="3:4" x14ac:dyDescent="0.2">
      <c r="C89" s="8"/>
      <c r="D89" s="8"/>
    </row>
    <row r="90" spans="3:4" x14ac:dyDescent="0.2">
      <c r="C90" s="8"/>
      <c r="D90" s="8"/>
    </row>
    <row r="91" spans="3:4" x14ac:dyDescent="0.2">
      <c r="C91" s="8"/>
      <c r="D91" s="8"/>
    </row>
    <row r="92" spans="3:4" x14ac:dyDescent="0.2">
      <c r="C92" s="8"/>
      <c r="D92" s="8"/>
    </row>
    <row r="93" spans="3:4" x14ac:dyDescent="0.2">
      <c r="C93" s="8"/>
      <c r="D93" s="8"/>
    </row>
    <row r="94" spans="3:4" x14ac:dyDescent="0.2">
      <c r="C94" s="8"/>
      <c r="D94" s="8"/>
    </row>
    <row r="95" spans="3:4" x14ac:dyDescent="0.2">
      <c r="C95" s="8"/>
      <c r="D95" s="8"/>
    </row>
    <row r="96" spans="3:4" x14ac:dyDescent="0.2">
      <c r="C96" s="8"/>
      <c r="D96" s="8"/>
    </row>
    <row r="97" spans="3:4" x14ac:dyDescent="0.2">
      <c r="C97" s="8"/>
      <c r="D97" s="8"/>
    </row>
    <row r="98" spans="3:4" x14ac:dyDescent="0.2">
      <c r="C98" s="8"/>
      <c r="D98" s="8"/>
    </row>
    <row r="99" spans="3:4" x14ac:dyDescent="0.2">
      <c r="C99" s="8"/>
      <c r="D99" s="8"/>
    </row>
    <row r="100" spans="3:4" x14ac:dyDescent="0.2">
      <c r="C100" s="8"/>
      <c r="D100" s="8"/>
    </row>
    <row r="101" spans="3:4" x14ac:dyDescent="0.2">
      <c r="C101" s="8"/>
      <c r="D101" s="8"/>
    </row>
    <row r="102" spans="3:4" x14ac:dyDescent="0.2">
      <c r="C102" s="8"/>
      <c r="D102" s="8"/>
    </row>
    <row r="103" spans="3:4" x14ac:dyDescent="0.2">
      <c r="C103" s="8"/>
      <c r="D103" s="8"/>
    </row>
    <row r="104" spans="3:4" x14ac:dyDescent="0.2">
      <c r="C104" s="8"/>
      <c r="D104" s="8"/>
    </row>
    <row r="105" spans="3:4" x14ac:dyDescent="0.2">
      <c r="C105" s="8"/>
      <c r="D105" s="8"/>
    </row>
    <row r="106" spans="3:4" x14ac:dyDescent="0.2">
      <c r="C106" s="8"/>
      <c r="D106" s="8"/>
    </row>
    <row r="107" spans="3:4" x14ac:dyDescent="0.2">
      <c r="C107" s="8"/>
      <c r="D107" s="8"/>
    </row>
    <row r="108" spans="3:4" x14ac:dyDescent="0.2">
      <c r="C108" s="8"/>
      <c r="D108" s="8"/>
    </row>
    <row r="109" spans="3:4" x14ac:dyDescent="0.2">
      <c r="C109" s="8"/>
      <c r="D109" s="8"/>
    </row>
    <row r="110" spans="3:4" x14ac:dyDescent="0.2">
      <c r="C110" s="8"/>
      <c r="D110" s="8"/>
    </row>
    <row r="111" spans="3:4" x14ac:dyDescent="0.2">
      <c r="C111" s="8"/>
      <c r="D111" s="8"/>
    </row>
    <row r="112" spans="3:4" x14ac:dyDescent="0.2">
      <c r="C112" s="8"/>
      <c r="D112" s="8"/>
    </row>
    <row r="113" spans="3:4" x14ac:dyDescent="0.2">
      <c r="C113" s="8"/>
      <c r="D113" s="8"/>
    </row>
    <row r="114" spans="3:4" x14ac:dyDescent="0.2">
      <c r="C114" s="8"/>
      <c r="D114" s="8"/>
    </row>
    <row r="115" spans="3:4" x14ac:dyDescent="0.2">
      <c r="C115" s="8"/>
      <c r="D115" s="8"/>
    </row>
    <row r="116" spans="3:4" x14ac:dyDescent="0.2">
      <c r="C116" s="8"/>
      <c r="D116" s="8"/>
    </row>
    <row r="117" spans="3:4" x14ac:dyDescent="0.2">
      <c r="C117" s="8"/>
      <c r="D117" s="8"/>
    </row>
    <row r="118" spans="3:4" x14ac:dyDescent="0.2">
      <c r="C118" s="8"/>
      <c r="D118" s="8"/>
    </row>
    <row r="119" spans="3:4" x14ac:dyDescent="0.2">
      <c r="C119" s="8"/>
      <c r="D119" s="8"/>
    </row>
    <row r="120" spans="3:4" x14ac:dyDescent="0.2">
      <c r="C120" s="8"/>
      <c r="D120" s="8"/>
    </row>
    <row r="121" spans="3:4" x14ac:dyDescent="0.2">
      <c r="C121" s="8"/>
      <c r="D121" s="8"/>
    </row>
    <row r="122" spans="3:4" x14ac:dyDescent="0.2">
      <c r="C122" s="8"/>
      <c r="D122" s="8"/>
    </row>
    <row r="123" spans="3:4" x14ac:dyDescent="0.2">
      <c r="C123" s="8"/>
      <c r="D123" s="8"/>
    </row>
    <row r="124" spans="3:4" x14ac:dyDescent="0.2">
      <c r="C124" s="8"/>
      <c r="D124" s="8"/>
    </row>
    <row r="125" spans="3:4" x14ac:dyDescent="0.2">
      <c r="C125" s="8"/>
      <c r="D125" s="8"/>
    </row>
    <row r="126" spans="3:4" x14ac:dyDescent="0.2">
      <c r="C126" s="8"/>
      <c r="D126" s="8"/>
    </row>
    <row r="127" spans="3:4" x14ac:dyDescent="0.2">
      <c r="C127" s="8"/>
      <c r="D127" s="8"/>
    </row>
    <row r="128" spans="3:4" x14ac:dyDescent="0.2">
      <c r="C128" s="8"/>
      <c r="D128" s="8"/>
    </row>
    <row r="129" spans="3:4" x14ac:dyDescent="0.2">
      <c r="C129" s="8"/>
      <c r="D129" s="8"/>
    </row>
    <row r="130" spans="3:4" x14ac:dyDescent="0.2">
      <c r="C130" s="8"/>
      <c r="D130" s="8"/>
    </row>
    <row r="131" spans="3:4" x14ac:dyDescent="0.2">
      <c r="C131" s="8"/>
      <c r="D131" s="8"/>
    </row>
    <row r="132" spans="3:4" x14ac:dyDescent="0.2">
      <c r="C132" s="8"/>
      <c r="D132" s="8"/>
    </row>
    <row r="133" spans="3:4" x14ac:dyDescent="0.2">
      <c r="C133" s="8"/>
      <c r="D133" s="8"/>
    </row>
    <row r="134" spans="3:4" x14ac:dyDescent="0.2">
      <c r="C134" s="8"/>
      <c r="D134" s="8"/>
    </row>
    <row r="135" spans="3:4" x14ac:dyDescent="0.2">
      <c r="C135" s="8"/>
      <c r="D135" s="8"/>
    </row>
    <row r="136" spans="3:4" x14ac:dyDescent="0.2">
      <c r="C136" s="8"/>
      <c r="D136" s="8"/>
    </row>
    <row r="137" spans="3:4" x14ac:dyDescent="0.2">
      <c r="C137" s="8"/>
      <c r="D137" s="8"/>
    </row>
    <row r="138" spans="3:4" x14ac:dyDescent="0.2">
      <c r="C138" s="8"/>
      <c r="D138" s="8"/>
    </row>
    <row r="139" spans="3:4" x14ac:dyDescent="0.2">
      <c r="C139" s="8"/>
      <c r="D139" s="8"/>
    </row>
    <row r="140" spans="3:4" x14ac:dyDescent="0.2">
      <c r="C140" s="8"/>
      <c r="D140" s="8"/>
    </row>
    <row r="141" spans="3:4" x14ac:dyDescent="0.2">
      <c r="C141" s="8"/>
      <c r="D141" s="8"/>
    </row>
    <row r="142" spans="3:4" x14ac:dyDescent="0.2">
      <c r="C142" s="8"/>
      <c r="D142" s="8"/>
    </row>
    <row r="143" spans="3:4" x14ac:dyDescent="0.2">
      <c r="C143" s="8"/>
      <c r="D143" s="8"/>
    </row>
    <row r="144" spans="3:4" x14ac:dyDescent="0.2">
      <c r="C144" s="8"/>
      <c r="D144" s="8"/>
    </row>
    <row r="145" spans="3:4" x14ac:dyDescent="0.2">
      <c r="C145" s="8"/>
      <c r="D145" s="8"/>
    </row>
    <row r="146" spans="3:4" x14ac:dyDescent="0.2">
      <c r="C146" s="8"/>
      <c r="D146" s="8"/>
    </row>
    <row r="147" spans="3:4" x14ac:dyDescent="0.2">
      <c r="C147" s="8"/>
      <c r="D147" s="8"/>
    </row>
    <row r="148" spans="3:4" x14ac:dyDescent="0.2">
      <c r="C148" s="8"/>
      <c r="D148" s="8"/>
    </row>
    <row r="149" spans="3:4" x14ac:dyDescent="0.2">
      <c r="C149" s="8"/>
      <c r="D149" s="8"/>
    </row>
    <row r="150" spans="3:4" x14ac:dyDescent="0.2">
      <c r="C150" s="8"/>
      <c r="D150" s="8"/>
    </row>
    <row r="151" spans="3:4" x14ac:dyDescent="0.2">
      <c r="C151" s="8"/>
      <c r="D151" s="8"/>
    </row>
    <row r="152" spans="3:4" x14ac:dyDescent="0.2">
      <c r="C152" s="8"/>
      <c r="D152" s="8"/>
    </row>
    <row r="153" spans="3:4" x14ac:dyDescent="0.2">
      <c r="C153" s="8"/>
      <c r="D153" s="8"/>
    </row>
    <row r="154" spans="3:4" x14ac:dyDescent="0.2">
      <c r="C154" s="8"/>
      <c r="D154" s="8"/>
    </row>
    <row r="155" spans="3:4" x14ac:dyDescent="0.2">
      <c r="C155" s="8"/>
      <c r="D155" s="8"/>
    </row>
    <row r="156" spans="3:4" x14ac:dyDescent="0.2">
      <c r="C156" s="8"/>
      <c r="D156" s="8"/>
    </row>
    <row r="157" spans="3:4" x14ac:dyDescent="0.2">
      <c r="C157" s="8"/>
      <c r="D157" s="8"/>
    </row>
    <row r="158" spans="3:4" x14ac:dyDescent="0.2">
      <c r="C158" s="8"/>
      <c r="D158" s="8"/>
    </row>
    <row r="159" spans="3:4" x14ac:dyDescent="0.2">
      <c r="C159" s="8"/>
      <c r="D159" s="8"/>
    </row>
    <row r="160" spans="3:4" x14ac:dyDescent="0.2">
      <c r="C160" s="8"/>
      <c r="D160" s="8"/>
    </row>
    <row r="161" spans="3:4" x14ac:dyDescent="0.2">
      <c r="C161" s="8"/>
      <c r="D161" s="8"/>
    </row>
    <row r="162" spans="3:4" x14ac:dyDescent="0.2">
      <c r="C162" s="8"/>
      <c r="D162" s="8"/>
    </row>
    <row r="163" spans="3:4" x14ac:dyDescent="0.2">
      <c r="C163" s="8"/>
      <c r="D163" s="8"/>
    </row>
    <row r="164" spans="3:4" x14ac:dyDescent="0.2">
      <c r="C164" s="8"/>
      <c r="D164" s="8"/>
    </row>
    <row r="165" spans="3:4" x14ac:dyDescent="0.2">
      <c r="C165" s="8"/>
      <c r="D165" s="8"/>
    </row>
    <row r="166" spans="3:4" x14ac:dyDescent="0.2">
      <c r="C166" s="8"/>
      <c r="D166" s="8"/>
    </row>
    <row r="167" spans="3:4" x14ac:dyDescent="0.2">
      <c r="C167" s="8"/>
      <c r="D167" s="8"/>
    </row>
    <row r="168" spans="3:4" x14ac:dyDescent="0.2">
      <c r="C168" s="8"/>
      <c r="D168" s="8"/>
    </row>
    <row r="169" spans="3:4" x14ac:dyDescent="0.2">
      <c r="C169" s="8"/>
      <c r="D169" s="8"/>
    </row>
    <row r="170" spans="3:4" x14ac:dyDescent="0.2">
      <c r="C170" s="8"/>
      <c r="D170" s="8"/>
    </row>
    <row r="171" spans="3:4" x14ac:dyDescent="0.2">
      <c r="C171" s="8"/>
      <c r="D171" s="8"/>
    </row>
    <row r="172" spans="3:4" x14ac:dyDescent="0.2">
      <c r="C172" s="8"/>
      <c r="D172" s="8"/>
    </row>
    <row r="173" spans="3:4" x14ac:dyDescent="0.2">
      <c r="C173" s="8"/>
      <c r="D173" s="8"/>
    </row>
    <row r="174" spans="3:4" x14ac:dyDescent="0.2">
      <c r="C174" s="8"/>
      <c r="D174" s="8"/>
    </row>
    <row r="175" spans="3:4" x14ac:dyDescent="0.2">
      <c r="C175" s="8"/>
      <c r="D175" s="8"/>
    </row>
    <row r="176" spans="3:4" x14ac:dyDescent="0.2">
      <c r="C176" s="8"/>
      <c r="D176" s="8"/>
    </row>
    <row r="177" spans="3:4" x14ac:dyDescent="0.2">
      <c r="C177" s="8"/>
      <c r="D177" s="8"/>
    </row>
    <row r="178" spans="3:4" x14ac:dyDescent="0.2">
      <c r="C178" s="8"/>
      <c r="D178" s="8"/>
    </row>
    <row r="179" spans="3:4" x14ac:dyDescent="0.2">
      <c r="C179" s="8"/>
      <c r="D179" s="8"/>
    </row>
    <row r="180" spans="3:4" x14ac:dyDescent="0.2">
      <c r="C180" s="8"/>
      <c r="D180" s="8"/>
    </row>
    <row r="181" spans="3:4" x14ac:dyDescent="0.2">
      <c r="C181" s="8"/>
      <c r="D181" s="8"/>
    </row>
    <row r="182" spans="3:4" x14ac:dyDescent="0.2">
      <c r="C182" s="8"/>
      <c r="D182" s="8"/>
    </row>
    <row r="183" spans="3:4" x14ac:dyDescent="0.2">
      <c r="C183" s="8"/>
      <c r="D183" s="8"/>
    </row>
    <row r="184" spans="3:4" x14ac:dyDescent="0.2">
      <c r="C184" s="8"/>
      <c r="D184" s="8"/>
    </row>
    <row r="185" spans="3:4" x14ac:dyDescent="0.2">
      <c r="C185" s="8"/>
      <c r="D185" s="8"/>
    </row>
    <row r="186" spans="3:4" x14ac:dyDescent="0.2">
      <c r="C186" s="8"/>
      <c r="D186" s="8"/>
    </row>
    <row r="187" spans="3:4" x14ac:dyDescent="0.2">
      <c r="C187" s="8"/>
      <c r="D187" s="8"/>
    </row>
    <row r="188" spans="3:4" x14ac:dyDescent="0.2">
      <c r="C188" s="8"/>
      <c r="D188" s="8"/>
    </row>
    <row r="189" spans="3:4" x14ac:dyDescent="0.2">
      <c r="C189" s="8"/>
      <c r="D189" s="8"/>
    </row>
    <row r="190" spans="3:4" x14ac:dyDescent="0.2">
      <c r="C190" s="8"/>
      <c r="D190" s="8"/>
    </row>
    <row r="191" spans="3:4" x14ac:dyDescent="0.2">
      <c r="C191" s="8"/>
      <c r="D191" s="8"/>
    </row>
    <row r="192" spans="3:4" x14ac:dyDescent="0.2">
      <c r="C192" s="8"/>
      <c r="D192" s="8"/>
    </row>
    <row r="193" spans="3:4" x14ac:dyDescent="0.2">
      <c r="C193" s="8"/>
      <c r="D193" s="8"/>
    </row>
    <row r="194" spans="3:4" x14ac:dyDescent="0.2">
      <c r="C194" s="8"/>
      <c r="D194" s="8"/>
    </row>
    <row r="195" spans="3:4" x14ac:dyDescent="0.2">
      <c r="C195" s="8"/>
      <c r="D195" s="8"/>
    </row>
    <row r="196" spans="3:4" x14ac:dyDescent="0.2">
      <c r="C196" s="8"/>
      <c r="D196" s="8"/>
    </row>
    <row r="197" spans="3:4" x14ac:dyDescent="0.2">
      <c r="C197" s="8"/>
      <c r="D197" s="8"/>
    </row>
    <row r="198" spans="3:4" x14ac:dyDescent="0.2">
      <c r="C198" s="8"/>
      <c r="D198" s="8"/>
    </row>
    <row r="199" spans="3:4" x14ac:dyDescent="0.2">
      <c r="C199" s="8"/>
      <c r="D199" s="8"/>
    </row>
    <row r="200" spans="3:4" x14ac:dyDescent="0.2">
      <c r="C200" s="8"/>
      <c r="D200" s="8"/>
    </row>
    <row r="201" spans="3:4" x14ac:dyDescent="0.2">
      <c r="C201" s="8"/>
      <c r="D201" s="8"/>
    </row>
    <row r="202" spans="3:4" x14ac:dyDescent="0.2">
      <c r="C202" s="8"/>
      <c r="D202" s="8"/>
    </row>
    <row r="203" spans="3:4" x14ac:dyDescent="0.2">
      <c r="C203" s="8"/>
      <c r="D203" s="8"/>
    </row>
    <row r="204" spans="3:4" x14ac:dyDescent="0.2">
      <c r="C204" s="8"/>
      <c r="D204" s="8"/>
    </row>
    <row r="205" spans="3:4" x14ac:dyDescent="0.2">
      <c r="C205" s="8"/>
      <c r="D205" s="8"/>
    </row>
    <row r="206" spans="3:4" x14ac:dyDescent="0.2">
      <c r="C206" s="8"/>
      <c r="D206" s="8"/>
    </row>
    <row r="207" spans="3:4" x14ac:dyDescent="0.2">
      <c r="C207" s="8"/>
      <c r="D207" s="8"/>
    </row>
    <row r="208" spans="3:4" x14ac:dyDescent="0.2">
      <c r="C208" s="8"/>
      <c r="D208" s="8"/>
    </row>
    <row r="209" spans="3:4" x14ac:dyDescent="0.2">
      <c r="C209" s="8"/>
      <c r="D209" s="8"/>
    </row>
    <row r="210" spans="3:4" x14ac:dyDescent="0.2">
      <c r="C210" s="8"/>
      <c r="D210" s="8"/>
    </row>
    <row r="211" spans="3:4" x14ac:dyDescent="0.2">
      <c r="C211" s="8"/>
      <c r="D211" s="8"/>
    </row>
    <row r="212" spans="3:4" x14ac:dyDescent="0.2">
      <c r="C212" s="8"/>
      <c r="D212" s="8"/>
    </row>
    <row r="213" spans="3:4" x14ac:dyDescent="0.2">
      <c r="C213" s="8"/>
      <c r="D213" s="8"/>
    </row>
    <row r="214" spans="3:4" x14ac:dyDescent="0.2">
      <c r="C214" s="8"/>
      <c r="D214" s="8"/>
    </row>
    <row r="215" spans="3:4" x14ac:dyDescent="0.2">
      <c r="C215" s="8"/>
      <c r="D215" s="8"/>
    </row>
    <row r="216" spans="3:4" x14ac:dyDescent="0.2">
      <c r="C216" s="8"/>
      <c r="D216" s="8"/>
    </row>
    <row r="217" spans="3:4" x14ac:dyDescent="0.2">
      <c r="C217" s="8"/>
      <c r="D217" s="8"/>
    </row>
    <row r="218" spans="3:4" x14ac:dyDescent="0.2">
      <c r="C218" s="8"/>
      <c r="D218" s="8"/>
    </row>
    <row r="219" spans="3:4" x14ac:dyDescent="0.2">
      <c r="C219" s="8"/>
      <c r="D219" s="8"/>
    </row>
    <row r="220" spans="3:4" x14ac:dyDescent="0.2">
      <c r="C220" s="8"/>
      <c r="D220" s="8"/>
    </row>
    <row r="221" spans="3:4" x14ac:dyDescent="0.2">
      <c r="C221" s="8"/>
      <c r="D221" s="8"/>
    </row>
    <row r="222" spans="3:4" x14ac:dyDescent="0.2">
      <c r="C222" s="8"/>
      <c r="D222" s="8"/>
    </row>
    <row r="223" spans="3:4" x14ac:dyDescent="0.2">
      <c r="C223" s="8"/>
      <c r="D223" s="8"/>
    </row>
    <row r="224" spans="3:4" x14ac:dyDescent="0.2">
      <c r="C224" s="8"/>
      <c r="D224" s="8"/>
    </row>
    <row r="225" spans="3:4" x14ac:dyDescent="0.2">
      <c r="C225" s="8"/>
      <c r="D225" s="8"/>
    </row>
    <row r="226" spans="3:4" x14ac:dyDescent="0.2">
      <c r="C226" s="8"/>
      <c r="D226" s="8"/>
    </row>
    <row r="227" spans="3:4" x14ac:dyDescent="0.2">
      <c r="C227" s="8"/>
      <c r="D227" s="8"/>
    </row>
    <row r="228" spans="3:4" x14ac:dyDescent="0.2">
      <c r="C228" s="8"/>
      <c r="D228" s="8"/>
    </row>
    <row r="229" spans="3:4" x14ac:dyDescent="0.2">
      <c r="C229" s="8"/>
      <c r="D229" s="8"/>
    </row>
    <row r="230" spans="3:4" x14ac:dyDescent="0.2">
      <c r="C230" s="8"/>
      <c r="D230" s="8"/>
    </row>
    <row r="231" spans="3:4" x14ac:dyDescent="0.2">
      <c r="C231" s="8"/>
      <c r="D231" s="8"/>
    </row>
    <row r="232" spans="3:4" x14ac:dyDescent="0.2">
      <c r="C232" s="8"/>
      <c r="D232" s="8"/>
    </row>
    <row r="233" spans="3:4" x14ac:dyDescent="0.2">
      <c r="C233" s="8"/>
      <c r="D233" s="8"/>
    </row>
    <row r="234" spans="3:4" x14ac:dyDescent="0.2">
      <c r="C234" s="8"/>
      <c r="D234" s="8"/>
    </row>
    <row r="235" spans="3:4" x14ac:dyDescent="0.2">
      <c r="C235" s="8"/>
      <c r="D235" s="8"/>
    </row>
    <row r="236" spans="3:4" x14ac:dyDescent="0.2">
      <c r="C236" s="8"/>
      <c r="D236" s="8"/>
    </row>
    <row r="237" spans="3:4" x14ac:dyDescent="0.2">
      <c r="C237" s="8"/>
      <c r="D237" s="8"/>
    </row>
    <row r="238" spans="3:4" x14ac:dyDescent="0.2">
      <c r="C238" s="8"/>
      <c r="D238" s="8"/>
    </row>
    <row r="239" spans="3:4" x14ac:dyDescent="0.2">
      <c r="C239" s="8"/>
      <c r="D239" s="8"/>
    </row>
    <row r="240" spans="3:4" x14ac:dyDescent="0.2">
      <c r="C240" s="8"/>
      <c r="D240" s="8"/>
    </row>
    <row r="241" spans="3:4" x14ac:dyDescent="0.2">
      <c r="C241" s="8"/>
      <c r="D241" s="8"/>
    </row>
    <row r="242" spans="3:4" x14ac:dyDescent="0.2">
      <c r="C242" s="8"/>
      <c r="D242" s="8"/>
    </row>
    <row r="243" spans="3:4" x14ac:dyDescent="0.2">
      <c r="C243" s="8"/>
      <c r="D243" s="8"/>
    </row>
    <row r="244" spans="3:4" x14ac:dyDescent="0.2">
      <c r="C244" s="8"/>
      <c r="D244" s="8"/>
    </row>
    <row r="245" spans="3:4" x14ac:dyDescent="0.2">
      <c r="C245" s="8"/>
      <c r="D245" s="8"/>
    </row>
    <row r="246" spans="3:4" x14ac:dyDescent="0.2">
      <c r="C246" s="8"/>
      <c r="D246" s="8"/>
    </row>
    <row r="247" spans="3:4" x14ac:dyDescent="0.2">
      <c r="C247" s="8"/>
      <c r="D247" s="8"/>
    </row>
    <row r="248" spans="3:4" x14ac:dyDescent="0.2">
      <c r="C248" s="8"/>
      <c r="D248" s="8"/>
    </row>
    <row r="249" spans="3:4" x14ac:dyDescent="0.2">
      <c r="C249" s="8"/>
      <c r="D249" s="8"/>
    </row>
    <row r="250" spans="3:4" x14ac:dyDescent="0.2">
      <c r="C250" s="8"/>
      <c r="D250" s="8"/>
    </row>
    <row r="251" spans="3:4" x14ac:dyDescent="0.2">
      <c r="C251" s="8"/>
      <c r="D251" s="8"/>
    </row>
    <row r="252" spans="3:4" x14ac:dyDescent="0.2">
      <c r="C252" s="8"/>
      <c r="D252" s="8"/>
    </row>
    <row r="253" spans="3:4" x14ac:dyDescent="0.2">
      <c r="C253" s="8"/>
      <c r="D253" s="8"/>
    </row>
    <row r="254" spans="3:4" x14ac:dyDescent="0.2">
      <c r="C254" s="8"/>
      <c r="D254" s="8"/>
    </row>
    <row r="255" spans="3:4" x14ac:dyDescent="0.2">
      <c r="C255" s="8"/>
      <c r="D255" s="8"/>
    </row>
    <row r="256" spans="3:4" x14ac:dyDescent="0.2">
      <c r="C256" s="8"/>
      <c r="D256" s="8"/>
    </row>
    <row r="257" spans="3:4" x14ac:dyDescent="0.2">
      <c r="C257" s="8"/>
      <c r="D257" s="8"/>
    </row>
    <row r="258" spans="3:4" x14ac:dyDescent="0.2">
      <c r="C258" s="8"/>
      <c r="D258" s="8"/>
    </row>
    <row r="259" spans="3:4" x14ac:dyDescent="0.2">
      <c r="C259" s="8"/>
      <c r="D259" s="8"/>
    </row>
    <row r="260" spans="3:4" x14ac:dyDescent="0.2">
      <c r="C260" s="8"/>
      <c r="D260" s="8"/>
    </row>
    <row r="261" spans="3:4" x14ac:dyDescent="0.2">
      <c r="C261" s="8"/>
      <c r="D261" s="8"/>
    </row>
    <row r="262" spans="3:4" x14ac:dyDescent="0.2">
      <c r="C262" s="8"/>
      <c r="D262" s="8"/>
    </row>
    <row r="263" spans="3:4" x14ac:dyDescent="0.2">
      <c r="C263" s="8"/>
      <c r="D263" s="8"/>
    </row>
    <row r="264" spans="3:4" x14ac:dyDescent="0.2">
      <c r="C264" s="8"/>
      <c r="D264" s="8"/>
    </row>
    <row r="265" spans="3:4" x14ac:dyDescent="0.2">
      <c r="C265" s="8"/>
      <c r="D265" s="8"/>
    </row>
    <row r="266" spans="3:4" x14ac:dyDescent="0.2">
      <c r="C266" s="8"/>
      <c r="D266" s="8"/>
    </row>
    <row r="267" spans="3:4" x14ac:dyDescent="0.2">
      <c r="C267" s="8"/>
      <c r="D267" s="8"/>
    </row>
    <row r="268" spans="3:4" x14ac:dyDescent="0.2">
      <c r="C268" s="8"/>
      <c r="D268" s="8"/>
    </row>
    <row r="269" spans="3:4" x14ac:dyDescent="0.2">
      <c r="C269" s="8"/>
      <c r="D269" s="8"/>
    </row>
    <row r="270" spans="3:4" x14ac:dyDescent="0.2">
      <c r="C270" s="8"/>
      <c r="D270" s="8"/>
    </row>
    <row r="271" spans="3:4" x14ac:dyDescent="0.2">
      <c r="C271" s="8"/>
      <c r="D271" s="8"/>
    </row>
    <row r="272" spans="3:4" x14ac:dyDescent="0.2">
      <c r="C272" s="8"/>
      <c r="D272" s="8"/>
    </row>
    <row r="273" spans="3:4" x14ac:dyDescent="0.2">
      <c r="C273" s="8"/>
      <c r="D273" s="8"/>
    </row>
    <row r="274" spans="3:4" x14ac:dyDescent="0.2">
      <c r="C274" s="8"/>
      <c r="D274" s="8"/>
    </row>
    <row r="275" spans="3:4" x14ac:dyDescent="0.2">
      <c r="C275" s="8"/>
      <c r="D275" s="8"/>
    </row>
    <row r="276" spans="3:4" x14ac:dyDescent="0.2">
      <c r="C276" s="8"/>
      <c r="D276" s="8"/>
    </row>
    <row r="277" spans="3:4" x14ac:dyDescent="0.2">
      <c r="C277" s="8"/>
      <c r="D277" s="8"/>
    </row>
    <row r="278" spans="3:4" x14ac:dyDescent="0.2">
      <c r="C278" s="8"/>
      <c r="D278" s="8"/>
    </row>
    <row r="279" spans="3:4" x14ac:dyDescent="0.2">
      <c r="C279" s="8"/>
      <c r="D279" s="8"/>
    </row>
    <row r="280" spans="3:4" x14ac:dyDescent="0.2">
      <c r="C280" s="8"/>
      <c r="D280" s="8"/>
    </row>
    <row r="281" spans="3:4" x14ac:dyDescent="0.2">
      <c r="C281" s="8"/>
      <c r="D281" s="8"/>
    </row>
    <row r="282" spans="3:4" x14ac:dyDescent="0.2">
      <c r="C282" s="8"/>
      <c r="D282" s="8"/>
    </row>
    <row r="283" spans="3:4" x14ac:dyDescent="0.2">
      <c r="C283" s="8"/>
      <c r="D283" s="8"/>
    </row>
    <row r="284" spans="3:4" x14ac:dyDescent="0.2">
      <c r="C284" s="8"/>
      <c r="D284" s="8"/>
    </row>
    <row r="285" spans="3:4" x14ac:dyDescent="0.2">
      <c r="C285" s="8"/>
      <c r="D285" s="8"/>
    </row>
    <row r="286" spans="3:4" x14ac:dyDescent="0.2">
      <c r="C286" s="8"/>
      <c r="D286" s="8"/>
    </row>
    <row r="287" spans="3:4" x14ac:dyDescent="0.2">
      <c r="C287" s="8"/>
      <c r="D287" s="8"/>
    </row>
    <row r="288" spans="3:4" x14ac:dyDescent="0.2">
      <c r="C288" s="8"/>
      <c r="D288" s="8"/>
    </row>
    <row r="289" spans="3:4" x14ac:dyDescent="0.2">
      <c r="C289" s="8"/>
      <c r="D289" s="8"/>
    </row>
    <row r="290" spans="3:4" x14ac:dyDescent="0.2">
      <c r="C290" s="8"/>
      <c r="D290" s="8"/>
    </row>
    <row r="291" spans="3:4" x14ac:dyDescent="0.2">
      <c r="C291" s="8"/>
      <c r="D291" s="8"/>
    </row>
    <row r="292" spans="3:4" x14ac:dyDescent="0.2">
      <c r="C292" s="8"/>
      <c r="D292" s="8"/>
    </row>
    <row r="293" spans="3:4" x14ac:dyDescent="0.2">
      <c r="C293" s="8"/>
      <c r="D293" s="8"/>
    </row>
    <row r="294" spans="3:4" x14ac:dyDescent="0.2">
      <c r="C294" s="8"/>
      <c r="D294" s="8"/>
    </row>
    <row r="295" spans="3:4" x14ac:dyDescent="0.2">
      <c r="C295" s="8"/>
      <c r="D295" s="8"/>
    </row>
    <row r="296" spans="3:4" x14ac:dyDescent="0.2">
      <c r="C296" s="8"/>
      <c r="D296" s="8"/>
    </row>
    <row r="297" spans="3:4" x14ac:dyDescent="0.2">
      <c r="C297" s="8"/>
      <c r="D297" s="8"/>
    </row>
    <row r="298" spans="3:4" x14ac:dyDescent="0.2">
      <c r="C298" s="8"/>
      <c r="D298" s="8"/>
    </row>
    <row r="299" spans="3:4" x14ac:dyDescent="0.2">
      <c r="C299" s="8"/>
      <c r="D299" s="8"/>
    </row>
    <row r="300" spans="3:4" x14ac:dyDescent="0.2">
      <c r="C300" s="8"/>
      <c r="D300" s="8"/>
    </row>
    <row r="301" spans="3:4" x14ac:dyDescent="0.2">
      <c r="C301" s="8"/>
      <c r="D301" s="8"/>
    </row>
    <row r="302" spans="3:4" x14ac:dyDescent="0.2">
      <c r="C302" s="8"/>
      <c r="D302" s="8"/>
    </row>
    <row r="303" spans="3:4" x14ac:dyDescent="0.2">
      <c r="C303" s="8"/>
      <c r="D303" s="8"/>
    </row>
    <row r="304" spans="3:4" x14ac:dyDescent="0.2">
      <c r="C304" s="8"/>
      <c r="D304" s="8"/>
    </row>
    <row r="305" spans="3:4" x14ac:dyDescent="0.2">
      <c r="C305" s="8"/>
      <c r="D305" s="8"/>
    </row>
    <row r="306" spans="3:4" x14ac:dyDescent="0.2">
      <c r="C306" s="8"/>
      <c r="D306" s="8"/>
    </row>
    <row r="307" spans="3:4" x14ac:dyDescent="0.2">
      <c r="C307" s="8"/>
      <c r="D307" s="8"/>
    </row>
    <row r="308" spans="3:4" x14ac:dyDescent="0.2">
      <c r="C308" s="8"/>
      <c r="D308" s="8"/>
    </row>
    <row r="309" spans="3:4" x14ac:dyDescent="0.2">
      <c r="C309" s="8"/>
      <c r="D309" s="8"/>
    </row>
    <row r="310" spans="3:4" x14ac:dyDescent="0.2">
      <c r="C310" s="8"/>
      <c r="D310" s="8"/>
    </row>
    <row r="311" spans="3:4" x14ac:dyDescent="0.2">
      <c r="C311" s="8"/>
      <c r="D311" s="8"/>
    </row>
    <row r="312" spans="3:4" x14ac:dyDescent="0.2">
      <c r="C312" s="8"/>
      <c r="D312" s="8"/>
    </row>
    <row r="313" spans="3:4" x14ac:dyDescent="0.2">
      <c r="C313" s="8"/>
      <c r="D313" s="8"/>
    </row>
    <row r="314" spans="3:4" x14ac:dyDescent="0.2">
      <c r="C314" s="8"/>
      <c r="D314" s="8"/>
    </row>
    <row r="315" spans="3:4" x14ac:dyDescent="0.2">
      <c r="C315" s="8"/>
      <c r="D315" s="8"/>
    </row>
    <row r="316" spans="3:4" x14ac:dyDescent="0.2">
      <c r="C316" s="8"/>
      <c r="D316" s="8"/>
    </row>
    <row r="317" spans="3:4" x14ac:dyDescent="0.2">
      <c r="C317" s="8"/>
      <c r="D317" s="8"/>
    </row>
    <row r="318" spans="3:4" x14ac:dyDescent="0.2">
      <c r="C318" s="8"/>
      <c r="D318" s="8"/>
    </row>
    <row r="319" spans="3:4" x14ac:dyDescent="0.2">
      <c r="C319" s="8"/>
      <c r="D319" s="8"/>
    </row>
    <row r="320" spans="3:4" x14ac:dyDescent="0.2">
      <c r="C320" s="8"/>
      <c r="D320" s="8"/>
    </row>
    <row r="321" spans="3:4" x14ac:dyDescent="0.2">
      <c r="C321" s="8"/>
      <c r="D321" s="8"/>
    </row>
    <row r="322" spans="3:4" x14ac:dyDescent="0.2">
      <c r="C322" s="8"/>
      <c r="D322" s="8"/>
    </row>
    <row r="323" spans="3:4" x14ac:dyDescent="0.2">
      <c r="C323" s="8"/>
      <c r="D323" s="8"/>
    </row>
    <row r="324" spans="3:4" x14ac:dyDescent="0.2">
      <c r="C324" s="8"/>
      <c r="D324" s="8"/>
    </row>
    <row r="325" spans="3:4" x14ac:dyDescent="0.2">
      <c r="C325" s="8"/>
      <c r="D325" s="8"/>
    </row>
    <row r="326" spans="3:4" x14ac:dyDescent="0.2">
      <c r="C326" s="8"/>
      <c r="D326" s="8"/>
    </row>
    <row r="327" spans="3:4" x14ac:dyDescent="0.2">
      <c r="C327" s="8"/>
      <c r="D327" s="8"/>
    </row>
    <row r="328" spans="3:4" x14ac:dyDescent="0.2">
      <c r="C328" s="8"/>
      <c r="D328" s="8"/>
    </row>
    <row r="329" spans="3:4" x14ac:dyDescent="0.2">
      <c r="C329" s="8"/>
      <c r="D329" s="8"/>
    </row>
    <row r="330" spans="3:4" x14ac:dyDescent="0.2">
      <c r="C330" s="8"/>
      <c r="D330" s="8"/>
    </row>
    <row r="331" spans="3:4" x14ac:dyDescent="0.2">
      <c r="C331" s="8"/>
      <c r="D331" s="8"/>
    </row>
    <row r="332" spans="3:4" x14ac:dyDescent="0.2">
      <c r="C332" s="8"/>
      <c r="D332" s="8"/>
    </row>
    <row r="333" spans="3:4" x14ac:dyDescent="0.2">
      <c r="C333" s="8"/>
      <c r="D333" s="8"/>
    </row>
    <row r="334" spans="3:4" x14ac:dyDescent="0.2">
      <c r="C334" s="8"/>
      <c r="D334" s="8"/>
    </row>
    <row r="335" spans="3:4" x14ac:dyDescent="0.2">
      <c r="C335" s="8"/>
      <c r="D335" s="8"/>
    </row>
    <row r="336" spans="3:4" x14ac:dyDescent="0.2">
      <c r="C336" s="8"/>
      <c r="D336" s="8"/>
    </row>
    <row r="337" spans="3:4" x14ac:dyDescent="0.2">
      <c r="C337" s="8"/>
      <c r="D337" s="8"/>
    </row>
    <row r="338" spans="3:4" x14ac:dyDescent="0.2">
      <c r="C338" s="8"/>
      <c r="D338" s="8"/>
    </row>
    <row r="339" spans="3:4" x14ac:dyDescent="0.2">
      <c r="C339" s="8"/>
      <c r="D339" s="8"/>
    </row>
    <row r="340" spans="3:4" x14ac:dyDescent="0.2">
      <c r="C340" s="8"/>
      <c r="D340" s="8"/>
    </row>
    <row r="341" spans="3:4" x14ac:dyDescent="0.2">
      <c r="C341" s="8"/>
      <c r="D341" s="8"/>
    </row>
    <row r="342" spans="3:4" x14ac:dyDescent="0.2">
      <c r="C342" s="8"/>
      <c r="D342" s="8"/>
    </row>
    <row r="343" spans="3:4" x14ac:dyDescent="0.2">
      <c r="C343" s="8"/>
      <c r="D343" s="8"/>
    </row>
    <row r="344" spans="3:4" x14ac:dyDescent="0.2">
      <c r="C344" s="8"/>
      <c r="D344" s="8"/>
    </row>
    <row r="345" spans="3:4" x14ac:dyDescent="0.2">
      <c r="C345" s="8"/>
      <c r="D345" s="8"/>
    </row>
    <row r="346" spans="3:4" x14ac:dyDescent="0.2">
      <c r="C346" s="8"/>
      <c r="D346" s="8"/>
    </row>
    <row r="347" spans="3:4" x14ac:dyDescent="0.2">
      <c r="C347" s="8"/>
      <c r="D347" s="8"/>
    </row>
    <row r="348" spans="3:4" x14ac:dyDescent="0.2">
      <c r="C348" s="8"/>
      <c r="D348" s="8"/>
    </row>
    <row r="349" spans="3:4" x14ac:dyDescent="0.2">
      <c r="C349" s="8"/>
      <c r="D349" s="8"/>
    </row>
    <row r="350" spans="3:4" x14ac:dyDescent="0.2">
      <c r="C350" s="8"/>
      <c r="D350" s="8"/>
    </row>
    <row r="351" spans="3:4" x14ac:dyDescent="0.2">
      <c r="C351" s="8"/>
      <c r="D351" s="8"/>
    </row>
  </sheetData>
  <mergeCells count="53">
    <mergeCell ref="AH1:AH12"/>
    <mergeCell ref="AI1:AI12"/>
    <mergeCell ref="AJ1:AJ12"/>
    <mergeCell ref="AK1:AK12"/>
    <mergeCell ref="AL1:AL12"/>
    <mergeCell ref="F1:F12"/>
    <mergeCell ref="G1:G12"/>
    <mergeCell ref="H1:H12"/>
    <mergeCell ref="I1:I12"/>
    <mergeCell ref="C36:W36"/>
    <mergeCell ref="P1:P12"/>
    <mergeCell ref="Q1:Q12"/>
    <mergeCell ref="R1:R12"/>
    <mergeCell ref="S1:S12"/>
    <mergeCell ref="T1:T12"/>
    <mergeCell ref="AB1:AB12"/>
    <mergeCell ref="AC1:AC12"/>
    <mergeCell ref="AD1:AD12"/>
    <mergeCell ref="AE1:AE12"/>
    <mergeCell ref="V1:V12"/>
    <mergeCell ref="W1:W12"/>
    <mergeCell ref="X1:X12"/>
    <mergeCell ref="Y1:Y12"/>
    <mergeCell ref="Z1:Z12"/>
    <mergeCell ref="AA1:AA12"/>
    <mergeCell ref="AM1:AM12"/>
    <mergeCell ref="A8:B8"/>
    <mergeCell ref="C33:W33"/>
    <mergeCell ref="C34:W34"/>
    <mergeCell ref="C35:W35"/>
    <mergeCell ref="AF1:AF12"/>
    <mergeCell ref="AG1:AG12"/>
    <mergeCell ref="U1:U12"/>
    <mergeCell ref="J1:J12"/>
    <mergeCell ref="K1:K12"/>
    <mergeCell ref="L1:L12"/>
    <mergeCell ref="M1:M12"/>
    <mergeCell ref="N1:N12"/>
    <mergeCell ref="O1:O12"/>
    <mergeCell ref="D1:D12"/>
    <mergeCell ref="E1:E12"/>
    <mergeCell ref="C48:W48"/>
    <mergeCell ref="C37:W37"/>
    <mergeCell ref="C38:W38"/>
    <mergeCell ref="C39:W39"/>
    <mergeCell ref="C40:W40"/>
    <mergeCell ref="C41:W41"/>
    <mergeCell ref="C42:W42"/>
    <mergeCell ref="C43:W43"/>
    <mergeCell ref="C44:W44"/>
    <mergeCell ref="C45:W45"/>
    <mergeCell ref="C46:W46"/>
    <mergeCell ref="C47:W47"/>
  </mergeCells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7"/>
  <sheetViews>
    <sheetView workbookViewId="0">
      <selection activeCell="G15" sqref="G15"/>
    </sheetView>
  </sheetViews>
  <sheetFormatPr defaultRowHeight="15" x14ac:dyDescent="0.25"/>
  <cols>
    <col min="1" max="1" width="7.7109375" customWidth="1"/>
    <col min="2" max="30" width="23.140625" bestFit="1" customWidth="1"/>
    <col min="31" max="36" width="23.140625" customWidth="1"/>
  </cols>
  <sheetData>
    <row r="2" spans="1:36" x14ac:dyDescent="0.25">
      <c r="B2" s="188" t="str">
        <f>'uitslag-categorie-H'!B10</f>
        <v>Dijk, Wim van</v>
      </c>
      <c r="C2" s="188" t="str">
        <f>'uitslag-categorie-H'!B11</f>
        <v>Keijsers, Gerard</v>
      </c>
      <c r="D2" s="188" t="str">
        <f>'uitslag-categorie-H'!B12</f>
        <v>Mourits, Piet</v>
      </c>
      <c r="E2" s="188">
        <f>'uitslag-categorie-H'!B13</f>
        <v>0</v>
      </c>
      <c r="F2" s="188">
        <f>'uitslag-categorie-H'!B14</f>
        <v>0</v>
      </c>
      <c r="G2" s="188">
        <f>'uitslag-categorie-H'!B15</f>
        <v>0</v>
      </c>
      <c r="H2" s="188">
        <f>'uitslag-categorie-H'!B16</f>
        <v>0</v>
      </c>
      <c r="I2" s="188">
        <f>'uitslag-categorie-H'!B17</f>
        <v>0</v>
      </c>
      <c r="J2" s="188">
        <f>'uitslag-categorie-H'!B18</f>
        <v>0</v>
      </c>
      <c r="K2" s="188">
        <f>'uitslag-categorie-H'!B19</f>
        <v>0</v>
      </c>
      <c r="L2" s="188">
        <f>'uitslag-categorie-H'!B20</f>
        <v>0</v>
      </c>
      <c r="M2" s="188">
        <f>'uitslag-categorie-H'!B21</f>
        <v>0</v>
      </c>
      <c r="N2" s="188">
        <f>'uitslag-categorie-H'!B22</f>
        <v>0</v>
      </c>
      <c r="O2" s="188">
        <f>'uitslag-categorie-H'!B23</f>
        <v>0</v>
      </c>
      <c r="P2" s="188">
        <f>'uitslag-categorie-H'!B24</f>
        <v>0</v>
      </c>
      <c r="Q2" s="188">
        <f>'uitslag-categorie-H'!B25</f>
        <v>0</v>
      </c>
      <c r="R2" s="188">
        <f>'uitslag-categorie-H'!B26</f>
        <v>0</v>
      </c>
      <c r="S2" s="188">
        <f>'uitslag-categorie-H'!B27</f>
        <v>0</v>
      </c>
      <c r="T2" s="188">
        <f>'uitslag-categorie-H'!B28</f>
        <v>0</v>
      </c>
      <c r="U2" s="188">
        <f>'uitslag-categorie-H'!B29</f>
        <v>0</v>
      </c>
      <c r="V2" s="188">
        <f>'uitslag-categorie-H'!B30</f>
        <v>0</v>
      </c>
      <c r="W2" s="188">
        <f>'uitslag-categorie-H'!B31</f>
        <v>0</v>
      </c>
      <c r="X2" s="188">
        <f>'uitslag-categorie-H'!B32</f>
        <v>0</v>
      </c>
      <c r="Y2" s="188">
        <f>'uitslag-categorie-H'!B33</f>
        <v>0</v>
      </c>
      <c r="Z2" s="188">
        <f>'uitslag-categorie-H'!B34</f>
        <v>0</v>
      </c>
      <c r="AA2" s="188">
        <f>'uitslag-categorie-H'!B35</f>
        <v>0</v>
      </c>
      <c r="AB2" s="188">
        <f>'uitslag-categorie-H'!B36</f>
        <v>0</v>
      </c>
      <c r="AC2" s="188">
        <f>'uitslag-categorie-H'!B37</f>
        <v>0</v>
      </c>
      <c r="AD2" s="188">
        <f>'uitslag-categorie-H'!B38</f>
        <v>0</v>
      </c>
      <c r="AE2" s="188">
        <f>'uitslag-categorie-H'!B39</f>
        <v>0</v>
      </c>
      <c r="AF2" s="188">
        <f>'uitslag-categorie-H'!B40</f>
        <v>0</v>
      </c>
      <c r="AG2" s="188">
        <f>'uitslag-categorie-H'!B41</f>
        <v>0</v>
      </c>
      <c r="AH2" s="188">
        <f>'uitslag-categorie-H'!B42</f>
        <v>0</v>
      </c>
      <c r="AI2" s="188">
        <f>'uitslag-categorie-H'!B43</f>
        <v>0</v>
      </c>
      <c r="AJ2" s="188">
        <f>'uitslag-categorie-H'!B44</f>
        <v>0</v>
      </c>
    </row>
    <row r="3" spans="1:36" x14ac:dyDescent="0.25">
      <c r="B3" s="189">
        <f ca="1">'uitslag-categorie-V'!E20</f>
        <v>0</v>
      </c>
      <c r="C3" s="189">
        <f ca="1">'uitslag-categorie-V'!F20</f>
        <v>0</v>
      </c>
      <c r="D3" s="189">
        <f ca="1">'uitslag-categorie-V'!G20</f>
        <v>0</v>
      </c>
      <c r="E3" s="189">
        <f ca="1">'uitslag-categorie-V'!H20</f>
        <v>0</v>
      </c>
      <c r="F3" s="189">
        <f ca="1">'uitslag-categorie-V'!I20</f>
        <v>0</v>
      </c>
      <c r="G3" s="189">
        <f ca="1">'uitslag-categorie-V'!J20</f>
        <v>0</v>
      </c>
      <c r="H3" s="189">
        <f ca="1">'uitslag-categorie-V'!K20</f>
        <v>0</v>
      </c>
      <c r="I3" s="189">
        <f ca="1">'uitslag-categorie-V'!L20</f>
        <v>0</v>
      </c>
      <c r="J3" s="189">
        <f ca="1">'uitslag-categorie-V'!M20</f>
        <v>0</v>
      </c>
      <c r="K3" s="189">
        <f ca="1">'uitslag-categorie-V'!N20</f>
        <v>0</v>
      </c>
      <c r="L3" s="189">
        <f ca="1">'uitslag-categorie-V'!O20</f>
        <v>0</v>
      </c>
      <c r="M3" s="189">
        <f ca="1">'uitslag-categorie-V'!P20</f>
        <v>0</v>
      </c>
      <c r="N3" s="189">
        <f ca="1">'uitslag-categorie-V'!Q20</f>
        <v>0</v>
      </c>
      <c r="O3" s="189">
        <f ca="1">'uitslag-categorie-V'!R20</f>
        <v>0</v>
      </c>
      <c r="P3" s="189">
        <f ca="1">'uitslag-categorie-V'!S20</f>
        <v>0</v>
      </c>
      <c r="Q3" s="189">
        <f ca="1">'uitslag-categorie-V'!T20</f>
        <v>0</v>
      </c>
      <c r="R3" s="189">
        <f ca="1">'uitslag-categorie-V'!U20</f>
        <v>0</v>
      </c>
      <c r="S3" s="189">
        <f ca="1">'uitslag-categorie-V'!V20</f>
        <v>0</v>
      </c>
      <c r="T3" s="189">
        <f ca="1">'uitslag-categorie-V'!W20</f>
        <v>0</v>
      </c>
      <c r="U3" s="189">
        <f ca="1">'uitslag-categorie-V'!X20</f>
        <v>0</v>
      </c>
      <c r="V3" s="189">
        <f ca="1">'uitslag-categorie-V'!Y20</f>
        <v>0</v>
      </c>
      <c r="W3" s="189">
        <f ca="1">'uitslag-categorie-V'!Z20</f>
        <v>0</v>
      </c>
      <c r="X3" s="189">
        <f ca="1">'uitslag-categorie-V'!AA20</f>
        <v>0</v>
      </c>
      <c r="Y3" s="189">
        <f ca="1">'uitslag-categorie-V'!AB20</f>
        <v>0</v>
      </c>
      <c r="Z3" s="189">
        <f ca="1">'uitslag-categorie-V'!AC20</f>
        <v>0</v>
      </c>
      <c r="AA3" s="189">
        <f ca="1">'uitslag-categorie-V'!AD20</f>
        <v>0</v>
      </c>
      <c r="AB3" s="189">
        <f ca="1">'uitslag-categorie-V'!AE20</f>
        <v>0</v>
      </c>
      <c r="AC3" s="189">
        <f ca="1">'uitslag-categorie-V'!AF20</f>
        <v>0</v>
      </c>
      <c r="AD3" s="189">
        <f ca="1">'uitslag-categorie-V'!AG20</f>
        <v>0</v>
      </c>
      <c r="AE3" s="189">
        <f ca="1">'uitslag-categorie-V'!AH20</f>
        <v>0</v>
      </c>
      <c r="AF3" s="189">
        <f ca="1">'uitslag-categorie-V'!AI20</f>
        <v>0</v>
      </c>
      <c r="AG3" s="189">
        <f ca="1">'uitslag-categorie-V'!AJ20</f>
        <v>0</v>
      </c>
      <c r="AH3" s="189">
        <f ca="1">'uitslag-categorie-V'!AK20</f>
        <v>0</v>
      </c>
      <c r="AI3" s="189">
        <f ca="1">'uitslag-categorie-V'!AL20</f>
        <v>0</v>
      </c>
      <c r="AJ3" s="189">
        <f ca="1">'uitslag-categorie-V'!AM20</f>
        <v>0</v>
      </c>
    </row>
    <row r="4" spans="1:36" x14ac:dyDescent="0.25">
      <c r="B4" s="189">
        <f ca="1">'uitslag-categorie-V'!E21</f>
        <v>0</v>
      </c>
      <c r="C4" s="189">
        <f ca="1">'uitslag-categorie-V'!F21</f>
        <v>0</v>
      </c>
      <c r="D4" s="189">
        <f ca="1">'uitslag-categorie-V'!G21</f>
        <v>0</v>
      </c>
      <c r="E4" s="189">
        <f ca="1">'uitslag-categorie-V'!H21</f>
        <v>0</v>
      </c>
      <c r="F4" s="189">
        <f ca="1">'uitslag-categorie-V'!I21</f>
        <v>0</v>
      </c>
      <c r="G4" s="189">
        <f ca="1">'uitslag-categorie-V'!J21</f>
        <v>0</v>
      </c>
      <c r="H4" s="189">
        <f ca="1">'uitslag-categorie-V'!K21</f>
        <v>0</v>
      </c>
      <c r="I4" s="189">
        <f ca="1">'uitslag-categorie-V'!L21</f>
        <v>0</v>
      </c>
      <c r="J4" s="189">
        <f ca="1">'uitslag-categorie-V'!M21</f>
        <v>0</v>
      </c>
      <c r="K4" s="189">
        <f ca="1">'uitslag-categorie-V'!N21</f>
        <v>0</v>
      </c>
      <c r="L4" s="189">
        <f ca="1">'uitslag-categorie-V'!O21</f>
        <v>0</v>
      </c>
      <c r="M4" s="189">
        <f ca="1">'uitslag-categorie-V'!P21</f>
        <v>0</v>
      </c>
      <c r="N4" s="189">
        <f ca="1">'uitslag-categorie-V'!Q21</f>
        <v>0</v>
      </c>
      <c r="O4" s="189">
        <f ca="1">'uitslag-categorie-V'!R21</f>
        <v>0</v>
      </c>
      <c r="P4" s="189">
        <f ca="1">'uitslag-categorie-V'!S21</f>
        <v>0</v>
      </c>
      <c r="Q4" s="189">
        <f ca="1">'uitslag-categorie-V'!T21</f>
        <v>0</v>
      </c>
      <c r="R4" s="189">
        <f ca="1">'uitslag-categorie-V'!U21</f>
        <v>0</v>
      </c>
      <c r="S4" s="189">
        <f ca="1">'uitslag-categorie-V'!V21</f>
        <v>0</v>
      </c>
      <c r="T4" s="189">
        <f ca="1">'uitslag-categorie-V'!W21</f>
        <v>0</v>
      </c>
      <c r="U4" s="189">
        <f ca="1">'uitslag-categorie-V'!X21</f>
        <v>0</v>
      </c>
      <c r="V4" s="189">
        <f ca="1">'uitslag-categorie-V'!Y21</f>
        <v>0</v>
      </c>
      <c r="W4" s="189">
        <f ca="1">'uitslag-categorie-V'!Z21</f>
        <v>0</v>
      </c>
      <c r="X4" s="189">
        <f ca="1">'uitslag-categorie-V'!AA21</f>
        <v>0</v>
      </c>
      <c r="Y4" s="189">
        <f ca="1">'uitslag-categorie-V'!AB21</f>
        <v>0</v>
      </c>
      <c r="Z4" s="189">
        <f ca="1">'uitslag-categorie-V'!AC21</f>
        <v>0</v>
      </c>
      <c r="AA4" s="189">
        <f ca="1">'uitslag-categorie-V'!AD21</f>
        <v>0</v>
      </c>
      <c r="AB4" s="189">
        <f ca="1">'uitslag-categorie-V'!AE21</f>
        <v>0</v>
      </c>
      <c r="AC4" s="189">
        <f ca="1">'uitslag-categorie-V'!AF21</f>
        <v>0</v>
      </c>
      <c r="AD4" s="189">
        <f ca="1">'uitslag-categorie-V'!AG21</f>
        <v>0</v>
      </c>
      <c r="AE4" s="189">
        <f ca="1">'uitslag-categorie-V'!AH21</f>
        <v>0</v>
      </c>
      <c r="AF4" s="189">
        <f ca="1">'uitslag-categorie-V'!AI21</f>
        <v>0</v>
      </c>
      <c r="AG4" s="189">
        <f ca="1">'uitslag-categorie-V'!AJ21</f>
        <v>0</v>
      </c>
      <c r="AH4" s="189">
        <f ca="1">'uitslag-categorie-V'!AK21</f>
        <v>0</v>
      </c>
      <c r="AI4" s="189">
        <f ca="1">'uitslag-categorie-V'!AL21</f>
        <v>0</v>
      </c>
      <c r="AJ4" s="189">
        <f ca="1">'uitslag-categorie-V'!AM21</f>
        <v>0</v>
      </c>
    </row>
    <row r="5" spans="1:36" x14ac:dyDescent="0.25">
      <c r="B5" s="189">
        <f ca="1">'uitslag-categorie-V'!E22</f>
        <v>0</v>
      </c>
      <c r="C5" s="189">
        <f ca="1">'uitslag-categorie-V'!F22</f>
        <v>0</v>
      </c>
      <c r="D5" s="189">
        <f ca="1">'uitslag-categorie-V'!G22</f>
        <v>0</v>
      </c>
      <c r="E5" s="189">
        <f ca="1">'uitslag-categorie-V'!H22</f>
        <v>0</v>
      </c>
      <c r="F5" s="189">
        <f ca="1">'uitslag-categorie-V'!I22</f>
        <v>0</v>
      </c>
      <c r="G5" s="189">
        <f ca="1">'uitslag-categorie-V'!J22</f>
        <v>0</v>
      </c>
      <c r="H5" s="189">
        <f ca="1">'uitslag-categorie-V'!K22</f>
        <v>0</v>
      </c>
      <c r="I5" s="189">
        <f ca="1">'uitslag-categorie-V'!L22</f>
        <v>0</v>
      </c>
      <c r="J5" s="189">
        <f ca="1">'uitslag-categorie-V'!M22</f>
        <v>0</v>
      </c>
      <c r="K5" s="189">
        <f ca="1">'uitslag-categorie-V'!N22</f>
        <v>0</v>
      </c>
      <c r="L5" s="189">
        <f ca="1">'uitslag-categorie-V'!O22</f>
        <v>0</v>
      </c>
      <c r="M5" s="189">
        <f ca="1">'uitslag-categorie-V'!P22</f>
        <v>0</v>
      </c>
      <c r="N5" s="189">
        <f ca="1">'uitslag-categorie-V'!Q22</f>
        <v>0</v>
      </c>
      <c r="O5" s="189">
        <f ca="1">'uitslag-categorie-V'!R22</f>
        <v>0</v>
      </c>
      <c r="P5" s="189">
        <f ca="1">'uitslag-categorie-V'!S22</f>
        <v>0</v>
      </c>
      <c r="Q5" s="189">
        <f ca="1">'uitslag-categorie-V'!T22</f>
        <v>0</v>
      </c>
      <c r="R5" s="189">
        <f ca="1">'uitslag-categorie-V'!U22</f>
        <v>0</v>
      </c>
      <c r="S5" s="189">
        <f ca="1">'uitslag-categorie-V'!V22</f>
        <v>0</v>
      </c>
      <c r="T5" s="189">
        <f ca="1">'uitslag-categorie-V'!W22</f>
        <v>0</v>
      </c>
      <c r="U5" s="189">
        <f ca="1">'uitslag-categorie-V'!X22</f>
        <v>0</v>
      </c>
      <c r="V5" s="189">
        <f ca="1">'uitslag-categorie-V'!Y22</f>
        <v>0</v>
      </c>
      <c r="W5" s="189">
        <f ca="1">'uitslag-categorie-V'!Z22</f>
        <v>0</v>
      </c>
      <c r="X5" s="189">
        <f ca="1">'uitslag-categorie-V'!AA22</f>
        <v>0</v>
      </c>
      <c r="Y5" s="189">
        <f ca="1">'uitslag-categorie-V'!AB22</f>
        <v>0</v>
      </c>
      <c r="Z5" s="189">
        <f ca="1">'uitslag-categorie-V'!AC22</f>
        <v>0</v>
      </c>
      <c r="AA5" s="189">
        <f ca="1">'uitslag-categorie-V'!AD22</f>
        <v>0</v>
      </c>
      <c r="AB5" s="189">
        <f ca="1">'uitslag-categorie-V'!AE22</f>
        <v>0</v>
      </c>
      <c r="AC5" s="189">
        <f ca="1">'uitslag-categorie-V'!AF22</f>
        <v>0</v>
      </c>
      <c r="AD5" s="189">
        <f ca="1">'uitslag-categorie-V'!AG22</f>
        <v>0</v>
      </c>
      <c r="AE5" s="189">
        <f ca="1">'uitslag-categorie-V'!AH22</f>
        <v>0</v>
      </c>
      <c r="AF5" s="189">
        <f ca="1">'uitslag-categorie-V'!AI22</f>
        <v>0</v>
      </c>
      <c r="AG5" s="189">
        <f ca="1">'uitslag-categorie-V'!AJ22</f>
        <v>0</v>
      </c>
      <c r="AH5" s="189">
        <f ca="1">'uitslag-categorie-V'!AK22</f>
        <v>0</v>
      </c>
      <c r="AI5" s="189">
        <f ca="1">'uitslag-categorie-V'!AL22</f>
        <v>0</v>
      </c>
      <c r="AJ5" s="189">
        <f ca="1">'uitslag-categorie-V'!AM22</f>
        <v>0</v>
      </c>
    </row>
    <row r="6" spans="1:36" x14ac:dyDescent="0.25">
      <c r="B6" s="189">
        <f ca="1">'uitslag-categorie-V'!E23</f>
        <v>0</v>
      </c>
      <c r="C6" s="189">
        <f ca="1">'uitslag-categorie-V'!F23</f>
        <v>0</v>
      </c>
      <c r="D6" s="189">
        <f ca="1">'uitslag-categorie-V'!G23</f>
        <v>0</v>
      </c>
      <c r="E6" s="189">
        <f ca="1">'uitslag-categorie-V'!H23</f>
        <v>0</v>
      </c>
      <c r="F6" s="189">
        <f ca="1">'uitslag-categorie-V'!I23</f>
        <v>0</v>
      </c>
      <c r="G6" s="189">
        <f ca="1">'uitslag-categorie-V'!J23</f>
        <v>0</v>
      </c>
      <c r="H6" s="189">
        <f ca="1">'uitslag-categorie-V'!K23</f>
        <v>0</v>
      </c>
      <c r="I6" s="189">
        <f ca="1">'uitslag-categorie-V'!L23</f>
        <v>0</v>
      </c>
      <c r="J6" s="189">
        <f ca="1">'uitslag-categorie-V'!M23</f>
        <v>0</v>
      </c>
      <c r="K6" s="189">
        <f ca="1">'uitslag-categorie-V'!N23</f>
        <v>0</v>
      </c>
      <c r="L6" s="189">
        <f ca="1">'uitslag-categorie-V'!O23</f>
        <v>0</v>
      </c>
      <c r="M6" s="189">
        <f ca="1">'uitslag-categorie-V'!P23</f>
        <v>0</v>
      </c>
      <c r="N6" s="189">
        <f ca="1">'uitslag-categorie-V'!Q23</f>
        <v>0</v>
      </c>
      <c r="O6" s="189">
        <f ca="1">'uitslag-categorie-V'!R23</f>
        <v>0</v>
      </c>
      <c r="P6" s="189">
        <f ca="1">'uitslag-categorie-V'!S23</f>
        <v>0</v>
      </c>
      <c r="Q6" s="189">
        <f ca="1">'uitslag-categorie-V'!T23</f>
        <v>0</v>
      </c>
      <c r="R6" s="189">
        <f ca="1">'uitslag-categorie-V'!U23</f>
        <v>0</v>
      </c>
      <c r="S6" s="189">
        <f ca="1">'uitslag-categorie-V'!V23</f>
        <v>0</v>
      </c>
      <c r="T6" s="189">
        <f ca="1">'uitslag-categorie-V'!W23</f>
        <v>0</v>
      </c>
      <c r="U6" s="189">
        <f ca="1">'uitslag-categorie-V'!X23</f>
        <v>0</v>
      </c>
      <c r="V6" s="189">
        <f ca="1">'uitslag-categorie-V'!Y23</f>
        <v>0</v>
      </c>
      <c r="W6" s="189">
        <f ca="1">'uitslag-categorie-V'!Z23</f>
        <v>0</v>
      </c>
      <c r="X6" s="189">
        <f ca="1">'uitslag-categorie-V'!AA23</f>
        <v>0</v>
      </c>
      <c r="Y6" s="189">
        <f ca="1">'uitslag-categorie-V'!AB23</f>
        <v>0</v>
      </c>
      <c r="Z6" s="189">
        <f ca="1">'uitslag-categorie-V'!AC23</f>
        <v>0</v>
      </c>
      <c r="AA6" s="189">
        <f ca="1">'uitslag-categorie-V'!AD23</f>
        <v>0</v>
      </c>
      <c r="AB6" s="189">
        <f ca="1">'uitslag-categorie-V'!AE23</f>
        <v>0</v>
      </c>
      <c r="AC6" s="189">
        <f ca="1">'uitslag-categorie-V'!AF23</f>
        <v>0</v>
      </c>
      <c r="AD6" s="189">
        <f ca="1">'uitslag-categorie-V'!AG23</f>
        <v>0</v>
      </c>
      <c r="AE6" s="189">
        <f ca="1">'uitslag-categorie-V'!AH23</f>
        <v>0</v>
      </c>
      <c r="AF6" s="189">
        <f ca="1">'uitslag-categorie-V'!AI23</f>
        <v>0</v>
      </c>
      <c r="AG6" s="189">
        <f ca="1">'uitslag-categorie-V'!AJ23</f>
        <v>0</v>
      </c>
      <c r="AH6" s="189">
        <f ca="1">'uitslag-categorie-V'!AK23</f>
        <v>0</v>
      </c>
      <c r="AI6" s="189">
        <f ca="1">'uitslag-categorie-V'!AL23</f>
        <v>0</v>
      </c>
      <c r="AJ6" s="189">
        <f ca="1">'uitslag-categorie-V'!AM23</f>
        <v>0</v>
      </c>
    </row>
    <row r="7" spans="1:36" x14ac:dyDescent="0.25">
      <c r="B7" s="189">
        <f ca="1">'uitslag-categorie-V'!E24</f>
        <v>0</v>
      </c>
      <c r="C7" s="189">
        <f ca="1">'uitslag-categorie-V'!F24</f>
        <v>0</v>
      </c>
      <c r="D7" s="189">
        <f ca="1">'uitslag-categorie-V'!G24</f>
        <v>0</v>
      </c>
      <c r="E7" s="189">
        <f ca="1">'uitslag-categorie-V'!H24</f>
        <v>0</v>
      </c>
      <c r="F7" s="189">
        <f ca="1">'uitslag-categorie-V'!I24</f>
        <v>0</v>
      </c>
      <c r="G7" s="189">
        <f ca="1">'uitslag-categorie-V'!J24</f>
        <v>0</v>
      </c>
      <c r="H7" s="189">
        <f ca="1">'uitslag-categorie-V'!K24</f>
        <v>0</v>
      </c>
      <c r="I7" s="189">
        <f ca="1">'uitslag-categorie-V'!L24</f>
        <v>0</v>
      </c>
      <c r="J7" s="189">
        <f ca="1">'uitslag-categorie-V'!M24</f>
        <v>0</v>
      </c>
      <c r="K7" s="189">
        <f ca="1">'uitslag-categorie-V'!N24</f>
        <v>0</v>
      </c>
      <c r="L7" s="189">
        <f ca="1">'uitslag-categorie-V'!O24</f>
        <v>0</v>
      </c>
      <c r="M7" s="189">
        <f ca="1">'uitslag-categorie-V'!P24</f>
        <v>0</v>
      </c>
      <c r="N7" s="189">
        <f ca="1">'uitslag-categorie-V'!Q24</f>
        <v>0</v>
      </c>
      <c r="O7" s="189">
        <f ca="1">'uitslag-categorie-V'!R24</f>
        <v>0</v>
      </c>
      <c r="P7" s="189">
        <f ca="1">'uitslag-categorie-V'!S24</f>
        <v>0</v>
      </c>
      <c r="Q7" s="189">
        <f ca="1">'uitslag-categorie-V'!T24</f>
        <v>0</v>
      </c>
      <c r="R7" s="189">
        <f ca="1">'uitslag-categorie-V'!U24</f>
        <v>0</v>
      </c>
      <c r="S7" s="189">
        <f ca="1">'uitslag-categorie-V'!V24</f>
        <v>0</v>
      </c>
      <c r="T7" s="189">
        <f ca="1">'uitslag-categorie-V'!W24</f>
        <v>0</v>
      </c>
      <c r="U7" s="189">
        <f ca="1">'uitslag-categorie-V'!X24</f>
        <v>0</v>
      </c>
      <c r="V7" s="189">
        <f ca="1">'uitslag-categorie-V'!Y24</f>
        <v>0</v>
      </c>
      <c r="W7" s="189">
        <f ca="1">'uitslag-categorie-V'!Z24</f>
        <v>0</v>
      </c>
      <c r="X7" s="189">
        <f ca="1">'uitslag-categorie-V'!AA24</f>
        <v>0</v>
      </c>
      <c r="Y7" s="189">
        <f ca="1">'uitslag-categorie-V'!AB24</f>
        <v>0</v>
      </c>
      <c r="Z7" s="189">
        <f ca="1">'uitslag-categorie-V'!AC24</f>
        <v>0</v>
      </c>
      <c r="AA7" s="189">
        <f ca="1">'uitslag-categorie-V'!AD24</f>
        <v>0</v>
      </c>
      <c r="AB7" s="189">
        <f ca="1">'uitslag-categorie-V'!AE24</f>
        <v>0</v>
      </c>
      <c r="AC7" s="189">
        <f ca="1">'uitslag-categorie-V'!AF24</f>
        <v>0</v>
      </c>
      <c r="AD7" s="189">
        <f ca="1">'uitslag-categorie-V'!AG24</f>
        <v>0</v>
      </c>
      <c r="AE7" s="189">
        <f ca="1">'uitslag-categorie-V'!AH24</f>
        <v>0</v>
      </c>
      <c r="AF7" s="189">
        <f ca="1">'uitslag-categorie-V'!AI24</f>
        <v>0</v>
      </c>
      <c r="AG7" s="189">
        <f ca="1">'uitslag-categorie-V'!AJ24</f>
        <v>0</v>
      </c>
      <c r="AH7" s="189">
        <f ca="1">'uitslag-categorie-V'!AK24</f>
        <v>0</v>
      </c>
      <c r="AI7" s="189">
        <f ca="1">'uitslag-categorie-V'!AL24</f>
        <v>0</v>
      </c>
      <c r="AJ7" s="189">
        <f ca="1">'uitslag-categorie-V'!AM24</f>
        <v>0</v>
      </c>
    </row>
    <row r="8" spans="1:36" x14ac:dyDescent="0.25">
      <c r="B8" s="189" t="str">
        <f ca="1">'uitslag-categorie-V'!E25</f>
        <v/>
      </c>
      <c r="C8" s="189" t="str">
        <f ca="1">'uitslag-categorie-V'!F25</f>
        <v/>
      </c>
      <c r="D8" s="189" t="str">
        <f ca="1">'uitslag-categorie-V'!G25</f>
        <v/>
      </c>
      <c r="E8" s="189" t="str">
        <f ca="1">'uitslag-categorie-V'!H25</f>
        <v/>
      </c>
      <c r="F8" s="189" t="str">
        <f ca="1">'uitslag-categorie-V'!I25</f>
        <v/>
      </c>
      <c r="G8" s="189" t="str">
        <f ca="1">'uitslag-categorie-V'!J25</f>
        <v/>
      </c>
      <c r="H8" s="189" t="str">
        <f ca="1">'uitslag-categorie-V'!K25</f>
        <v/>
      </c>
      <c r="I8" s="189" t="str">
        <f ca="1">'uitslag-categorie-V'!L25</f>
        <v/>
      </c>
      <c r="J8" s="189" t="str">
        <f ca="1">'uitslag-categorie-V'!M25</f>
        <v/>
      </c>
      <c r="K8" s="189" t="str">
        <f ca="1">'uitslag-categorie-V'!N25</f>
        <v/>
      </c>
      <c r="L8" s="189" t="str">
        <f ca="1">'uitslag-categorie-V'!O25</f>
        <v/>
      </c>
      <c r="M8" s="189" t="str">
        <f ca="1">'uitslag-categorie-V'!P25</f>
        <v/>
      </c>
      <c r="N8" s="189" t="str">
        <f ca="1">'uitslag-categorie-V'!Q25</f>
        <v/>
      </c>
      <c r="O8" s="189" t="str">
        <f ca="1">'uitslag-categorie-V'!R25</f>
        <v/>
      </c>
      <c r="P8" s="189" t="str">
        <f ca="1">'uitslag-categorie-V'!S25</f>
        <v/>
      </c>
      <c r="Q8" s="189" t="str">
        <f ca="1">'uitslag-categorie-V'!T25</f>
        <v/>
      </c>
      <c r="R8" s="189" t="str">
        <f ca="1">'uitslag-categorie-V'!U25</f>
        <v/>
      </c>
      <c r="S8" s="189" t="str">
        <f ca="1">'uitslag-categorie-V'!V25</f>
        <v/>
      </c>
      <c r="T8" s="189" t="str">
        <f ca="1">'uitslag-categorie-V'!W25</f>
        <v/>
      </c>
      <c r="U8" s="189" t="str">
        <f ca="1">'uitslag-categorie-V'!X25</f>
        <v/>
      </c>
      <c r="V8" s="189" t="str">
        <f ca="1">'uitslag-categorie-V'!Y25</f>
        <v/>
      </c>
      <c r="W8" s="189" t="str">
        <f ca="1">'uitslag-categorie-V'!Z25</f>
        <v/>
      </c>
      <c r="X8" s="189" t="str">
        <f ca="1">'uitslag-categorie-V'!AA25</f>
        <v/>
      </c>
      <c r="Y8" s="189" t="str">
        <f ca="1">'uitslag-categorie-V'!AB25</f>
        <v/>
      </c>
      <c r="Z8" s="189" t="str">
        <f ca="1">'uitslag-categorie-V'!AC25</f>
        <v/>
      </c>
      <c r="AA8" s="189" t="str">
        <f ca="1">'uitslag-categorie-V'!AD25</f>
        <v/>
      </c>
      <c r="AB8" s="189" t="str">
        <f ca="1">'uitslag-categorie-V'!AE25</f>
        <v/>
      </c>
      <c r="AC8" s="189" t="str">
        <f ca="1">'uitslag-categorie-V'!AF25</f>
        <v/>
      </c>
      <c r="AD8" s="189" t="str">
        <f ca="1">'uitslag-categorie-V'!AG25</f>
        <v/>
      </c>
      <c r="AE8" s="189" t="str">
        <f ca="1">'uitslag-categorie-V'!AH25</f>
        <v/>
      </c>
      <c r="AF8" s="189" t="str">
        <f ca="1">'uitslag-categorie-V'!AI25</f>
        <v/>
      </c>
      <c r="AG8" s="189" t="str">
        <f ca="1">'uitslag-categorie-V'!AJ25</f>
        <v/>
      </c>
      <c r="AH8" s="189" t="str">
        <f ca="1">'uitslag-categorie-V'!AK25</f>
        <v/>
      </c>
      <c r="AI8" s="189" t="str">
        <f ca="1">'uitslag-categorie-V'!AL25</f>
        <v/>
      </c>
      <c r="AJ8" s="189" t="str">
        <f ca="1">'uitslag-categorie-V'!AM25</f>
        <v/>
      </c>
    </row>
    <row r="9" spans="1:36" x14ac:dyDescent="0.25">
      <c r="B9" s="189">
        <f ca="1">'uitslag-categorie-V'!E26</f>
        <v>0</v>
      </c>
      <c r="C9" s="189">
        <f ca="1">'uitslag-categorie-V'!F26</f>
        <v>0</v>
      </c>
      <c r="D9" s="189">
        <f ca="1">'uitslag-categorie-V'!G26</f>
        <v>0</v>
      </c>
      <c r="E9" s="189">
        <f ca="1">'uitslag-categorie-V'!H26</f>
        <v>0</v>
      </c>
      <c r="F9" s="189">
        <f ca="1">'uitslag-categorie-V'!I26</f>
        <v>0</v>
      </c>
      <c r="G9" s="189">
        <f ca="1">'uitslag-categorie-V'!J26</f>
        <v>0</v>
      </c>
      <c r="H9" s="189">
        <f ca="1">'uitslag-categorie-V'!K26</f>
        <v>0</v>
      </c>
      <c r="I9" s="189">
        <f ca="1">'uitslag-categorie-V'!L26</f>
        <v>0</v>
      </c>
      <c r="J9" s="189">
        <f ca="1">'uitslag-categorie-V'!M26</f>
        <v>0</v>
      </c>
      <c r="K9" s="189">
        <f ca="1">'uitslag-categorie-V'!N26</f>
        <v>0</v>
      </c>
      <c r="L9" s="189">
        <f ca="1">'uitslag-categorie-V'!O26</f>
        <v>0</v>
      </c>
      <c r="M9" s="189">
        <f ca="1">'uitslag-categorie-V'!P26</f>
        <v>0</v>
      </c>
      <c r="N9" s="189">
        <f ca="1">'uitslag-categorie-V'!Q26</f>
        <v>0</v>
      </c>
      <c r="O9" s="189">
        <f ca="1">'uitslag-categorie-V'!R26</f>
        <v>0</v>
      </c>
      <c r="P9" s="189">
        <f ca="1">'uitslag-categorie-V'!S26</f>
        <v>0</v>
      </c>
      <c r="Q9" s="189">
        <f ca="1">'uitslag-categorie-V'!T26</f>
        <v>0</v>
      </c>
      <c r="R9" s="189">
        <f ca="1">'uitslag-categorie-V'!U26</f>
        <v>0</v>
      </c>
      <c r="S9" s="189">
        <f ca="1">'uitslag-categorie-V'!V26</f>
        <v>0</v>
      </c>
      <c r="T9" s="189">
        <f ca="1">'uitslag-categorie-V'!W26</f>
        <v>0</v>
      </c>
      <c r="U9" s="189">
        <f ca="1">'uitslag-categorie-V'!X26</f>
        <v>0</v>
      </c>
      <c r="V9" s="189">
        <f ca="1">'uitslag-categorie-V'!Y26</f>
        <v>0</v>
      </c>
      <c r="W9" s="189">
        <f ca="1">'uitslag-categorie-V'!Z26</f>
        <v>0</v>
      </c>
      <c r="X9" s="189">
        <f ca="1">'uitslag-categorie-V'!AA26</f>
        <v>0</v>
      </c>
      <c r="Y9" s="189">
        <f ca="1">'uitslag-categorie-V'!AB26</f>
        <v>0</v>
      </c>
      <c r="Z9" s="189">
        <f ca="1">'uitslag-categorie-V'!AC26</f>
        <v>0</v>
      </c>
      <c r="AA9" s="189">
        <f ca="1">'uitslag-categorie-V'!AD26</f>
        <v>0</v>
      </c>
      <c r="AB9" s="189">
        <f ca="1">'uitslag-categorie-V'!AE26</f>
        <v>0</v>
      </c>
      <c r="AC9" s="189">
        <f ca="1">'uitslag-categorie-V'!AF26</f>
        <v>0</v>
      </c>
      <c r="AD9" s="189">
        <f ca="1">'uitslag-categorie-V'!AG26</f>
        <v>0</v>
      </c>
      <c r="AE9" s="189">
        <f ca="1">'uitslag-categorie-V'!AH26</f>
        <v>0</v>
      </c>
      <c r="AF9" s="189">
        <f ca="1">'uitslag-categorie-V'!AI26</f>
        <v>0</v>
      </c>
      <c r="AG9" s="189">
        <f ca="1">'uitslag-categorie-V'!AJ26</f>
        <v>0</v>
      </c>
      <c r="AH9" s="189">
        <f ca="1">'uitslag-categorie-V'!AK26</f>
        <v>0</v>
      </c>
      <c r="AI9" s="189">
        <f ca="1">'uitslag-categorie-V'!AL26</f>
        <v>0</v>
      </c>
      <c r="AJ9" s="189">
        <f ca="1">'uitslag-categorie-V'!AM26</f>
        <v>0</v>
      </c>
    </row>
    <row r="10" spans="1:36" x14ac:dyDescent="0.25">
      <c r="B10" s="189" t="str">
        <f ca="1">'uitslag-categorie-V'!E27</f>
        <v/>
      </c>
      <c r="C10" s="189" t="str">
        <f ca="1">'uitslag-categorie-V'!F27</f>
        <v/>
      </c>
      <c r="D10" s="189" t="str">
        <f ca="1">'uitslag-categorie-V'!G27</f>
        <v/>
      </c>
      <c r="E10" s="189" t="str">
        <f ca="1">'uitslag-categorie-V'!H27</f>
        <v/>
      </c>
      <c r="F10" s="189" t="str">
        <f ca="1">'uitslag-categorie-V'!I27</f>
        <v/>
      </c>
      <c r="G10" s="189" t="str">
        <f ca="1">'uitslag-categorie-V'!J27</f>
        <v/>
      </c>
      <c r="H10" s="189" t="str">
        <f ca="1">'uitslag-categorie-V'!K27</f>
        <v/>
      </c>
      <c r="I10" s="189" t="str">
        <f ca="1">'uitslag-categorie-V'!L27</f>
        <v/>
      </c>
      <c r="J10" s="189" t="str">
        <f ca="1">'uitslag-categorie-V'!M27</f>
        <v/>
      </c>
      <c r="K10" s="189" t="str">
        <f ca="1">'uitslag-categorie-V'!N27</f>
        <v/>
      </c>
      <c r="L10" s="189" t="str">
        <f ca="1">'uitslag-categorie-V'!O27</f>
        <v/>
      </c>
      <c r="M10" s="189" t="str">
        <f ca="1">'uitslag-categorie-V'!P27</f>
        <v/>
      </c>
      <c r="N10" s="189" t="str">
        <f ca="1">'uitslag-categorie-V'!Q27</f>
        <v/>
      </c>
      <c r="O10" s="189" t="str">
        <f ca="1">'uitslag-categorie-V'!R27</f>
        <v/>
      </c>
      <c r="P10" s="189" t="str">
        <f ca="1">'uitslag-categorie-V'!S27</f>
        <v/>
      </c>
      <c r="Q10" s="189" t="str">
        <f ca="1">'uitslag-categorie-V'!T27</f>
        <v/>
      </c>
      <c r="R10" s="189" t="str">
        <f ca="1">'uitslag-categorie-V'!U27</f>
        <v/>
      </c>
      <c r="S10" s="189" t="str">
        <f ca="1">'uitslag-categorie-V'!V27</f>
        <v/>
      </c>
      <c r="T10" s="189" t="str">
        <f ca="1">'uitslag-categorie-V'!W27</f>
        <v/>
      </c>
      <c r="U10" s="189" t="str">
        <f ca="1">'uitslag-categorie-V'!X27</f>
        <v/>
      </c>
      <c r="V10" s="189" t="str">
        <f ca="1">'uitslag-categorie-V'!Y27</f>
        <v/>
      </c>
      <c r="W10" s="189" t="str">
        <f ca="1">'uitslag-categorie-V'!Z27</f>
        <v/>
      </c>
      <c r="X10" s="189" t="str">
        <f ca="1">'uitslag-categorie-V'!AA27</f>
        <v/>
      </c>
      <c r="Y10" s="189" t="str">
        <f ca="1">'uitslag-categorie-V'!AB27</f>
        <v/>
      </c>
      <c r="Z10" s="189" t="str">
        <f ca="1">'uitslag-categorie-V'!AC27</f>
        <v/>
      </c>
      <c r="AA10" s="189" t="str">
        <f ca="1">'uitslag-categorie-V'!AD27</f>
        <v/>
      </c>
      <c r="AB10" s="189" t="str">
        <f ca="1">'uitslag-categorie-V'!AE27</f>
        <v/>
      </c>
      <c r="AC10" s="189" t="str">
        <f ca="1">'uitslag-categorie-V'!AF27</f>
        <v/>
      </c>
      <c r="AD10" s="189" t="str">
        <f ca="1">'uitslag-categorie-V'!AG27</f>
        <v/>
      </c>
      <c r="AE10" s="189" t="str">
        <f ca="1">'uitslag-categorie-V'!AH27</f>
        <v/>
      </c>
      <c r="AF10" s="189" t="str">
        <f ca="1">'uitslag-categorie-V'!AI27</f>
        <v/>
      </c>
      <c r="AG10" s="189" t="str">
        <f ca="1">'uitslag-categorie-V'!AJ27</f>
        <v/>
      </c>
      <c r="AH10" s="189" t="str">
        <f ca="1">'uitslag-categorie-V'!AK27</f>
        <v/>
      </c>
      <c r="AI10" s="189" t="str">
        <f ca="1">'uitslag-categorie-V'!AL27</f>
        <v/>
      </c>
      <c r="AJ10" s="189" t="str">
        <f ca="1">'uitslag-categorie-V'!AM27</f>
        <v/>
      </c>
    </row>
    <row r="11" spans="1:36" x14ac:dyDescent="0.25">
      <c r="B11" s="189" t="str">
        <f ca="1">'uitslag-categorie-V'!E28</f>
        <v/>
      </c>
      <c r="C11" s="189" t="str">
        <f ca="1">'uitslag-categorie-V'!F28</f>
        <v/>
      </c>
      <c r="D11" s="189" t="str">
        <f ca="1">'uitslag-categorie-V'!G28</f>
        <v/>
      </c>
      <c r="E11" s="189" t="str">
        <f ca="1">'uitslag-categorie-V'!H28</f>
        <v/>
      </c>
      <c r="F11" s="189" t="str">
        <f ca="1">'uitslag-categorie-V'!I28</f>
        <v/>
      </c>
      <c r="G11" s="189" t="str">
        <f ca="1">'uitslag-categorie-V'!J28</f>
        <v/>
      </c>
      <c r="H11" s="189" t="str">
        <f ca="1">'uitslag-categorie-V'!K28</f>
        <v/>
      </c>
      <c r="I11" s="189" t="str">
        <f ca="1">'uitslag-categorie-V'!L28</f>
        <v/>
      </c>
      <c r="J11" s="189" t="str">
        <f ca="1">'uitslag-categorie-V'!M28</f>
        <v/>
      </c>
      <c r="K11" s="189" t="str">
        <f ca="1">'uitslag-categorie-V'!N28</f>
        <v/>
      </c>
      <c r="L11" s="189" t="str">
        <f ca="1">'uitslag-categorie-V'!O28</f>
        <v/>
      </c>
      <c r="M11" s="189" t="str">
        <f ca="1">'uitslag-categorie-V'!P28</f>
        <v/>
      </c>
      <c r="N11" s="189" t="str">
        <f ca="1">'uitslag-categorie-V'!Q28</f>
        <v/>
      </c>
      <c r="O11" s="189" t="str">
        <f ca="1">'uitslag-categorie-V'!R28</f>
        <v/>
      </c>
      <c r="P11" s="189" t="str">
        <f ca="1">'uitslag-categorie-V'!S28</f>
        <v/>
      </c>
      <c r="Q11" s="189" t="str">
        <f ca="1">'uitslag-categorie-V'!T28</f>
        <v/>
      </c>
      <c r="R11" s="189" t="str">
        <f ca="1">'uitslag-categorie-V'!U28</f>
        <v/>
      </c>
      <c r="S11" s="189" t="str">
        <f ca="1">'uitslag-categorie-V'!V28</f>
        <v/>
      </c>
      <c r="T11" s="189" t="str">
        <f ca="1">'uitslag-categorie-V'!W28</f>
        <v/>
      </c>
      <c r="U11" s="189" t="str">
        <f ca="1">'uitslag-categorie-V'!X28</f>
        <v/>
      </c>
      <c r="V11" s="189" t="str">
        <f ca="1">'uitslag-categorie-V'!Y28</f>
        <v/>
      </c>
      <c r="W11" s="189" t="str">
        <f ca="1">'uitslag-categorie-V'!Z28</f>
        <v/>
      </c>
      <c r="X11" s="189" t="str">
        <f ca="1">'uitslag-categorie-V'!AA28</f>
        <v/>
      </c>
      <c r="Y11" s="189" t="str">
        <f ca="1">'uitslag-categorie-V'!AB28</f>
        <v/>
      </c>
      <c r="Z11" s="189" t="str">
        <f ca="1">'uitslag-categorie-V'!AC28</f>
        <v/>
      </c>
      <c r="AA11" s="189" t="str">
        <f ca="1">'uitslag-categorie-V'!AD28</f>
        <v/>
      </c>
      <c r="AB11" s="189" t="str">
        <f ca="1">'uitslag-categorie-V'!AE28</f>
        <v/>
      </c>
      <c r="AC11" s="189" t="str">
        <f ca="1">'uitslag-categorie-V'!AF28</f>
        <v/>
      </c>
      <c r="AD11" s="189" t="str">
        <f ca="1">'uitslag-categorie-V'!AG28</f>
        <v/>
      </c>
      <c r="AE11" s="189" t="str">
        <f ca="1">'uitslag-categorie-V'!AH28</f>
        <v/>
      </c>
      <c r="AF11" s="189" t="str">
        <f ca="1">'uitslag-categorie-V'!AI28</f>
        <v/>
      </c>
      <c r="AG11" s="189" t="str">
        <f ca="1">'uitslag-categorie-V'!AJ28</f>
        <v/>
      </c>
      <c r="AH11" s="189" t="str">
        <f ca="1">'uitslag-categorie-V'!AK28</f>
        <v/>
      </c>
      <c r="AI11" s="189" t="str">
        <f ca="1">'uitslag-categorie-V'!AL28</f>
        <v/>
      </c>
      <c r="AJ11" s="189" t="str">
        <f ca="1">'uitslag-categorie-V'!AM28</f>
        <v/>
      </c>
    </row>
    <row r="12" spans="1:36" x14ac:dyDescent="0.25">
      <c r="B12" s="189">
        <f ca="1">'uitslag-categorie-V'!E29</f>
        <v>0</v>
      </c>
      <c r="C12" s="189">
        <f ca="1">'uitslag-categorie-V'!F29</f>
        <v>0</v>
      </c>
      <c r="D12" s="189">
        <f ca="1">'uitslag-categorie-V'!G29</f>
        <v>0</v>
      </c>
      <c r="E12" s="189">
        <f ca="1">'uitslag-categorie-V'!H29</f>
        <v>0</v>
      </c>
      <c r="F12" s="189">
        <f ca="1">'uitslag-categorie-V'!I29</f>
        <v>0</v>
      </c>
      <c r="G12" s="189">
        <f ca="1">'uitslag-categorie-V'!J29</f>
        <v>0</v>
      </c>
      <c r="H12" s="189">
        <f ca="1">'uitslag-categorie-V'!K29</f>
        <v>0</v>
      </c>
      <c r="I12" s="189">
        <f ca="1">'uitslag-categorie-V'!L29</f>
        <v>0</v>
      </c>
      <c r="J12" s="189">
        <f ca="1">'uitslag-categorie-V'!M29</f>
        <v>0</v>
      </c>
      <c r="K12" s="189">
        <f ca="1">'uitslag-categorie-V'!N29</f>
        <v>0</v>
      </c>
      <c r="L12" s="189">
        <f ca="1">'uitslag-categorie-V'!O29</f>
        <v>0</v>
      </c>
      <c r="M12" s="189">
        <f ca="1">'uitslag-categorie-V'!P29</f>
        <v>0</v>
      </c>
      <c r="N12" s="189">
        <f ca="1">'uitslag-categorie-V'!Q29</f>
        <v>0</v>
      </c>
      <c r="O12" s="189">
        <f ca="1">'uitslag-categorie-V'!R29</f>
        <v>0</v>
      </c>
      <c r="P12" s="189">
        <f ca="1">'uitslag-categorie-V'!S29</f>
        <v>0</v>
      </c>
      <c r="Q12" s="189">
        <f ca="1">'uitslag-categorie-V'!T29</f>
        <v>0</v>
      </c>
      <c r="R12" s="189">
        <f ca="1">'uitslag-categorie-V'!U29</f>
        <v>0</v>
      </c>
      <c r="S12" s="189">
        <f ca="1">'uitslag-categorie-V'!V29</f>
        <v>0</v>
      </c>
      <c r="T12" s="189">
        <f ca="1">'uitslag-categorie-V'!W29</f>
        <v>0</v>
      </c>
      <c r="U12" s="189">
        <f ca="1">'uitslag-categorie-V'!X29</f>
        <v>0</v>
      </c>
      <c r="V12" s="189">
        <f ca="1">'uitslag-categorie-V'!Y29</f>
        <v>0</v>
      </c>
      <c r="W12" s="189">
        <f ca="1">'uitslag-categorie-V'!Z29</f>
        <v>0</v>
      </c>
      <c r="X12" s="189">
        <f ca="1">'uitslag-categorie-V'!AA29</f>
        <v>0</v>
      </c>
      <c r="Y12" s="189">
        <f ca="1">'uitslag-categorie-V'!AB29</f>
        <v>0</v>
      </c>
      <c r="Z12" s="189">
        <f ca="1">'uitslag-categorie-V'!AC29</f>
        <v>0</v>
      </c>
      <c r="AA12" s="189">
        <f ca="1">'uitslag-categorie-V'!AD29</f>
        <v>0</v>
      </c>
      <c r="AB12" s="189">
        <f ca="1">'uitslag-categorie-V'!AE29</f>
        <v>0</v>
      </c>
      <c r="AC12" s="189">
        <f ca="1">'uitslag-categorie-V'!AF29</f>
        <v>0</v>
      </c>
      <c r="AD12" s="189">
        <f ca="1">'uitslag-categorie-V'!AG29</f>
        <v>0</v>
      </c>
      <c r="AE12" s="189">
        <f ca="1">'uitslag-categorie-V'!AH29</f>
        <v>0</v>
      </c>
      <c r="AF12" s="189">
        <f ca="1">'uitslag-categorie-V'!AI29</f>
        <v>0</v>
      </c>
      <c r="AG12" s="189">
        <f ca="1">'uitslag-categorie-V'!AJ29</f>
        <v>0</v>
      </c>
      <c r="AH12" s="189">
        <f ca="1">'uitslag-categorie-V'!AK29</f>
        <v>0</v>
      </c>
      <c r="AI12" s="189">
        <f ca="1">'uitslag-categorie-V'!AL29</f>
        <v>0</v>
      </c>
      <c r="AJ12" s="189">
        <f ca="1">'uitslag-categorie-V'!AM29</f>
        <v>0</v>
      </c>
    </row>
    <row r="13" spans="1:36" x14ac:dyDescent="0.25">
      <c r="B13" s="187"/>
    </row>
    <row r="14" spans="1:36" x14ac:dyDescent="0.25">
      <c r="A14" s="188" t="s">
        <v>100</v>
      </c>
      <c r="B14" s="196">
        <f>'uitslag-categorie-V'!E15</f>
        <v>0</v>
      </c>
      <c r="C14" s="196">
        <f>'uitslag-categorie-V'!F15</f>
        <v>0</v>
      </c>
      <c r="D14" s="196">
        <f>'uitslag-categorie-V'!G15</f>
        <v>0</v>
      </c>
      <c r="E14" s="196">
        <f>'uitslag-categorie-V'!H15</f>
        <v>0</v>
      </c>
      <c r="F14" s="196">
        <f>'uitslag-categorie-V'!I15</f>
        <v>0</v>
      </c>
      <c r="G14" s="196">
        <f>'uitslag-categorie-V'!J15</f>
        <v>0</v>
      </c>
      <c r="H14" s="196">
        <f>'uitslag-categorie-V'!K15</f>
        <v>0</v>
      </c>
      <c r="I14" s="196">
        <f>'uitslag-categorie-V'!L15</f>
        <v>0</v>
      </c>
      <c r="J14" s="196">
        <f>'uitslag-categorie-V'!M15</f>
        <v>0</v>
      </c>
      <c r="K14" s="196">
        <f>'uitslag-categorie-V'!N15</f>
        <v>0</v>
      </c>
      <c r="L14" s="196">
        <f>'uitslag-categorie-V'!O15</f>
        <v>0</v>
      </c>
      <c r="M14" s="196">
        <f>'uitslag-categorie-V'!P15</f>
        <v>0</v>
      </c>
      <c r="N14" s="196">
        <f>'uitslag-categorie-V'!Q15</f>
        <v>0</v>
      </c>
      <c r="O14" s="196">
        <f>'uitslag-categorie-V'!R15</f>
        <v>0</v>
      </c>
      <c r="P14" s="196">
        <f>'uitslag-categorie-V'!S15</f>
        <v>0</v>
      </c>
      <c r="Q14" s="196">
        <f>'uitslag-categorie-V'!T15</f>
        <v>0</v>
      </c>
      <c r="R14" s="196">
        <f>'uitslag-categorie-V'!U15</f>
        <v>0</v>
      </c>
      <c r="S14" s="196">
        <f>'uitslag-categorie-V'!V15</f>
        <v>0</v>
      </c>
      <c r="T14" s="196">
        <f>'uitslag-categorie-V'!W15</f>
        <v>0</v>
      </c>
      <c r="U14" s="196">
        <f>'uitslag-categorie-V'!X15</f>
        <v>0</v>
      </c>
      <c r="V14" s="196">
        <f>'uitslag-categorie-V'!Y15</f>
        <v>0</v>
      </c>
      <c r="W14" s="196">
        <f>'uitslag-categorie-V'!Z15</f>
        <v>0</v>
      </c>
      <c r="X14" s="196">
        <f>'uitslag-categorie-V'!AA15</f>
        <v>0</v>
      </c>
      <c r="Y14" s="196">
        <f>'uitslag-categorie-V'!AB15</f>
        <v>0</v>
      </c>
      <c r="Z14" s="196">
        <f>'uitslag-categorie-V'!AC15</f>
        <v>0</v>
      </c>
      <c r="AA14" s="196">
        <f>'uitslag-categorie-V'!AD15</f>
        <v>0</v>
      </c>
      <c r="AB14" s="196">
        <f>'uitslag-categorie-V'!AE15</f>
        <v>0</v>
      </c>
      <c r="AC14" s="196">
        <f>'uitslag-categorie-V'!AF15</f>
        <v>0</v>
      </c>
      <c r="AD14" s="196">
        <f>'uitslag-categorie-V'!AG15</f>
        <v>0</v>
      </c>
      <c r="AE14" s="196">
        <f>'uitslag-categorie-V'!AH15</f>
        <v>0</v>
      </c>
      <c r="AF14" s="196">
        <f>'uitslag-categorie-V'!AI15</f>
        <v>0</v>
      </c>
      <c r="AG14" s="196">
        <f>'uitslag-categorie-V'!AJ15</f>
        <v>0</v>
      </c>
      <c r="AH14" s="196">
        <f>'uitslag-categorie-V'!AK15</f>
        <v>0</v>
      </c>
      <c r="AI14" s="196">
        <f>'uitslag-categorie-V'!AL15</f>
        <v>0</v>
      </c>
      <c r="AJ14" s="196">
        <f>'uitslag-categorie-V'!AM15</f>
        <v>0</v>
      </c>
    </row>
    <row r="15" spans="1:36" x14ac:dyDescent="0.25">
      <c r="A15" s="188" t="s">
        <v>94</v>
      </c>
      <c r="B15" s="195">
        <f>'uitslag-categorie-V'!E16</f>
        <v>1</v>
      </c>
      <c r="C15" s="195">
        <f>'uitslag-categorie-V'!F16</f>
        <v>1</v>
      </c>
      <c r="D15" s="195">
        <f>'uitslag-categorie-V'!G16</f>
        <v>1</v>
      </c>
      <c r="E15" s="195">
        <f>'uitslag-categorie-V'!H16</f>
        <v>1</v>
      </c>
      <c r="F15" s="195">
        <f>'uitslag-categorie-V'!I16</f>
        <v>1</v>
      </c>
      <c r="G15" s="195">
        <f>'uitslag-categorie-V'!J16</f>
        <v>1</v>
      </c>
      <c r="H15" s="195">
        <f>'uitslag-categorie-V'!K16</f>
        <v>1</v>
      </c>
      <c r="I15" s="195">
        <f>'uitslag-categorie-V'!L16</f>
        <v>1</v>
      </c>
      <c r="J15" s="195">
        <f>'uitslag-categorie-V'!M16</f>
        <v>1</v>
      </c>
      <c r="K15" s="195">
        <f>'uitslag-categorie-V'!N16</f>
        <v>1</v>
      </c>
      <c r="L15" s="195">
        <f>'uitslag-categorie-V'!O16</f>
        <v>1</v>
      </c>
      <c r="M15" s="195">
        <f>'uitslag-categorie-V'!P16</f>
        <v>1</v>
      </c>
      <c r="N15" s="195">
        <f>'uitslag-categorie-V'!Q16</f>
        <v>1</v>
      </c>
      <c r="O15" s="195">
        <f>'uitslag-categorie-V'!R16</f>
        <v>1</v>
      </c>
      <c r="P15" s="195">
        <f>'uitslag-categorie-V'!S16</f>
        <v>1</v>
      </c>
      <c r="Q15" s="195">
        <f>'uitslag-categorie-V'!T16</f>
        <v>1</v>
      </c>
      <c r="R15" s="195">
        <f>'uitslag-categorie-V'!U16</f>
        <v>1</v>
      </c>
      <c r="S15" s="195">
        <f>'uitslag-categorie-V'!V16</f>
        <v>1</v>
      </c>
      <c r="T15" s="195">
        <f>'uitslag-categorie-V'!W16</f>
        <v>1</v>
      </c>
      <c r="U15" s="195">
        <f>'uitslag-categorie-V'!X16</f>
        <v>1</v>
      </c>
      <c r="V15" s="195">
        <f>'uitslag-categorie-V'!Y16</f>
        <v>1</v>
      </c>
      <c r="W15" s="195">
        <f>'uitslag-categorie-V'!Z16</f>
        <v>1</v>
      </c>
      <c r="X15" s="195">
        <f>'uitslag-categorie-V'!AA16</f>
        <v>1</v>
      </c>
      <c r="Y15" s="195">
        <f>'uitslag-categorie-V'!AB16</f>
        <v>1</v>
      </c>
      <c r="Z15" s="195">
        <f>'uitslag-categorie-V'!AC16</f>
        <v>1</v>
      </c>
      <c r="AA15" s="195">
        <f>'uitslag-categorie-V'!AD16</f>
        <v>1</v>
      </c>
      <c r="AB15" s="195">
        <f>'uitslag-categorie-V'!AE16</f>
        <v>1</v>
      </c>
      <c r="AC15" s="195">
        <f>'uitslag-categorie-V'!AF16</f>
        <v>1</v>
      </c>
      <c r="AD15" s="195">
        <f>'uitslag-categorie-V'!AG16</f>
        <v>1</v>
      </c>
      <c r="AE15" s="195">
        <f>'uitslag-categorie-V'!AH16</f>
        <v>1</v>
      </c>
      <c r="AF15" s="195">
        <f>'uitslag-categorie-V'!AI16</f>
        <v>1</v>
      </c>
      <c r="AG15" s="195">
        <f>'uitslag-categorie-V'!AJ16</f>
        <v>1</v>
      </c>
      <c r="AH15" s="195">
        <f>'uitslag-categorie-V'!AK16</f>
        <v>1</v>
      </c>
      <c r="AI15" s="195">
        <f>'uitslag-categorie-V'!AL16</f>
        <v>1</v>
      </c>
      <c r="AJ15" s="195">
        <f>'uitslag-categorie-V'!AM16</f>
        <v>1</v>
      </c>
    </row>
    <row r="16" spans="1:36" x14ac:dyDescent="0.25">
      <c r="A16" s="188" t="s">
        <v>101</v>
      </c>
      <c r="B16" s="195">
        <f>'uitslag-categorie-V'!E17</f>
        <v>0</v>
      </c>
      <c r="C16" s="195">
        <f>'uitslag-categorie-V'!F17</f>
        <v>0</v>
      </c>
      <c r="D16" s="195">
        <f>'uitslag-categorie-V'!G17</f>
        <v>0</v>
      </c>
      <c r="E16" s="195">
        <f>'uitslag-categorie-V'!H17</f>
        <v>0</v>
      </c>
      <c r="F16" s="195">
        <f>'uitslag-categorie-V'!I17</f>
        <v>0</v>
      </c>
      <c r="G16" s="195">
        <f>'uitslag-categorie-V'!J17</f>
        <v>0</v>
      </c>
      <c r="H16" s="195">
        <f>'uitslag-categorie-V'!K17</f>
        <v>0</v>
      </c>
      <c r="I16" s="195">
        <f>'uitslag-categorie-V'!L17</f>
        <v>0</v>
      </c>
      <c r="J16" s="195">
        <f>'uitslag-categorie-V'!M17</f>
        <v>0</v>
      </c>
      <c r="K16" s="195">
        <f>'uitslag-categorie-V'!N17</f>
        <v>0</v>
      </c>
      <c r="L16" s="195">
        <f>'uitslag-categorie-V'!O17</f>
        <v>0</v>
      </c>
      <c r="M16" s="195">
        <f>'uitslag-categorie-V'!P17</f>
        <v>0</v>
      </c>
      <c r="N16" s="195">
        <f>'uitslag-categorie-V'!Q17</f>
        <v>0</v>
      </c>
      <c r="O16" s="195">
        <f>'uitslag-categorie-V'!R17</f>
        <v>0</v>
      </c>
      <c r="P16" s="195">
        <f>'uitslag-categorie-V'!S17</f>
        <v>0</v>
      </c>
      <c r="Q16" s="195">
        <f>'uitslag-categorie-V'!T17</f>
        <v>0</v>
      </c>
      <c r="R16" s="195">
        <f>'uitslag-categorie-V'!U17</f>
        <v>0</v>
      </c>
      <c r="S16" s="195">
        <f>'uitslag-categorie-V'!V17</f>
        <v>0</v>
      </c>
      <c r="T16" s="195">
        <f>'uitslag-categorie-V'!W17</f>
        <v>0</v>
      </c>
      <c r="U16" s="195">
        <f>'uitslag-categorie-V'!X17</f>
        <v>0</v>
      </c>
      <c r="V16" s="195">
        <f>'uitslag-categorie-V'!Y17</f>
        <v>0</v>
      </c>
      <c r="W16" s="195">
        <f>'uitslag-categorie-V'!Z17</f>
        <v>0</v>
      </c>
      <c r="X16" s="195">
        <f>'uitslag-categorie-V'!AA17</f>
        <v>0</v>
      </c>
      <c r="Y16" s="195">
        <f>'uitslag-categorie-V'!AB17</f>
        <v>0</v>
      </c>
      <c r="Z16" s="195">
        <f>'uitslag-categorie-V'!AC17</f>
        <v>0</v>
      </c>
      <c r="AA16" s="195">
        <f>'uitslag-categorie-V'!AD17</f>
        <v>0</v>
      </c>
      <c r="AB16" s="195">
        <f>'uitslag-categorie-V'!AE17</f>
        <v>0</v>
      </c>
      <c r="AC16" s="195">
        <f>'uitslag-categorie-V'!AF17</f>
        <v>0</v>
      </c>
      <c r="AD16" s="195">
        <f>'uitslag-categorie-V'!AG17</f>
        <v>0</v>
      </c>
      <c r="AE16" s="195">
        <f>'uitslag-categorie-V'!AH17</f>
        <v>0</v>
      </c>
      <c r="AF16" s="195">
        <f>'uitslag-categorie-V'!AI17</f>
        <v>0</v>
      </c>
      <c r="AG16" s="195">
        <f>'uitslag-categorie-V'!AJ17</f>
        <v>0</v>
      </c>
      <c r="AH16" s="195">
        <f>'uitslag-categorie-V'!AK17</f>
        <v>0</v>
      </c>
      <c r="AI16" s="195">
        <f>'uitslag-categorie-V'!AL17</f>
        <v>0</v>
      </c>
      <c r="AJ16" s="195">
        <f>'uitslag-categorie-V'!AM17</f>
        <v>0</v>
      </c>
    </row>
    <row r="17" spans="1:36" x14ac:dyDescent="0.25">
      <c r="A17" s="188" t="s">
        <v>53</v>
      </c>
      <c r="B17" s="195">
        <f>'uitslag-categorie-V'!E18</f>
        <v>0.5</v>
      </c>
      <c r="C17" s="195">
        <f>'uitslag-categorie-V'!F18</f>
        <v>0.5</v>
      </c>
      <c r="D17" s="195">
        <f>'uitslag-categorie-V'!G18</f>
        <v>0.5</v>
      </c>
      <c r="E17" s="195">
        <f>'uitslag-categorie-V'!H18</f>
        <v>0.5</v>
      </c>
      <c r="F17" s="195">
        <f>'uitslag-categorie-V'!I18</f>
        <v>0.5</v>
      </c>
      <c r="G17" s="195">
        <f>'uitslag-categorie-V'!J18</f>
        <v>0.5</v>
      </c>
      <c r="H17" s="195">
        <f>'uitslag-categorie-V'!K18</f>
        <v>0.5</v>
      </c>
      <c r="I17" s="195">
        <f>'uitslag-categorie-V'!L18</f>
        <v>0.5</v>
      </c>
      <c r="J17" s="195">
        <f>'uitslag-categorie-V'!M18</f>
        <v>0.5</v>
      </c>
      <c r="K17" s="195">
        <f>'uitslag-categorie-V'!N18</f>
        <v>0.5</v>
      </c>
      <c r="L17" s="195">
        <f>'uitslag-categorie-V'!O18</f>
        <v>0.5</v>
      </c>
      <c r="M17" s="195">
        <f>'uitslag-categorie-V'!P18</f>
        <v>0.5</v>
      </c>
      <c r="N17" s="195">
        <f>'uitslag-categorie-V'!Q18</f>
        <v>0.5</v>
      </c>
      <c r="O17" s="195">
        <f>'uitslag-categorie-V'!R18</f>
        <v>0.5</v>
      </c>
      <c r="P17" s="195">
        <f>'uitslag-categorie-V'!S18</f>
        <v>0.5</v>
      </c>
      <c r="Q17" s="195">
        <f>'uitslag-categorie-V'!T18</f>
        <v>0.5</v>
      </c>
      <c r="R17" s="195">
        <f>'uitslag-categorie-V'!U18</f>
        <v>0.5</v>
      </c>
      <c r="S17" s="195">
        <f>'uitslag-categorie-V'!V18</f>
        <v>0.5</v>
      </c>
      <c r="T17" s="195">
        <f>'uitslag-categorie-V'!W18</f>
        <v>0.5</v>
      </c>
      <c r="U17" s="195">
        <f>'uitslag-categorie-V'!X18</f>
        <v>0.5</v>
      </c>
      <c r="V17" s="195">
        <f>'uitslag-categorie-V'!Y18</f>
        <v>0.5</v>
      </c>
      <c r="W17" s="195">
        <f>'uitslag-categorie-V'!Z18</f>
        <v>0.5</v>
      </c>
      <c r="X17" s="195">
        <f>'uitslag-categorie-V'!AA18</f>
        <v>0.5</v>
      </c>
      <c r="Y17" s="195">
        <f>'uitslag-categorie-V'!AB18</f>
        <v>0.5</v>
      </c>
      <c r="Z17" s="195">
        <f>'uitslag-categorie-V'!AC18</f>
        <v>0.5</v>
      </c>
      <c r="AA17" s="195">
        <f>'uitslag-categorie-V'!AD18</f>
        <v>0.5</v>
      </c>
      <c r="AB17" s="195">
        <f>'uitslag-categorie-V'!AE18</f>
        <v>0.5</v>
      </c>
      <c r="AC17" s="195">
        <f>'uitslag-categorie-V'!AF18</f>
        <v>0.5</v>
      </c>
      <c r="AD17" s="195">
        <f>'uitslag-categorie-V'!AG18</f>
        <v>0.5</v>
      </c>
      <c r="AE17" s="195">
        <f>'uitslag-categorie-V'!AH18</f>
        <v>0.5</v>
      </c>
      <c r="AF17" s="195">
        <f>'uitslag-categorie-V'!AI18</f>
        <v>0.5</v>
      </c>
      <c r="AG17" s="195">
        <f>'uitslag-categorie-V'!AJ18</f>
        <v>0.5</v>
      </c>
      <c r="AH17" s="195">
        <f>'uitslag-categorie-V'!AK18</f>
        <v>0.5</v>
      </c>
      <c r="AI17" s="195">
        <f>'uitslag-categorie-V'!AL18</f>
        <v>0.5</v>
      </c>
      <c r="AJ17" s="195">
        <f>'uitslag-categorie-V'!AM18</f>
        <v>0.5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selection activeCell="B11" sqref="B11"/>
    </sheetView>
  </sheetViews>
  <sheetFormatPr defaultRowHeight="15" x14ac:dyDescent="0.25"/>
  <cols>
    <col min="1" max="1" width="3" customWidth="1"/>
    <col min="2" max="2" width="16.7109375" bestFit="1" customWidth="1"/>
    <col min="3" max="3" width="26" customWidth="1"/>
    <col min="4" max="4" width="132.42578125" customWidth="1"/>
    <col min="5" max="5" width="13.5703125" customWidth="1"/>
    <col min="6" max="34" width="9" bestFit="1" customWidth="1"/>
    <col min="35" max="39" width="9" customWidth="1"/>
    <col min="40" max="40" width="9" bestFit="1" customWidth="1"/>
    <col min="41" max="41" width="2.85546875" customWidth="1"/>
  </cols>
  <sheetData>
    <row r="1" spans="1:41" x14ac:dyDescent="0.25">
      <c r="A1" s="9"/>
      <c r="B1" s="9"/>
      <c r="C1" s="9"/>
      <c r="D1" s="9"/>
      <c r="E1" s="10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46"/>
    </row>
    <row r="2" spans="1:41" x14ac:dyDescent="0.25">
      <c r="A2" s="9"/>
      <c r="B2" s="245"/>
      <c r="C2" s="246"/>
      <c r="D2" s="61"/>
      <c r="E2" s="15">
        <v>0</v>
      </c>
      <c r="F2" s="65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35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46"/>
    </row>
    <row r="3" spans="1:41" x14ac:dyDescent="0.25">
      <c r="A3" s="9"/>
      <c r="B3" s="13"/>
      <c r="C3" s="14"/>
      <c r="D3" s="62"/>
      <c r="E3" s="15">
        <v>3</v>
      </c>
      <c r="F3" s="247" t="str">
        <f>invulblad!G3</f>
        <v>Dijk, Wim van</v>
      </c>
      <c r="G3" s="243" t="str">
        <f>invulblad!H3</f>
        <v>Keijsers, Gerard</v>
      </c>
      <c r="H3" s="243" t="str">
        <f>invulblad!I3</f>
        <v>Mourits, Piet</v>
      </c>
      <c r="I3" s="243">
        <f>invulblad!J3</f>
        <v>0</v>
      </c>
      <c r="J3" s="243">
        <f>invulblad!K3</f>
        <v>0</v>
      </c>
      <c r="K3" s="243">
        <f>invulblad!L3</f>
        <v>0</v>
      </c>
      <c r="L3" s="243">
        <f>invulblad!M3</f>
        <v>0</v>
      </c>
      <c r="M3" s="243">
        <f>invulblad!N3</f>
        <v>0</v>
      </c>
      <c r="N3" s="243">
        <f>invulblad!O3</f>
        <v>0</v>
      </c>
      <c r="O3" s="243">
        <f>invulblad!P3</f>
        <v>0</v>
      </c>
      <c r="P3" s="243">
        <f>invulblad!Q3</f>
        <v>0</v>
      </c>
      <c r="Q3" s="243">
        <f>invulblad!R3</f>
        <v>0</v>
      </c>
      <c r="R3" s="243">
        <f>invulblad!S3</f>
        <v>0</v>
      </c>
      <c r="S3" s="243">
        <f>invulblad!T3</f>
        <v>0</v>
      </c>
      <c r="T3" s="243">
        <f>invulblad!U3</f>
        <v>0</v>
      </c>
      <c r="U3" s="243">
        <f>invulblad!V3</f>
        <v>0</v>
      </c>
      <c r="V3" s="243">
        <f>invulblad!W3</f>
        <v>0</v>
      </c>
      <c r="W3" s="243">
        <f>invulblad!X3</f>
        <v>0</v>
      </c>
      <c r="X3" s="243">
        <f>invulblad!Y3</f>
        <v>0</v>
      </c>
      <c r="Y3" s="243">
        <f>invulblad!Z3</f>
        <v>0</v>
      </c>
      <c r="Z3" s="243">
        <f>invulblad!AA3</f>
        <v>0</v>
      </c>
      <c r="AA3" s="243">
        <f>invulblad!AB3</f>
        <v>0</v>
      </c>
      <c r="AB3" s="243">
        <f>invulblad!AC3</f>
        <v>0</v>
      </c>
      <c r="AC3" s="243">
        <f>invulblad!AD3</f>
        <v>0</v>
      </c>
      <c r="AD3" s="243">
        <f>invulblad!AE3</f>
        <v>0</v>
      </c>
      <c r="AE3" s="243">
        <f>invulblad!AF3</f>
        <v>0</v>
      </c>
      <c r="AF3" s="243">
        <f>invulblad!AG3</f>
        <v>0</v>
      </c>
      <c r="AG3" s="243">
        <f>invulblad!AH3</f>
        <v>0</v>
      </c>
      <c r="AH3" s="243">
        <f>invulblad!AI3</f>
        <v>0</v>
      </c>
      <c r="AI3" s="243">
        <f>invulblad!AJ3</f>
        <v>0</v>
      </c>
      <c r="AJ3" s="243">
        <f>invulblad!AK3</f>
        <v>0</v>
      </c>
      <c r="AK3" s="243">
        <f>invulblad!AL3</f>
        <v>0</v>
      </c>
      <c r="AL3" s="243">
        <f>invulblad!AM3</f>
        <v>0</v>
      </c>
      <c r="AM3" s="243">
        <f>invulblad!AN3</f>
        <v>0</v>
      </c>
      <c r="AN3" s="243">
        <f>invulblad!AO3</f>
        <v>0</v>
      </c>
      <c r="AO3" s="46"/>
    </row>
    <row r="4" spans="1:41" x14ac:dyDescent="0.25">
      <c r="A4" s="9"/>
      <c r="B4" s="13" t="str">
        <f>invulblad!B4</f>
        <v>Vak</v>
      </c>
      <c r="C4" s="60" t="str">
        <f>invulblad!C4</f>
        <v>Nederlands</v>
      </c>
      <c r="D4" s="62"/>
      <c r="E4" s="16"/>
      <c r="F4" s="248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46"/>
    </row>
    <row r="5" spans="1:41" x14ac:dyDescent="0.25">
      <c r="A5" s="9"/>
      <c r="B5" s="13" t="str">
        <f>invulblad!B5</f>
        <v>Niveau</v>
      </c>
      <c r="C5" s="60" t="str">
        <f>invulblad!C5</f>
        <v>havo</v>
      </c>
      <c r="D5" s="62"/>
      <c r="E5" s="17"/>
      <c r="F5" s="248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46"/>
    </row>
    <row r="6" spans="1:41" x14ac:dyDescent="0.25">
      <c r="A6" s="9"/>
      <c r="B6" s="13" t="str">
        <f>invulblad!B6</f>
        <v>Opdracht</v>
      </c>
      <c r="C6" s="60" t="str">
        <f>invulblad!C6</f>
        <v>cse</v>
      </c>
      <c r="D6" s="113"/>
      <c r="E6" s="17"/>
      <c r="F6" s="248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46"/>
    </row>
    <row r="7" spans="1:41" x14ac:dyDescent="0.25">
      <c r="A7" s="9"/>
      <c r="B7" s="13" t="str">
        <f>invulblad!B7</f>
        <v>Jaar</v>
      </c>
      <c r="C7" s="104">
        <f>invulblad!C7</f>
        <v>2015</v>
      </c>
      <c r="D7" s="114"/>
      <c r="E7" s="17"/>
      <c r="F7" s="248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46"/>
    </row>
    <row r="8" spans="1:41" x14ac:dyDescent="0.25">
      <c r="A8" s="9"/>
      <c r="B8" s="13" t="str">
        <f>invulblad!B8</f>
        <v>Tijdvak</v>
      </c>
      <c r="C8" s="104">
        <f>invulblad!C8</f>
        <v>2</v>
      </c>
      <c r="D8" s="114"/>
      <c r="E8" s="16"/>
      <c r="F8" s="248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46"/>
    </row>
    <row r="9" spans="1:41" x14ac:dyDescent="0.25">
      <c r="A9" s="9"/>
      <c r="B9" s="13" t="str">
        <f>invulblad!B9</f>
        <v>Soort correctie</v>
      </c>
      <c r="C9" s="104">
        <f>invulblad!C9</f>
        <v>0</v>
      </c>
      <c r="D9" s="114"/>
      <c r="E9" s="16"/>
      <c r="F9" s="248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46"/>
    </row>
    <row r="10" spans="1:41" x14ac:dyDescent="0.25">
      <c r="A10" s="9"/>
      <c r="B10" s="13" t="str">
        <f>invulblad!B10</f>
        <v>Groep of klas</v>
      </c>
      <c r="C10" s="104" t="str">
        <f>invulblad!C10</f>
        <v>5 havo</v>
      </c>
      <c r="D10" s="114"/>
      <c r="E10" s="16"/>
      <c r="F10" s="248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46"/>
    </row>
    <row r="11" spans="1:41" x14ac:dyDescent="0.25">
      <c r="A11" s="9"/>
      <c r="B11" s="13" t="str">
        <f>invulblad!B11</f>
        <v>Naam docent</v>
      </c>
      <c r="C11" s="104">
        <f>invulblad!C11</f>
        <v>0</v>
      </c>
      <c r="D11" s="114"/>
      <c r="E11" s="16"/>
      <c r="F11" s="248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46"/>
    </row>
    <row r="12" spans="1:41" x14ac:dyDescent="0.25">
      <c r="A12" s="9"/>
      <c r="B12" s="55"/>
      <c r="C12" s="56"/>
      <c r="D12" s="63"/>
      <c r="E12" s="16"/>
      <c r="F12" s="248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47"/>
    </row>
    <row r="13" spans="1:41" x14ac:dyDescent="0.25">
      <c r="A13" s="9"/>
      <c r="B13" s="57"/>
      <c r="C13" s="22" t="s">
        <v>2</v>
      </c>
      <c r="D13" s="63"/>
      <c r="E13" s="16"/>
      <c r="F13" s="115">
        <f>invulblad!G13</f>
        <v>654321</v>
      </c>
      <c r="G13" s="97">
        <f>invulblad!H13</f>
        <v>101879</v>
      </c>
      <c r="H13" s="97">
        <f>invulblad!I13</f>
        <v>131112</v>
      </c>
      <c r="I13" s="97">
        <f>invulblad!J13</f>
        <v>0</v>
      </c>
      <c r="J13" s="97">
        <f>invulblad!K13</f>
        <v>0</v>
      </c>
      <c r="K13" s="97">
        <f>invulblad!L13</f>
        <v>0</v>
      </c>
      <c r="L13" s="97">
        <f>invulblad!M13</f>
        <v>0</v>
      </c>
      <c r="M13" s="97">
        <f>invulblad!N13</f>
        <v>0</v>
      </c>
      <c r="N13" s="97">
        <f>invulblad!O13</f>
        <v>0</v>
      </c>
      <c r="O13" s="97">
        <f>invulblad!P13</f>
        <v>0</v>
      </c>
      <c r="P13" s="97">
        <f>invulblad!Q13</f>
        <v>0</v>
      </c>
      <c r="Q13" s="97">
        <f>invulblad!R13</f>
        <v>0</v>
      </c>
      <c r="R13" s="97">
        <f>invulblad!S13</f>
        <v>0</v>
      </c>
      <c r="S13" s="97">
        <f>invulblad!T13</f>
        <v>0</v>
      </c>
      <c r="T13" s="97">
        <f>invulblad!U13</f>
        <v>0</v>
      </c>
      <c r="U13" s="97">
        <f>invulblad!V13</f>
        <v>0</v>
      </c>
      <c r="V13" s="97">
        <f>invulblad!W13</f>
        <v>0</v>
      </c>
      <c r="W13" s="97">
        <f>invulblad!X13</f>
        <v>0</v>
      </c>
      <c r="X13" s="97">
        <f>invulblad!Y13</f>
        <v>0</v>
      </c>
      <c r="Y13" s="97">
        <f>invulblad!Z13</f>
        <v>0</v>
      </c>
      <c r="Z13" s="97">
        <f>invulblad!AA13</f>
        <v>0</v>
      </c>
      <c r="AA13" s="97">
        <f>invulblad!AB13</f>
        <v>0</v>
      </c>
      <c r="AB13" s="97">
        <f>invulblad!AC13</f>
        <v>0</v>
      </c>
      <c r="AC13" s="97">
        <f>invulblad!AD13</f>
        <v>0</v>
      </c>
      <c r="AD13" s="97">
        <f>invulblad!AE13</f>
        <v>0</v>
      </c>
      <c r="AE13" s="97">
        <f>invulblad!AF13</f>
        <v>0</v>
      </c>
      <c r="AF13" s="97">
        <f>invulblad!AG13</f>
        <v>0</v>
      </c>
      <c r="AG13" s="97">
        <f>invulblad!AH13</f>
        <v>0</v>
      </c>
      <c r="AH13" s="97">
        <f>invulblad!AI13</f>
        <v>0</v>
      </c>
      <c r="AI13" s="97">
        <f>invulblad!AJ13</f>
        <v>0</v>
      </c>
      <c r="AJ13" s="97">
        <f>invulblad!AK13</f>
        <v>0</v>
      </c>
      <c r="AK13" s="97">
        <f>invulblad!AL13</f>
        <v>0</v>
      </c>
      <c r="AL13" s="97">
        <f>invulblad!AM13</f>
        <v>0</v>
      </c>
      <c r="AM13" s="97">
        <f>invulblad!AN13</f>
        <v>0</v>
      </c>
      <c r="AN13" s="97">
        <f>invulblad!AO13</f>
        <v>0</v>
      </c>
      <c r="AO13" s="47"/>
    </row>
    <row r="14" spans="1:41" x14ac:dyDescent="0.25">
      <c r="A14" s="9"/>
      <c r="B14" s="55"/>
      <c r="C14" s="22" t="s">
        <v>42</v>
      </c>
      <c r="D14" s="63"/>
      <c r="E14" s="16"/>
      <c r="F14" s="115" t="str">
        <f>invulblad!G14</f>
        <v>Present</v>
      </c>
      <c r="G14" s="115" t="str">
        <f>invulblad!H14</f>
        <v>Present</v>
      </c>
      <c r="H14" s="115" t="str">
        <f>invulblad!I14</f>
        <v>Present</v>
      </c>
      <c r="I14" s="115" t="str">
        <f>invulblad!J14</f>
        <v>Present</v>
      </c>
      <c r="J14" s="115" t="str">
        <f>invulblad!K14</f>
        <v>Present</v>
      </c>
      <c r="K14" s="115" t="str">
        <f>invulblad!L14</f>
        <v>Present</v>
      </c>
      <c r="L14" s="115" t="str">
        <f>invulblad!M14</f>
        <v>Present</v>
      </c>
      <c r="M14" s="115" t="str">
        <f>invulblad!N14</f>
        <v>Present</v>
      </c>
      <c r="N14" s="115" t="str">
        <f>invulblad!O14</f>
        <v>Present</v>
      </c>
      <c r="O14" s="115" t="str">
        <f>invulblad!P14</f>
        <v>Present</v>
      </c>
      <c r="P14" s="115" t="str">
        <f>invulblad!Q14</f>
        <v>Present</v>
      </c>
      <c r="Q14" s="115" t="str">
        <f>invulblad!R14</f>
        <v>Present</v>
      </c>
      <c r="R14" s="115" t="str">
        <f>invulblad!S14</f>
        <v>Present</v>
      </c>
      <c r="S14" s="115" t="str">
        <f>invulblad!T14</f>
        <v>Present</v>
      </c>
      <c r="T14" s="115" t="str">
        <f>invulblad!U14</f>
        <v>Present</v>
      </c>
      <c r="U14" s="115" t="str">
        <f>invulblad!V14</f>
        <v>Present</v>
      </c>
      <c r="V14" s="115" t="str">
        <f>invulblad!W14</f>
        <v>Present</v>
      </c>
      <c r="W14" s="115" t="str">
        <f>invulblad!X14</f>
        <v>Present</v>
      </c>
      <c r="X14" s="115" t="str">
        <f>invulblad!Y14</f>
        <v>Present</v>
      </c>
      <c r="Y14" s="115" t="str">
        <f>invulblad!Z14</f>
        <v>Present</v>
      </c>
      <c r="Z14" s="115" t="str">
        <f>invulblad!AA14</f>
        <v>Present</v>
      </c>
      <c r="AA14" s="115" t="str">
        <f>invulblad!AB14</f>
        <v>Present</v>
      </c>
      <c r="AB14" s="115" t="str">
        <f>invulblad!AC14</f>
        <v>Present</v>
      </c>
      <c r="AC14" s="115" t="str">
        <f>invulblad!AD14</f>
        <v>Present</v>
      </c>
      <c r="AD14" s="115" t="str">
        <f>invulblad!AE14</f>
        <v>Present</v>
      </c>
      <c r="AE14" s="115" t="str">
        <f>invulblad!AF14</f>
        <v>Present</v>
      </c>
      <c r="AF14" s="115" t="str">
        <f>invulblad!AG14</f>
        <v>Present</v>
      </c>
      <c r="AG14" s="115" t="str">
        <f>invulblad!AH14</f>
        <v>Present</v>
      </c>
      <c r="AH14" s="115" t="str">
        <f>invulblad!AI14</f>
        <v>Present</v>
      </c>
      <c r="AI14" s="115" t="str">
        <f>invulblad!AJ14</f>
        <v>Present</v>
      </c>
      <c r="AJ14" s="115" t="str">
        <f>invulblad!AK14</f>
        <v>Present</v>
      </c>
      <c r="AK14" s="115" t="str">
        <f>invulblad!AL14</f>
        <v>Present</v>
      </c>
      <c r="AL14" s="115" t="str">
        <f>invulblad!AM14</f>
        <v>Present</v>
      </c>
      <c r="AM14" s="115" t="str">
        <f>invulblad!AN14</f>
        <v>Present</v>
      </c>
      <c r="AN14" s="115" t="str">
        <f>invulblad!AO14</f>
        <v>Present</v>
      </c>
      <c r="AO14" s="47"/>
    </row>
    <row r="15" spans="1:41" x14ac:dyDescent="0.25">
      <c r="A15" s="9"/>
      <c r="B15" s="55"/>
      <c r="C15" s="21" t="s">
        <v>1</v>
      </c>
      <c r="D15" s="64"/>
      <c r="E15" s="69"/>
      <c r="F15" s="66">
        <f>formules!F15</f>
        <v>0</v>
      </c>
      <c r="G15" s="66">
        <f>formules!G15</f>
        <v>0</v>
      </c>
      <c r="H15" s="66">
        <f>formules!H15</f>
        <v>0</v>
      </c>
      <c r="I15" s="66">
        <f>formules!I15</f>
        <v>0</v>
      </c>
      <c r="J15" s="66">
        <f>formules!J15</f>
        <v>0</v>
      </c>
      <c r="K15" s="66">
        <f>formules!K15</f>
        <v>0</v>
      </c>
      <c r="L15" s="66">
        <f>formules!L15</f>
        <v>0</v>
      </c>
      <c r="M15" s="66">
        <f>formules!M15</f>
        <v>0</v>
      </c>
      <c r="N15" s="66">
        <f>formules!N15</f>
        <v>0</v>
      </c>
      <c r="O15" s="66">
        <f>formules!O15</f>
        <v>0</v>
      </c>
      <c r="P15" s="66">
        <f>formules!P15</f>
        <v>0</v>
      </c>
      <c r="Q15" s="66">
        <f>formules!Q15</f>
        <v>0</v>
      </c>
      <c r="R15" s="66">
        <f>formules!R15</f>
        <v>0</v>
      </c>
      <c r="S15" s="66">
        <f>formules!S15</f>
        <v>0</v>
      </c>
      <c r="T15" s="66">
        <f>formules!T15</f>
        <v>0</v>
      </c>
      <c r="U15" s="66">
        <f>formules!U15</f>
        <v>0</v>
      </c>
      <c r="V15" s="66">
        <f>formules!V15</f>
        <v>0</v>
      </c>
      <c r="W15" s="66">
        <f>formules!W15</f>
        <v>0</v>
      </c>
      <c r="X15" s="66">
        <f>formules!X15</f>
        <v>0</v>
      </c>
      <c r="Y15" s="66">
        <f>formules!Y15</f>
        <v>0</v>
      </c>
      <c r="Z15" s="66">
        <f>formules!Z15</f>
        <v>0</v>
      </c>
      <c r="AA15" s="66">
        <f>formules!AA15</f>
        <v>0</v>
      </c>
      <c r="AB15" s="66">
        <f>formules!AB15</f>
        <v>0</v>
      </c>
      <c r="AC15" s="66">
        <f>formules!AC15</f>
        <v>0</v>
      </c>
      <c r="AD15" s="66">
        <f>formules!AD15</f>
        <v>0</v>
      </c>
      <c r="AE15" s="66">
        <f>formules!AE15</f>
        <v>0</v>
      </c>
      <c r="AF15" s="66">
        <f>formules!AF15</f>
        <v>0</v>
      </c>
      <c r="AG15" s="66">
        <f>formules!AG15</f>
        <v>0</v>
      </c>
      <c r="AH15" s="66">
        <f>formules!AH15</f>
        <v>0</v>
      </c>
      <c r="AI15" s="66">
        <f>formules!AI15</f>
        <v>0</v>
      </c>
      <c r="AJ15" s="66">
        <f>formules!AJ15</f>
        <v>0</v>
      </c>
      <c r="AK15" s="66">
        <f>formules!AK15</f>
        <v>0</v>
      </c>
      <c r="AL15" s="66">
        <f>formules!AL15</f>
        <v>0</v>
      </c>
      <c r="AM15" s="66">
        <f>formules!AM15</f>
        <v>0</v>
      </c>
      <c r="AN15" s="66">
        <f>formules!AN15</f>
        <v>0</v>
      </c>
      <c r="AO15" s="47"/>
    </row>
    <row r="16" spans="1:41" x14ac:dyDescent="0.25">
      <c r="A16" s="9"/>
      <c r="B16" s="55"/>
      <c r="C16" s="26" t="s">
        <v>29</v>
      </c>
      <c r="D16" s="70"/>
      <c r="E16" s="36"/>
      <c r="F16" s="34" t="str">
        <f t="shared" ref="F16:AN16" ca="1" si="0">IF((COUNTBLANK(F18:F27))=0,"",((COUNTBLANK(F18:F27))))</f>
        <v/>
      </c>
      <c r="G16" s="34" t="str">
        <f t="shared" ca="1" si="0"/>
        <v/>
      </c>
      <c r="H16" s="34" t="str">
        <f t="shared" ca="1" si="0"/>
        <v/>
      </c>
      <c r="I16" s="34" t="str">
        <f t="shared" ca="1" si="0"/>
        <v/>
      </c>
      <c r="J16" s="34" t="str">
        <f t="shared" ca="1" si="0"/>
        <v/>
      </c>
      <c r="K16" s="34" t="str">
        <f t="shared" ca="1" si="0"/>
        <v/>
      </c>
      <c r="L16" s="34" t="str">
        <f t="shared" ca="1" si="0"/>
        <v/>
      </c>
      <c r="M16" s="34" t="str">
        <f t="shared" ca="1" si="0"/>
        <v/>
      </c>
      <c r="N16" s="34" t="str">
        <f t="shared" ca="1" si="0"/>
        <v/>
      </c>
      <c r="O16" s="34" t="str">
        <f t="shared" ca="1" si="0"/>
        <v/>
      </c>
      <c r="P16" s="34" t="str">
        <f t="shared" ca="1" si="0"/>
        <v/>
      </c>
      <c r="Q16" s="34" t="str">
        <f t="shared" ca="1" si="0"/>
        <v/>
      </c>
      <c r="R16" s="34" t="str">
        <f t="shared" ca="1" si="0"/>
        <v/>
      </c>
      <c r="S16" s="34" t="str">
        <f t="shared" ca="1" si="0"/>
        <v/>
      </c>
      <c r="T16" s="34" t="str">
        <f t="shared" ca="1" si="0"/>
        <v/>
      </c>
      <c r="U16" s="34" t="str">
        <f t="shared" ca="1" si="0"/>
        <v/>
      </c>
      <c r="V16" s="34" t="str">
        <f t="shared" ca="1" si="0"/>
        <v/>
      </c>
      <c r="W16" s="34" t="str">
        <f t="shared" ca="1" si="0"/>
        <v/>
      </c>
      <c r="X16" s="34" t="str">
        <f t="shared" ca="1" si="0"/>
        <v/>
      </c>
      <c r="Y16" s="34" t="str">
        <f t="shared" ca="1" si="0"/>
        <v/>
      </c>
      <c r="Z16" s="34" t="str">
        <f t="shared" ca="1" si="0"/>
        <v/>
      </c>
      <c r="AA16" s="34" t="str">
        <f t="shared" ca="1" si="0"/>
        <v/>
      </c>
      <c r="AB16" s="34" t="str">
        <f t="shared" ca="1" si="0"/>
        <v/>
      </c>
      <c r="AC16" s="34" t="str">
        <f t="shared" ca="1" si="0"/>
        <v/>
      </c>
      <c r="AD16" s="34" t="str">
        <f t="shared" ca="1" si="0"/>
        <v/>
      </c>
      <c r="AE16" s="34" t="str">
        <f t="shared" ca="1" si="0"/>
        <v/>
      </c>
      <c r="AF16" s="34" t="str">
        <f t="shared" ca="1" si="0"/>
        <v/>
      </c>
      <c r="AG16" s="34" t="str">
        <f t="shared" ca="1" si="0"/>
        <v/>
      </c>
      <c r="AH16" s="34" t="str">
        <f t="shared" ca="1" si="0"/>
        <v/>
      </c>
      <c r="AI16" s="34" t="str">
        <f t="shared" ca="1" si="0"/>
        <v/>
      </c>
      <c r="AJ16" s="34" t="str">
        <f t="shared" ca="1" si="0"/>
        <v/>
      </c>
      <c r="AK16" s="34" t="str">
        <f t="shared" ca="1" si="0"/>
        <v/>
      </c>
      <c r="AL16" s="34" t="str">
        <f t="shared" ca="1" si="0"/>
        <v/>
      </c>
      <c r="AM16" s="34" t="str">
        <f t="shared" ca="1" si="0"/>
        <v/>
      </c>
      <c r="AN16" s="34" t="str">
        <f t="shared" ca="1" si="0"/>
        <v/>
      </c>
      <c r="AO16" s="47"/>
    </row>
    <row r="17" spans="1:41" ht="46.5" customHeight="1" x14ac:dyDescent="0.25">
      <c r="A17" s="9"/>
      <c r="B17" s="25" t="s">
        <v>24</v>
      </c>
      <c r="C17" s="25">
        <f ca="1">SUM(E18:E27)</f>
        <v>62</v>
      </c>
      <c r="D17" s="59"/>
      <c r="E17" s="68" t="s">
        <v>49</v>
      </c>
      <c r="F17" s="67" t="s">
        <v>0</v>
      </c>
      <c r="G17" s="37" t="s">
        <v>0</v>
      </c>
      <c r="H17" s="37" t="s">
        <v>0</v>
      </c>
      <c r="I17" s="37" t="s">
        <v>0</v>
      </c>
      <c r="J17" s="37" t="s">
        <v>0</v>
      </c>
      <c r="K17" s="37" t="s">
        <v>0</v>
      </c>
      <c r="L17" s="37" t="s">
        <v>0</v>
      </c>
      <c r="M17" s="37" t="s">
        <v>0</v>
      </c>
      <c r="N17" s="37" t="s">
        <v>0</v>
      </c>
      <c r="O17" s="37" t="s">
        <v>0</v>
      </c>
      <c r="P17" s="37" t="s">
        <v>0</v>
      </c>
      <c r="Q17" s="37" t="s">
        <v>0</v>
      </c>
      <c r="R17" s="37" t="s">
        <v>0</v>
      </c>
      <c r="S17" s="37" t="s">
        <v>0</v>
      </c>
      <c r="T17" s="37" t="s">
        <v>0</v>
      </c>
      <c r="U17" s="37" t="s">
        <v>0</v>
      </c>
      <c r="V17" s="37" t="s">
        <v>0</v>
      </c>
      <c r="W17" s="37" t="s">
        <v>0</v>
      </c>
      <c r="X17" s="37" t="s">
        <v>0</v>
      </c>
      <c r="Y17" s="37" t="s">
        <v>0</v>
      </c>
      <c r="Z17" s="37" t="s">
        <v>0</v>
      </c>
      <c r="AA17" s="37" t="s">
        <v>0</v>
      </c>
      <c r="AB17" s="37" t="s">
        <v>0</v>
      </c>
      <c r="AC17" s="37" t="s">
        <v>0</v>
      </c>
      <c r="AD17" s="37" t="s">
        <v>0</v>
      </c>
      <c r="AE17" s="37" t="s">
        <v>0</v>
      </c>
      <c r="AF17" s="37" t="s">
        <v>0</v>
      </c>
      <c r="AG17" s="37" t="s">
        <v>0</v>
      </c>
      <c r="AH17" s="37" t="s">
        <v>0</v>
      </c>
      <c r="AI17" s="37" t="s">
        <v>0</v>
      </c>
      <c r="AJ17" s="37" t="s">
        <v>0</v>
      </c>
      <c r="AK17" s="37" t="s">
        <v>0</v>
      </c>
      <c r="AL17" s="37" t="s">
        <v>0</v>
      </c>
      <c r="AM17" s="37" t="s">
        <v>0</v>
      </c>
      <c r="AN17" s="37" t="s">
        <v>0</v>
      </c>
      <c r="AO17" s="47"/>
    </row>
    <row r="18" spans="1:41" x14ac:dyDescent="0.25">
      <c r="A18" s="9"/>
      <c r="B18" s="242" t="s">
        <v>3</v>
      </c>
      <c r="C18" s="242"/>
      <c r="D18" s="125" t="str">
        <f>voorbereiding!C2</f>
        <v>Tekstsoort - publiek - schrijfdoel</v>
      </c>
      <c r="E18" s="67">
        <f ca="1">SUMIF(formules!$B$18:$C$53,$D18,formules!$E$18:$E$53)</f>
        <v>3</v>
      </c>
      <c r="F18" s="116">
        <f ca="1">SUMIF(formules!$B$18:$C$53,$D18,formules!F$18:F$53)</f>
        <v>0</v>
      </c>
      <c r="G18" s="116">
        <f ca="1">SUMIF(formules!$B$18:$C$53,$D18,formules!G$18:G$53)</f>
        <v>0</v>
      </c>
      <c r="H18" s="116">
        <f ca="1">SUMIF(formules!$B$18:$C$53,$D18,formules!H$18:H$53)</f>
        <v>0</v>
      </c>
      <c r="I18" s="116">
        <f ca="1">SUMIF(formules!$B$18:$C$53,$D18,formules!I$18:I$53)</f>
        <v>0</v>
      </c>
      <c r="J18" s="116">
        <f ca="1">SUMIF(formules!$B$18:$C$53,$D18,formules!J$18:J$53)</f>
        <v>0</v>
      </c>
      <c r="K18" s="116">
        <f ca="1">SUMIF(formules!$B$18:$C$53,$D18,formules!K$18:K$53)</f>
        <v>0</v>
      </c>
      <c r="L18" s="116">
        <f ca="1">SUMIF(formules!$B$18:$C$53,$D18,formules!L$18:L$53)</f>
        <v>0</v>
      </c>
      <c r="M18" s="116">
        <f ca="1">SUMIF(formules!$B$18:$C$53,$D18,formules!M$18:M$53)</f>
        <v>0</v>
      </c>
      <c r="N18" s="116">
        <f ca="1">SUMIF(formules!$B$18:$C$53,$D18,formules!N$18:N$53)</f>
        <v>0</v>
      </c>
      <c r="O18" s="116">
        <f ca="1">SUMIF(formules!$B$18:$C$53,$D18,formules!O$18:O$53)</f>
        <v>0</v>
      </c>
      <c r="P18" s="116">
        <f ca="1">SUMIF(formules!$B$18:$C$53,$D18,formules!P$18:P$53)</f>
        <v>0</v>
      </c>
      <c r="Q18" s="116">
        <f ca="1">SUMIF(formules!$B$18:$C$53,$D18,formules!Q$18:Q$53)</f>
        <v>0</v>
      </c>
      <c r="R18" s="116">
        <f ca="1">SUMIF(formules!$B$18:$C$53,$D18,formules!R$18:R$53)</f>
        <v>0</v>
      </c>
      <c r="S18" s="116">
        <f ca="1">SUMIF(formules!$B$18:$C$53,$D18,formules!S$18:S$53)</f>
        <v>0</v>
      </c>
      <c r="T18" s="116">
        <f ca="1">SUMIF(formules!$B$18:$C$53,$D18,formules!T$18:T$53)</f>
        <v>0</v>
      </c>
      <c r="U18" s="116">
        <f ca="1">SUMIF(formules!$B$18:$C$53,$D18,formules!U$18:U$53)</f>
        <v>0</v>
      </c>
      <c r="V18" s="116">
        <f ca="1">SUMIF(formules!$B$18:$C$53,$D18,formules!V$18:V$53)</f>
        <v>0</v>
      </c>
      <c r="W18" s="116">
        <f ca="1">SUMIF(formules!$B$18:$C$53,$D18,formules!W$18:W$53)</f>
        <v>0</v>
      </c>
      <c r="X18" s="116">
        <f ca="1">SUMIF(formules!$B$18:$C$53,$D18,formules!X$18:X$53)</f>
        <v>0</v>
      </c>
      <c r="Y18" s="116">
        <f ca="1">SUMIF(formules!$B$18:$C$53,$D18,formules!Y$18:Y$53)</f>
        <v>0</v>
      </c>
      <c r="Z18" s="116">
        <f ca="1">SUMIF(formules!$B$18:$C$53,$D18,formules!Z$18:Z$53)</f>
        <v>0</v>
      </c>
      <c r="AA18" s="116">
        <f ca="1">SUMIF(formules!$B$18:$C$53,$D18,formules!AA$18:AA$53)</f>
        <v>0</v>
      </c>
      <c r="AB18" s="116">
        <f ca="1">SUMIF(formules!$B$18:$C$53,$D18,formules!AB$18:AB$53)</f>
        <v>0</v>
      </c>
      <c r="AC18" s="116">
        <f ca="1">SUMIF(formules!$B$18:$C$53,$D18,formules!AC$18:AC$53)</f>
        <v>0</v>
      </c>
      <c r="AD18" s="116">
        <f ca="1">SUMIF(formules!$B$18:$C$53,$D18,formules!AD$18:AD$53)</f>
        <v>0</v>
      </c>
      <c r="AE18" s="116">
        <f ca="1">SUMIF(formules!$B$18:$C$53,$D18,formules!AE$18:AE$53)</f>
        <v>0</v>
      </c>
      <c r="AF18" s="116">
        <f ca="1">SUMIF(formules!$B$18:$C$53,$D18,formules!AF$18:AF$53)</f>
        <v>0</v>
      </c>
      <c r="AG18" s="116">
        <f ca="1">SUMIF(formules!$B$18:$C$53,$D18,formules!AG$18:AG$53)</f>
        <v>0</v>
      </c>
      <c r="AH18" s="116">
        <f ca="1">SUMIF(formules!$B$18:$C$53,$D18,formules!AH$18:AH$53)</f>
        <v>0</v>
      </c>
      <c r="AI18" s="116">
        <f ca="1">SUMIF(formules!$B$18:$C$53,$D18,formules!AI$18:AI$53)</f>
        <v>0</v>
      </c>
      <c r="AJ18" s="116">
        <f ca="1">SUMIF(formules!$B$18:$C$53,$D18,formules!AJ$18:AJ$53)</f>
        <v>0</v>
      </c>
      <c r="AK18" s="116">
        <f ca="1">SUMIF(formules!$B$18:$C$53,$D18,formules!AK$18:AK$53)</f>
        <v>0</v>
      </c>
      <c r="AL18" s="116">
        <f ca="1">SUMIF(formules!$B$18:$C$53,$D18,formules!AL$18:AL$53)</f>
        <v>0</v>
      </c>
      <c r="AM18" s="116">
        <f ca="1">SUMIF(formules!$B$18:$C$53,$D18,formules!AM$18:AM$53)</f>
        <v>0</v>
      </c>
      <c r="AN18" s="116">
        <f ca="1">SUMIF(formules!$B$18:$C$53,$D18,formules!AN$18:AN$53)</f>
        <v>0</v>
      </c>
      <c r="AO18" s="47"/>
    </row>
    <row r="19" spans="1:41" x14ac:dyDescent="0.25">
      <c r="A19" s="9"/>
      <c r="B19" s="242" t="s">
        <v>4</v>
      </c>
      <c r="C19" s="242"/>
      <c r="D19" s="125" t="str">
        <f>voorbereiding!C3</f>
        <v>Hoofdgedachte - tussenkopjes - onderscheid tussen hoofd- en bijzaken</v>
      </c>
      <c r="E19" s="67">
        <f ca="1">SUMIF(formules!$B$18:$C$53,$D19,formules!$E$18:$E$53)</f>
        <v>8</v>
      </c>
      <c r="F19" s="116">
        <f ca="1">SUMIF(formules!$B$18:$C$53,$D19,formules!F$18:F$53)</f>
        <v>0</v>
      </c>
      <c r="G19" s="116">
        <f ca="1">SUMIF(formules!$B$18:$C$53,$D19,formules!G$18:G$53)</f>
        <v>0</v>
      </c>
      <c r="H19" s="116">
        <f ca="1">SUMIF(formules!$B$18:$C$53,$D19,formules!H$18:H$53)</f>
        <v>0</v>
      </c>
      <c r="I19" s="116">
        <f ca="1">SUMIF(formules!$B$18:$C$53,$D19,formules!I$18:I$53)</f>
        <v>0</v>
      </c>
      <c r="J19" s="116">
        <f ca="1">SUMIF(formules!$B$18:$C$53,$D19,formules!J$18:J$53)</f>
        <v>0</v>
      </c>
      <c r="K19" s="116">
        <f ca="1">SUMIF(formules!$B$18:$C$53,$D19,formules!K$18:K$53)</f>
        <v>0</v>
      </c>
      <c r="L19" s="116">
        <f ca="1">SUMIF(formules!$B$18:$C$53,$D19,formules!L$18:L$53)</f>
        <v>0</v>
      </c>
      <c r="M19" s="116">
        <f ca="1">SUMIF(formules!$B$18:$C$53,$D19,formules!M$18:M$53)</f>
        <v>0</v>
      </c>
      <c r="N19" s="116">
        <f ca="1">SUMIF(formules!$B$18:$C$53,$D19,formules!N$18:N$53)</f>
        <v>0</v>
      </c>
      <c r="O19" s="116">
        <f ca="1">SUMIF(formules!$B$18:$C$53,$D19,formules!O$18:O$53)</f>
        <v>0</v>
      </c>
      <c r="P19" s="116">
        <f ca="1">SUMIF(formules!$B$18:$C$53,$D19,formules!P$18:P$53)</f>
        <v>0</v>
      </c>
      <c r="Q19" s="116">
        <f ca="1">SUMIF(formules!$B$18:$C$53,$D19,formules!Q$18:Q$53)</f>
        <v>0</v>
      </c>
      <c r="R19" s="116">
        <f ca="1">SUMIF(formules!$B$18:$C$53,$D19,formules!R$18:R$53)</f>
        <v>0</v>
      </c>
      <c r="S19" s="116">
        <f ca="1">SUMIF(formules!$B$18:$C$53,$D19,formules!S$18:S$53)</f>
        <v>0</v>
      </c>
      <c r="T19" s="116">
        <f ca="1">SUMIF(formules!$B$18:$C$53,$D19,formules!T$18:T$53)</f>
        <v>0</v>
      </c>
      <c r="U19" s="116">
        <f ca="1">SUMIF(formules!$B$18:$C$53,$D19,formules!U$18:U$53)</f>
        <v>0</v>
      </c>
      <c r="V19" s="116">
        <f ca="1">SUMIF(formules!$B$18:$C$53,$D19,formules!V$18:V$53)</f>
        <v>0</v>
      </c>
      <c r="W19" s="116">
        <f ca="1">SUMIF(formules!$B$18:$C$53,$D19,formules!W$18:W$53)</f>
        <v>0</v>
      </c>
      <c r="X19" s="116">
        <f ca="1">SUMIF(formules!$B$18:$C$53,$D19,formules!X$18:X$53)</f>
        <v>0</v>
      </c>
      <c r="Y19" s="116">
        <f ca="1">SUMIF(formules!$B$18:$C$53,$D19,formules!Y$18:Y$53)</f>
        <v>0</v>
      </c>
      <c r="Z19" s="116">
        <f ca="1">SUMIF(formules!$B$18:$C$53,$D19,formules!Z$18:Z$53)</f>
        <v>0</v>
      </c>
      <c r="AA19" s="116">
        <f ca="1">SUMIF(formules!$B$18:$C$53,$D19,formules!AA$18:AA$53)</f>
        <v>0</v>
      </c>
      <c r="AB19" s="116">
        <f ca="1">SUMIF(formules!$B$18:$C$53,$D19,formules!AB$18:AB$53)</f>
        <v>0</v>
      </c>
      <c r="AC19" s="116">
        <f ca="1">SUMIF(formules!$B$18:$C$53,$D19,formules!AC$18:AC$53)</f>
        <v>0</v>
      </c>
      <c r="AD19" s="116">
        <f ca="1">SUMIF(formules!$B$18:$C$53,$D19,formules!AD$18:AD$53)</f>
        <v>0</v>
      </c>
      <c r="AE19" s="116">
        <f ca="1">SUMIF(formules!$B$18:$C$53,$D19,formules!AE$18:AE$53)</f>
        <v>0</v>
      </c>
      <c r="AF19" s="116">
        <f ca="1">SUMIF(formules!$B$18:$C$53,$D19,formules!AF$18:AF$53)</f>
        <v>0</v>
      </c>
      <c r="AG19" s="116">
        <f ca="1">SUMIF(formules!$B$18:$C$53,$D19,formules!AG$18:AG$53)</f>
        <v>0</v>
      </c>
      <c r="AH19" s="116">
        <f ca="1">SUMIF(formules!$B$18:$C$53,$D19,formules!AH$18:AH$53)</f>
        <v>0</v>
      </c>
      <c r="AI19" s="116">
        <f ca="1">SUMIF(formules!$B$18:$C$53,$D19,formules!AI$18:AI$53)</f>
        <v>0</v>
      </c>
      <c r="AJ19" s="116">
        <f ca="1">SUMIF(formules!$B$18:$C$53,$D19,formules!AJ$18:AJ$53)</f>
        <v>0</v>
      </c>
      <c r="AK19" s="116">
        <f ca="1">SUMIF(formules!$B$18:$C$53,$D19,formules!AK$18:AK$53)</f>
        <v>0</v>
      </c>
      <c r="AL19" s="116">
        <f ca="1">SUMIF(formules!$B$18:$C$53,$D19,formules!AL$18:AL$53)</f>
        <v>0</v>
      </c>
      <c r="AM19" s="116">
        <f ca="1">SUMIF(formules!$B$18:$C$53,$D19,formules!AM$18:AM$53)</f>
        <v>0</v>
      </c>
      <c r="AN19" s="116">
        <f ca="1">SUMIF(formules!$B$18:$C$53,$D19,formules!AN$18:AN$53)</f>
        <v>0</v>
      </c>
      <c r="AO19" s="47"/>
    </row>
    <row r="20" spans="1:41" x14ac:dyDescent="0.25">
      <c r="A20" s="9"/>
      <c r="B20" s="242" t="s">
        <v>5</v>
      </c>
      <c r="C20" s="242"/>
      <c r="D20" s="125" t="str">
        <f>voorbereiding!C4</f>
        <v>Tekstrelaties - tekstverbanden - alineafuncties - tekststructuur</v>
      </c>
      <c r="E20" s="67">
        <f ca="1">SUMIF(formules!$B$18:$C$53,$D20,formules!$E$18:$E$53)</f>
        <v>8</v>
      </c>
      <c r="F20" s="116">
        <f ca="1">SUMIF(formules!$B$18:$C$53,$D20,formules!F$18:F$53)</f>
        <v>0</v>
      </c>
      <c r="G20" s="116">
        <f ca="1">SUMIF(formules!$B$18:$C$53,$D20,formules!G$18:G$53)</f>
        <v>0</v>
      </c>
      <c r="H20" s="116">
        <f ca="1">SUMIF(formules!$B$18:$C$53,$D20,formules!H$18:H$53)</f>
        <v>0</v>
      </c>
      <c r="I20" s="116">
        <f ca="1">SUMIF(formules!$B$18:$C$53,$D20,formules!I$18:I$53)</f>
        <v>0</v>
      </c>
      <c r="J20" s="116">
        <f ca="1">SUMIF(formules!$B$18:$C$53,$D20,formules!J$18:J$53)</f>
        <v>0</v>
      </c>
      <c r="K20" s="116">
        <f ca="1">SUMIF(formules!$B$18:$C$53,$D20,formules!K$18:K$53)</f>
        <v>0</v>
      </c>
      <c r="L20" s="116">
        <f ca="1">SUMIF(formules!$B$18:$C$53,$D20,formules!L$18:L$53)</f>
        <v>0</v>
      </c>
      <c r="M20" s="116">
        <f ca="1">SUMIF(formules!$B$18:$C$53,$D20,formules!M$18:M$53)</f>
        <v>0</v>
      </c>
      <c r="N20" s="116">
        <f ca="1">SUMIF(formules!$B$18:$C$53,$D20,formules!N$18:N$53)</f>
        <v>0</v>
      </c>
      <c r="O20" s="116">
        <f ca="1">SUMIF(formules!$B$18:$C$53,$D20,formules!O$18:O$53)</f>
        <v>0</v>
      </c>
      <c r="P20" s="116">
        <f ca="1">SUMIF(formules!$B$18:$C$53,$D20,formules!P$18:P$53)</f>
        <v>0</v>
      </c>
      <c r="Q20" s="116">
        <f ca="1">SUMIF(formules!$B$18:$C$53,$D20,formules!Q$18:Q$53)</f>
        <v>0</v>
      </c>
      <c r="R20" s="116">
        <f ca="1">SUMIF(formules!$B$18:$C$53,$D20,formules!R$18:R$53)</f>
        <v>0</v>
      </c>
      <c r="S20" s="116">
        <f ca="1">SUMIF(formules!$B$18:$C$53,$D20,formules!S$18:S$53)</f>
        <v>0</v>
      </c>
      <c r="T20" s="116">
        <f ca="1">SUMIF(formules!$B$18:$C$53,$D20,formules!T$18:T$53)</f>
        <v>0</v>
      </c>
      <c r="U20" s="116">
        <f ca="1">SUMIF(formules!$B$18:$C$53,$D20,formules!U$18:U$53)</f>
        <v>0</v>
      </c>
      <c r="V20" s="116">
        <f ca="1">SUMIF(formules!$B$18:$C$53,$D20,formules!V$18:V$53)</f>
        <v>0</v>
      </c>
      <c r="W20" s="116">
        <f ca="1">SUMIF(formules!$B$18:$C$53,$D20,formules!W$18:W$53)</f>
        <v>0</v>
      </c>
      <c r="X20" s="116">
        <f ca="1">SUMIF(formules!$B$18:$C$53,$D20,formules!X$18:X$53)</f>
        <v>0</v>
      </c>
      <c r="Y20" s="116">
        <f ca="1">SUMIF(formules!$B$18:$C$53,$D20,formules!Y$18:Y$53)</f>
        <v>0</v>
      </c>
      <c r="Z20" s="116">
        <f ca="1">SUMIF(formules!$B$18:$C$53,$D20,formules!Z$18:Z$53)</f>
        <v>0</v>
      </c>
      <c r="AA20" s="116">
        <f ca="1">SUMIF(formules!$B$18:$C$53,$D20,formules!AA$18:AA$53)</f>
        <v>0</v>
      </c>
      <c r="AB20" s="116">
        <f ca="1">SUMIF(formules!$B$18:$C$53,$D20,formules!AB$18:AB$53)</f>
        <v>0</v>
      </c>
      <c r="AC20" s="116">
        <f ca="1">SUMIF(formules!$B$18:$C$53,$D20,formules!AC$18:AC$53)</f>
        <v>0</v>
      </c>
      <c r="AD20" s="116">
        <f ca="1">SUMIF(formules!$B$18:$C$53,$D20,formules!AD$18:AD$53)</f>
        <v>0</v>
      </c>
      <c r="AE20" s="116">
        <f ca="1">SUMIF(formules!$B$18:$C$53,$D20,formules!AE$18:AE$53)</f>
        <v>0</v>
      </c>
      <c r="AF20" s="116">
        <f ca="1">SUMIF(formules!$B$18:$C$53,$D20,formules!AF$18:AF$53)</f>
        <v>0</v>
      </c>
      <c r="AG20" s="116">
        <f ca="1">SUMIF(formules!$B$18:$C$53,$D20,formules!AG$18:AG$53)</f>
        <v>0</v>
      </c>
      <c r="AH20" s="116">
        <f ca="1">SUMIF(formules!$B$18:$C$53,$D20,formules!AH$18:AH$53)</f>
        <v>0</v>
      </c>
      <c r="AI20" s="116">
        <f ca="1">SUMIF(formules!$B$18:$C$53,$D20,formules!AI$18:AI$53)</f>
        <v>0</v>
      </c>
      <c r="AJ20" s="116">
        <f ca="1">SUMIF(formules!$B$18:$C$53,$D20,formules!AJ$18:AJ$53)</f>
        <v>0</v>
      </c>
      <c r="AK20" s="116">
        <f ca="1">SUMIF(formules!$B$18:$C$53,$D20,formules!AK$18:AK$53)</f>
        <v>0</v>
      </c>
      <c r="AL20" s="116">
        <f ca="1">SUMIF(formules!$B$18:$C$53,$D20,formules!AL$18:AL$53)</f>
        <v>0</v>
      </c>
      <c r="AM20" s="116">
        <f ca="1">SUMIF(formules!$B$18:$C$53,$D20,formules!AM$18:AM$53)</f>
        <v>0</v>
      </c>
      <c r="AN20" s="116">
        <f ca="1">SUMIF(formules!$B$18:$C$53,$D20,formules!AN$18:AN$53)</f>
        <v>0</v>
      </c>
      <c r="AO20" s="47"/>
    </row>
    <row r="21" spans="1:41" ht="16.5" customHeight="1" x14ac:dyDescent="0.25">
      <c r="A21" s="9"/>
      <c r="B21" s="242" t="s">
        <v>6</v>
      </c>
      <c r="C21" s="242"/>
      <c r="D21" s="125" t="str">
        <f>voorbereiding!C5</f>
        <v xml:space="preserve">Auteursintenties - gevoel - betekenis van taaluitingen - verklaringen </v>
      </c>
      <c r="E21" s="67">
        <f ca="1">SUMIF(formules!$B$18:$C$53,$D21,formules!$E$18:$E$53)</f>
        <v>18</v>
      </c>
      <c r="F21" s="116">
        <f ca="1">SUMIF(formules!$B$18:$C$53,$D21,formules!F$18:F$53)</f>
        <v>0</v>
      </c>
      <c r="G21" s="116">
        <f ca="1">SUMIF(formules!$B$18:$C$53,$D21,formules!G$18:G$53)</f>
        <v>0</v>
      </c>
      <c r="H21" s="116">
        <f ca="1">SUMIF(formules!$B$18:$C$53,$D21,formules!H$18:H$53)</f>
        <v>0</v>
      </c>
      <c r="I21" s="116">
        <f ca="1">SUMIF(formules!$B$18:$C$53,$D21,formules!I$18:I$53)</f>
        <v>0</v>
      </c>
      <c r="J21" s="116">
        <f ca="1">SUMIF(formules!$B$18:$C$53,$D21,formules!J$18:J$53)</f>
        <v>0</v>
      </c>
      <c r="K21" s="116">
        <f ca="1">SUMIF(formules!$B$18:$C$53,$D21,formules!K$18:K$53)</f>
        <v>0</v>
      </c>
      <c r="L21" s="116">
        <f ca="1">SUMIF(formules!$B$18:$C$53,$D21,formules!L$18:L$53)</f>
        <v>0</v>
      </c>
      <c r="M21" s="116">
        <f ca="1">SUMIF(formules!$B$18:$C$53,$D21,formules!M$18:M$53)</f>
        <v>0</v>
      </c>
      <c r="N21" s="116">
        <f ca="1">SUMIF(formules!$B$18:$C$53,$D21,formules!N$18:N$53)</f>
        <v>0</v>
      </c>
      <c r="O21" s="116">
        <f ca="1">SUMIF(formules!$B$18:$C$53,$D21,formules!O$18:O$53)</f>
        <v>0</v>
      </c>
      <c r="P21" s="116">
        <f ca="1">SUMIF(formules!$B$18:$C$53,$D21,formules!P$18:P$53)</f>
        <v>0</v>
      </c>
      <c r="Q21" s="116">
        <f ca="1">SUMIF(formules!$B$18:$C$53,$D21,formules!Q$18:Q$53)</f>
        <v>0</v>
      </c>
      <c r="R21" s="116">
        <f ca="1">SUMIF(formules!$B$18:$C$53,$D21,formules!R$18:R$53)</f>
        <v>0</v>
      </c>
      <c r="S21" s="116">
        <f ca="1">SUMIF(formules!$B$18:$C$53,$D21,formules!S$18:S$53)</f>
        <v>0</v>
      </c>
      <c r="T21" s="116">
        <f ca="1">SUMIF(formules!$B$18:$C$53,$D21,formules!T$18:T$53)</f>
        <v>0</v>
      </c>
      <c r="U21" s="116">
        <f ca="1">SUMIF(formules!$B$18:$C$53,$D21,formules!U$18:U$53)</f>
        <v>0</v>
      </c>
      <c r="V21" s="116">
        <f ca="1">SUMIF(formules!$B$18:$C$53,$D21,formules!V$18:V$53)</f>
        <v>0</v>
      </c>
      <c r="W21" s="116">
        <f ca="1">SUMIF(formules!$B$18:$C$53,$D21,formules!W$18:W$53)</f>
        <v>0</v>
      </c>
      <c r="X21" s="116">
        <f ca="1">SUMIF(formules!$B$18:$C$53,$D21,formules!X$18:X$53)</f>
        <v>0</v>
      </c>
      <c r="Y21" s="116">
        <f ca="1">SUMIF(formules!$B$18:$C$53,$D21,formules!Y$18:Y$53)</f>
        <v>0</v>
      </c>
      <c r="Z21" s="116">
        <f ca="1">SUMIF(formules!$B$18:$C$53,$D21,formules!Z$18:Z$53)</f>
        <v>0</v>
      </c>
      <c r="AA21" s="116">
        <f ca="1">SUMIF(formules!$B$18:$C$53,$D21,formules!AA$18:AA$53)</f>
        <v>0</v>
      </c>
      <c r="AB21" s="116">
        <f ca="1">SUMIF(formules!$B$18:$C$53,$D21,formules!AB$18:AB$53)</f>
        <v>0</v>
      </c>
      <c r="AC21" s="116">
        <f ca="1">SUMIF(formules!$B$18:$C$53,$D21,formules!AC$18:AC$53)</f>
        <v>0</v>
      </c>
      <c r="AD21" s="116">
        <f ca="1">SUMIF(formules!$B$18:$C$53,$D21,formules!AD$18:AD$53)</f>
        <v>0</v>
      </c>
      <c r="AE21" s="116">
        <f ca="1">SUMIF(formules!$B$18:$C$53,$D21,formules!AE$18:AE$53)</f>
        <v>0</v>
      </c>
      <c r="AF21" s="116">
        <f ca="1">SUMIF(formules!$B$18:$C$53,$D21,formules!AF$18:AF$53)</f>
        <v>0</v>
      </c>
      <c r="AG21" s="116">
        <f ca="1">SUMIF(formules!$B$18:$C$53,$D21,formules!AG$18:AG$53)</f>
        <v>0</v>
      </c>
      <c r="AH21" s="116">
        <f ca="1">SUMIF(formules!$B$18:$C$53,$D21,formules!AH$18:AH$53)</f>
        <v>0</v>
      </c>
      <c r="AI21" s="116">
        <f ca="1">SUMIF(formules!$B$18:$C$53,$D21,formules!AI$18:AI$53)</f>
        <v>0</v>
      </c>
      <c r="AJ21" s="116">
        <f ca="1">SUMIF(formules!$B$18:$C$53,$D21,formules!AJ$18:AJ$53)</f>
        <v>0</v>
      </c>
      <c r="AK21" s="116">
        <f ca="1">SUMIF(formules!$B$18:$C$53,$D21,formules!AK$18:AK$53)</f>
        <v>0</v>
      </c>
      <c r="AL21" s="116">
        <f ca="1">SUMIF(formules!$B$18:$C$53,$D21,formules!AL$18:AL$53)</f>
        <v>0</v>
      </c>
      <c r="AM21" s="116">
        <f ca="1">SUMIF(formules!$B$18:$C$53,$D21,formules!AM$18:AM$53)</f>
        <v>0</v>
      </c>
      <c r="AN21" s="116">
        <f ca="1">SUMIF(formules!$B$18:$C$53,$D21,formules!AN$18:AN$53)</f>
        <v>0</v>
      </c>
      <c r="AO21" s="47"/>
    </row>
    <row r="22" spans="1:41" ht="16.5" customHeight="1" x14ac:dyDescent="0.25">
      <c r="A22" s="9"/>
      <c r="B22" s="242" t="s">
        <v>7</v>
      </c>
      <c r="C22" s="242"/>
      <c r="D22" s="125" t="str">
        <f>voorbereiding!C6</f>
        <v>Argumentaties - standpunt beargumenteren - soorten argumenten - redeneringen</v>
      </c>
      <c r="E22" s="67">
        <f ca="1">SUMIF(formules!$B$18:$C$53,$D22,formules!$E$18:$E$53)</f>
        <v>6</v>
      </c>
      <c r="F22" s="116">
        <f ca="1">SUMIF(formules!$B$18:$C$53,$D22,formules!F$18:F$53)</f>
        <v>0</v>
      </c>
      <c r="G22" s="116">
        <f ca="1">SUMIF(formules!$B$18:$C$53,$D22,formules!G$18:G$53)</f>
        <v>0</v>
      </c>
      <c r="H22" s="116">
        <f ca="1">SUMIF(formules!$B$18:$C$53,$D22,formules!H$18:H$53)</f>
        <v>0</v>
      </c>
      <c r="I22" s="116">
        <f ca="1">SUMIF(formules!$B$18:$C$53,$D22,formules!I$18:I$53)</f>
        <v>0</v>
      </c>
      <c r="J22" s="116">
        <f ca="1">SUMIF(formules!$B$18:$C$53,$D22,formules!J$18:J$53)</f>
        <v>0</v>
      </c>
      <c r="K22" s="116">
        <f ca="1">SUMIF(formules!$B$18:$C$53,$D22,formules!K$18:K$53)</f>
        <v>0</v>
      </c>
      <c r="L22" s="116">
        <f ca="1">SUMIF(formules!$B$18:$C$53,$D22,formules!L$18:L$53)</f>
        <v>0</v>
      </c>
      <c r="M22" s="116">
        <f ca="1">SUMIF(formules!$B$18:$C$53,$D22,formules!M$18:M$53)</f>
        <v>0</v>
      </c>
      <c r="N22" s="116">
        <f ca="1">SUMIF(formules!$B$18:$C$53,$D22,formules!N$18:N$53)</f>
        <v>0</v>
      </c>
      <c r="O22" s="116">
        <f ca="1">SUMIF(formules!$B$18:$C$53,$D22,formules!O$18:O$53)</f>
        <v>0</v>
      </c>
      <c r="P22" s="116">
        <f ca="1">SUMIF(formules!$B$18:$C$53,$D22,formules!P$18:P$53)</f>
        <v>0</v>
      </c>
      <c r="Q22" s="116">
        <f ca="1">SUMIF(formules!$B$18:$C$53,$D22,formules!Q$18:Q$53)</f>
        <v>0</v>
      </c>
      <c r="R22" s="116">
        <f ca="1">SUMIF(formules!$B$18:$C$53,$D22,formules!R$18:R$53)</f>
        <v>0</v>
      </c>
      <c r="S22" s="116">
        <f ca="1">SUMIF(formules!$B$18:$C$53,$D22,formules!S$18:S$53)</f>
        <v>0</v>
      </c>
      <c r="T22" s="116">
        <f ca="1">SUMIF(formules!$B$18:$C$53,$D22,formules!T$18:T$53)</f>
        <v>0</v>
      </c>
      <c r="U22" s="116">
        <f ca="1">SUMIF(formules!$B$18:$C$53,$D22,formules!U$18:U$53)</f>
        <v>0</v>
      </c>
      <c r="V22" s="116">
        <f ca="1">SUMIF(formules!$B$18:$C$53,$D22,formules!V$18:V$53)</f>
        <v>0</v>
      </c>
      <c r="W22" s="116">
        <f ca="1">SUMIF(formules!$B$18:$C$53,$D22,formules!W$18:W$53)</f>
        <v>0</v>
      </c>
      <c r="X22" s="116">
        <f ca="1">SUMIF(formules!$B$18:$C$53,$D22,formules!X$18:X$53)</f>
        <v>0</v>
      </c>
      <c r="Y22" s="116">
        <f ca="1">SUMIF(formules!$B$18:$C$53,$D22,formules!Y$18:Y$53)</f>
        <v>0</v>
      </c>
      <c r="Z22" s="116">
        <f ca="1">SUMIF(formules!$B$18:$C$53,$D22,formules!Z$18:Z$53)</f>
        <v>0</v>
      </c>
      <c r="AA22" s="116">
        <f ca="1">SUMIF(formules!$B$18:$C$53,$D22,formules!AA$18:AA$53)</f>
        <v>0</v>
      </c>
      <c r="AB22" s="116">
        <f ca="1">SUMIF(formules!$B$18:$C$53,$D22,formules!AB$18:AB$53)</f>
        <v>0</v>
      </c>
      <c r="AC22" s="116">
        <f ca="1">SUMIF(formules!$B$18:$C$53,$D22,formules!AC$18:AC$53)</f>
        <v>0</v>
      </c>
      <c r="AD22" s="116">
        <f ca="1">SUMIF(formules!$B$18:$C$53,$D22,formules!AD$18:AD$53)</f>
        <v>0</v>
      </c>
      <c r="AE22" s="116">
        <f ca="1">SUMIF(formules!$B$18:$C$53,$D22,formules!AE$18:AE$53)</f>
        <v>0</v>
      </c>
      <c r="AF22" s="116">
        <f ca="1">SUMIF(formules!$B$18:$C$53,$D22,formules!AF$18:AF$53)</f>
        <v>0</v>
      </c>
      <c r="AG22" s="116">
        <f ca="1">SUMIF(formules!$B$18:$C$53,$D22,formules!AG$18:AG$53)</f>
        <v>0</v>
      </c>
      <c r="AH22" s="116">
        <f ca="1">SUMIF(formules!$B$18:$C$53,$D22,formules!AH$18:AH$53)</f>
        <v>0</v>
      </c>
      <c r="AI22" s="116">
        <f ca="1">SUMIF(formules!$B$18:$C$53,$D22,formules!AI$18:AI$53)</f>
        <v>0</v>
      </c>
      <c r="AJ22" s="116">
        <f ca="1">SUMIF(formules!$B$18:$C$53,$D22,formules!AJ$18:AJ$53)</f>
        <v>0</v>
      </c>
      <c r="AK22" s="116">
        <f ca="1">SUMIF(formules!$B$18:$C$53,$D22,formules!AK$18:AK$53)</f>
        <v>0</v>
      </c>
      <c r="AL22" s="116">
        <f ca="1">SUMIF(formules!$B$18:$C$53,$D22,formules!AL$18:AL$53)</f>
        <v>0</v>
      </c>
      <c r="AM22" s="116">
        <f ca="1">SUMIF(formules!$B$18:$C$53,$D22,formules!AM$18:AM$53)</f>
        <v>0</v>
      </c>
      <c r="AN22" s="116">
        <f ca="1">SUMIF(formules!$B$18:$C$53,$D22,formules!AN$18:AN$53)</f>
        <v>0</v>
      </c>
      <c r="AO22" s="47"/>
    </row>
    <row r="23" spans="1:41" x14ac:dyDescent="0.25">
      <c r="A23" s="9"/>
      <c r="B23" s="242" t="s">
        <v>8</v>
      </c>
      <c r="C23" s="242"/>
      <c r="D23" s="125" t="str">
        <f>voorbereiding!C7</f>
        <v>Objectieve en subjectieve argumenten</v>
      </c>
      <c r="E23" s="67">
        <f ca="1">SUMIF(formules!$B$18:$C$53,$D23,formules!$E$18:$E$53)</f>
        <v>0</v>
      </c>
      <c r="F23" s="116">
        <f ca="1">SUMIF(formules!$B$18:$C$53,$D23,formules!F$18:F$53)</f>
        <v>0</v>
      </c>
      <c r="G23" s="116">
        <f ca="1">SUMIF(formules!$B$18:$C$53,$D23,formules!G$18:G$53)</f>
        <v>0</v>
      </c>
      <c r="H23" s="116">
        <f ca="1">SUMIF(formules!$B$18:$C$53,$D23,formules!H$18:H$53)</f>
        <v>0</v>
      </c>
      <c r="I23" s="116">
        <f ca="1">SUMIF(formules!$B$18:$C$53,$D23,formules!I$18:I$53)</f>
        <v>0</v>
      </c>
      <c r="J23" s="116">
        <f ca="1">SUMIF(formules!$B$18:$C$53,$D23,formules!J$18:J$53)</f>
        <v>0</v>
      </c>
      <c r="K23" s="116">
        <f ca="1">SUMIF(formules!$B$18:$C$53,$D23,formules!K$18:K$53)</f>
        <v>0</v>
      </c>
      <c r="L23" s="116">
        <f ca="1">SUMIF(formules!$B$18:$C$53,$D23,formules!L$18:L$53)</f>
        <v>0</v>
      </c>
      <c r="M23" s="116">
        <f ca="1">SUMIF(formules!$B$18:$C$53,$D23,formules!M$18:M$53)</f>
        <v>0</v>
      </c>
      <c r="N23" s="116">
        <f ca="1">SUMIF(formules!$B$18:$C$53,$D23,formules!N$18:N$53)</f>
        <v>0</v>
      </c>
      <c r="O23" s="116">
        <f ca="1">SUMIF(formules!$B$18:$C$53,$D23,formules!O$18:O$53)</f>
        <v>0</v>
      </c>
      <c r="P23" s="116">
        <f ca="1">SUMIF(formules!$B$18:$C$53,$D23,formules!P$18:P$53)</f>
        <v>0</v>
      </c>
      <c r="Q23" s="116">
        <f ca="1">SUMIF(formules!$B$18:$C$53,$D23,formules!Q$18:Q$53)</f>
        <v>0</v>
      </c>
      <c r="R23" s="116">
        <f ca="1">SUMIF(formules!$B$18:$C$53,$D23,formules!R$18:R$53)</f>
        <v>0</v>
      </c>
      <c r="S23" s="116">
        <f ca="1">SUMIF(formules!$B$18:$C$53,$D23,formules!S$18:S$53)</f>
        <v>0</v>
      </c>
      <c r="T23" s="116">
        <f ca="1">SUMIF(formules!$B$18:$C$53,$D23,formules!T$18:T$53)</f>
        <v>0</v>
      </c>
      <c r="U23" s="116">
        <f ca="1">SUMIF(formules!$B$18:$C$53,$D23,formules!U$18:U$53)</f>
        <v>0</v>
      </c>
      <c r="V23" s="116">
        <f ca="1">SUMIF(formules!$B$18:$C$53,$D23,formules!V$18:V$53)</f>
        <v>0</v>
      </c>
      <c r="W23" s="116">
        <f ca="1">SUMIF(formules!$B$18:$C$53,$D23,formules!W$18:W$53)</f>
        <v>0</v>
      </c>
      <c r="X23" s="116">
        <f ca="1">SUMIF(formules!$B$18:$C$53,$D23,formules!X$18:X$53)</f>
        <v>0</v>
      </c>
      <c r="Y23" s="116">
        <f ca="1">SUMIF(formules!$B$18:$C$53,$D23,formules!Y$18:Y$53)</f>
        <v>0</v>
      </c>
      <c r="Z23" s="116">
        <f ca="1">SUMIF(formules!$B$18:$C$53,$D23,formules!Z$18:Z$53)</f>
        <v>0</v>
      </c>
      <c r="AA23" s="116">
        <f ca="1">SUMIF(formules!$B$18:$C$53,$D23,formules!AA$18:AA$53)</f>
        <v>0</v>
      </c>
      <c r="AB23" s="116">
        <f ca="1">SUMIF(formules!$B$18:$C$53,$D23,formules!AB$18:AB$53)</f>
        <v>0</v>
      </c>
      <c r="AC23" s="116">
        <f ca="1">SUMIF(formules!$B$18:$C$53,$D23,formules!AC$18:AC$53)</f>
        <v>0</v>
      </c>
      <c r="AD23" s="116">
        <f ca="1">SUMIF(formules!$B$18:$C$53,$D23,formules!AD$18:AD$53)</f>
        <v>0</v>
      </c>
      <c r="AE23" s="116">
        <f ca="1">SUMIF(formules!$B$18:$C$53,$D23,formules!AE$18:AE$53)</f>
        <v>0</v>
      </c>
      <c r="AF23" s="116">
        <f ca="1">SUMIF(formules!$B$18:$C$53,$D23,formules!AF$18:AF$53)</f>
        <v>0</v>
      </c>
      <c r="AG23" s="116">
        <f ca="1">SUMIF(formules!$B$18:$C$53,$D23,formules!AG$18:AG$53)</f>
        <v>0</v>
      </c>
      <c r="AH23" s="116">
        <f ca="1">SUMIF(formules!$B$18:$C$53,$D23,formules!AH$18:AH$53)</f>
        <v>0</v>
      </c>
      <c r="AI23" s="116">
        <f ca="1">SUMIF(formules!$B$18:$C$53,$D23,formules!AI$18:AI$53)</f>
        <v>0</v>
      </c>
      <c r="AJ23" s="116">
        <f ca="1">SUMIF(formules!$B$18:$C$53,$D23,formules!AJ$18:AJ$53)</f>
        <v>0</v>
      </c>
      <c r="AK23" s="116">
        <f ca="1">SUMIF(formules!$B$18:$C$53,$D23,formules!AK$18:AK$53)</f>
        <v>0</v>
      </c>
      <c r="AL23" s="116">
        <f ca="1">SUMIF(formules!$B$18:$C$53,$D23,formules!AL$18:AL$53)</f>
        <v>0</v>
      </c>
      <c r="AM23" s="116">
        <f ca="1">SUMIF(formules!$B$18:$C$53,$D23,formules!AM$18:AM$53)</f>
        <v>0</v>
      </c>
      <c r="AN23" s="116">
        <f ca="1">SUMIF(formules!$B$18:$C$53,$D23,formules!AN$18:AN$53)</f>
        <v>0</v>
      </c>
      <c r="AO23" s="47"/>
    </row>
    <row r="24" spans="1:41" x14ac:dyDescent="0.25">
      <c r="A24" s="9"/>
      <c r="B24" s="242" t="s">
        <v>9</v>
      </c>
      <c r="C24" s="242"/>
      <c r="D24" s="125" t="str">
        <f>voorbereiding!C8</f>
        <v xml:space="preserve">Argumentatieschema's </v>
      </c>
      <c r="E24" s="67">
        <f ca="1">SUMIF(formules!$B$18:$C$53,$D24,formules!$E$18:$E$53)</f>
        <v>7</v>
      </c>
      <c r="F24" s="116">
        <f ca="1">SUMIF(formules!$B$18:$C$53,$D24,formules!F$18:F$53)</f>
        <v>0</v>
      </c>
      <c r="G24" s="116">
        <f ca="1">SUMIF(formules!$B$18:$C$53,$D24,formules!G$18:G$53)</f>
        <v>0</v>
      </c>
      <c r="H24" s="116">
        <f ca="1">SUMIF(formules!$B$18:$C$53,$D24,formules!H$18:H$53)</f>
        <v>0</v>
      </c>
      <c r="I24" s="116">
        <f ca="1">SUMIF(formules!$B$18:$C$53,$D24,formules!I$18:I$53)</f>
        <v>0</v>
      </c>
      <c r="J24" s="116">
        <f ca="1">SUMIF(formules!$B$18:$C$53,$D24,formules!J$18:J$53)</f>
        <v>0</v>
      </c>
      <c r="K24" s="116">
        <f ca="1">SUMIF(formules!$B$18:$C$53,$D24,formules!K$18:K$53)</f>
        <v>0</v>
      </c>
      <c r="L24" s="116">
        <f ca="1">SUMIF(formules!$B$18:$C$53,$D24,formules!L$18:L$53)</f>
        <v>0</v>
      </c>
      <c r="M24" s="116">
        <f ca="1">SUMIF(formules!$B$18:$C$53,$D24,formules!M$18:M$53)</f>
        <v>0</v>
      </c>
      <c r="N24" s="116">
        <f ca="1">SUMIF(formules!$B$18:$C$53,$D24,formules!N$18:N$53)</f>
        <v>0</v>
      </c>
      <c r="O24" s="116">
        <f ca="1">SUMIF(formules!$B$18:$C$53,$D24,formules!O$18:O$53)</f>
        <v>0</v>
      </c>
      <c r="P24" s="116">
        <f ca="1">SUMIF(formules!$B$18:$C$53,$D24,formules!P$18:P$53)</f>
        <v>0</v>
      </c>
      <c r="Q24" s="116">
        <f ca="1">SUMIF(formules!$B$18:$C$53,$D24,formules!Q$18:Q$53)</f>
        <v>0</v>
      </c>
      <c r="R24" s="116">
        <f ca="1">SUMIF(formules!$B$18:$C$53,$D24,formules!R$18:R$53)</f>
        <v>0</v>
      </c>
      <c r="S24" s="116">
        <f ca="1">SUMIF(formules!$B$18:$C$53,$D24,formules!S$18:S$53)</f>
        <v>0</v>
      </c>
      <c r="T24" s="116">
        <f ca="1">SUMIF(formules!$B$18:$C$53,$D24,formules!T$18:T$53)</f>
        <v>0</v>
      </c>
      <c r="U24" s="116">
        <f ca="1">SUMIF(formules!$B$18:$C$53,$D24,formules!U$18:U$53)</f>
        <v>0</v>
      </c>
      <c r="V24" s="116">
        <f ca="1">SUMIF(formules!$B$18:$C$53,$D24,formules!V$18:V$53)</f>
        <v>0</v>
      </c>
      <c r="W24" s="116">
        <f ca="1">SUMIF(formules!$B$18:$C$53,$D24,formules!W$18:W$53)</f>
        <v>0</v>
      </c>
      <c r="X24" s="116">
        <f ca="1">SUMIF(formules!$B$18:$C$53,$D24,formules!X$18:X$53)</f>
        <v>0</v>
      </c>
      <c r="Y24" s="116">
        <f ca="1">SUMIF(formules!$B$18:$C$53,$D24,formules!Y$18:Y$53)</f>
        <v>0</v>
      </c>
      <c r="Z24" s="116">
        <f ca="1">SUMIF(formules!$B$18:$C$53,$D24,formules!Z$18:Z$53)</f>
        <v>0</v>
      </c>
      <c r="AA24" s="116">
        <f ca="1">SUMIF(formules!$B$18:$C$53,$D24,formules!AA$18:AA$53)</f>
        <v>0</v>
      </c>
      <c r="AB24" s="116">
        <f ca="1">SUMIF(formules!$B$18:$C$53,$D24,formules!AB$18:AB$53)</f>
        <v>0</v>
      </c>
      <c r="AC24" s="116">
        <f ca="1">SUMIF(formules!$B$18:$C$53,$D24,formules!AC$18:AC$53)</f>
        <v>0</v>
      </c>
      <c r="AD24" s="116">
        <f ca="1">SUMIF(formules!$B$18:$C$53,$D24,formules!AD$18:AD$53)</f>
        <v>0</v>
      </c>
      <c r="AE24" s="116">
        <f ca="1">SUMIF(formules!$B$18:$C$53,$D24,formules!AE$18:AE$53)</f>
        <v>0</v>
      </c>
      <c r="AF24" s="116">
        <f ca="1">SUMIF(formules!$B$18:$C$53,$D24,formules!AF$18:AF$53)</f>
        <v>0</v>
      </c>
      <c r="AG24" s="116">
        <f ca="1">SUMIF(formules!$B$18:$C$53,$D24,formules!AG$18:AG$53)</f>
        <v>0</v>
      </c>
      <c r="AH24" s="116">
        <f ca="1">SUMIF(formules!$B$18:$C$53,$D24,formules!AH$18:AH$53)</f>
        <v>0</v>
      </c>
      <c r="AI24" s="116">
        <f ca="1">SUMIF(formules!$B$18:$C$53,$D24,formules!AI$18:AI$53)</f>
        <v>0</v>
      </c>
      <c r="AJ24" s="116">
        <f ca="1">SUMIF(formules!$B$18:$C$53,$D24,formules!AJ$18:AJ$53)</f>
        <v>0</v>
      </c>
      <c r="AK24" s="116">
        <f ca="1">SUMIF(formules!$B$18:$C$53,$D24,formules!AK$18:AK$53)</f>
        <v>0</v>
      </c>
      <c r="AL24" s="116">
        <f ca="1">SUMIF(formules!$B$18:$C$53,$D24,formules!AL$18:AL$53)</f>
        <v>0</v>
      </c>
      <c r="AM24" s="116">
        <f ca="1">SUMIF(formules!$B$18:$C$53,$D24,formules!AM$18:AM$53)</f>
        <v>0</v>
      </c>
      <c r="AN24" s="116">
        <f ca="1">SUMIF(formules!$B$18:$C$53,$D24,formules!AN$18:AN$53)</f>
        <v>0</v>
      </c>
      <c r="AO24" s="47"/>
    </row>
    <row r="25" spans="1:41" x14ac:dyDescent="0.25">
      <c r="A25" s="9"/>
      <c r="B25" s="242" t="s">
        <v>10</v>
      </c>
      <c r="C25" s="242"/>
      <c r="D25" s="125" t="str">
        <f>voorbereiding!C9</f>
        <v>Aanvaardbaarheid - retorische middelen die de auteur gebruikt</v>
      </c>
      <c r="E25" s="67">
        <f ca="1">SUMIF(formules!$B$18:$C$53,$D25,formules!$E$18:$E$53)</f>
        <v>0</v>
      </c>
      <c r="F25" s="116">
        <f ca="1">SUMIF(formules!$B$18:$C$53,$D25,formules!F$18:F$53)</f>
        <v>0</v>
      </c>
      <c r="G25" s="116">
        <f ca="1">SUMIF(formules!$B$18:$C$53,$D25,formules!G$18:G$53)</f>
        <v>0</v>
      </c>
      <c r="H25" s="116">
        <f ca="1">SUMIF(formules!$B$18:$C$53,$D25,formules!H$18:H$53)</f>
        <v>0</v>
      </c>
      <c r="I25" s="116">
        <f ca="1">SUMIF(formules!$B$18:$C$53,$D25,formules!I$18:I$53)</f>
        <v>0</v>
      </c>
      <c r="J25" s="116">
        <f ca="1">SUMIF(formules!$B$18:$C$53,$D25,formules!J$18:J$53)</f>
        <v>0</v>
      </c>
      <c r="K25" s="116">
        <f ca="1">SUMIF(formules!$B$18:$C$53,$D25,formules!K$18:K$53)</f>
        <v>0</v>
      </c>
      <c r="L25" s="116">
        <f ca="1">SUMIF(formules!$B$18:$C$53,$D25,formules!L$18:L$53)</f>
        <v>0</v>
      </c>
      <c r="M25" s="116">
        <f ca="1">SUMIF(formules!$B$18:$C$53,$D25,formules!M$18:M$53)</f>
        <v>0</v>
      </c>
      <c r="N25" s="116">
        <f ca="1">SUMIF(formules!$B$18:$C$53,$D25,formules!N$18:N$53)</f>
        <v>0</v>
      </c>
      <c r="O25" s="116">
        <f ca="1">SUMIF(formules!$B$18:$C$53,$D25,formules!O$18:O$53)</f>
        <v>0</v>
      </c>
      <c r="P25" s="116">
        <f ca="1">SUMIF(formules!$B$18:$C$53,$D25,formules!P$18:P$53)</f>
        <v>0</v>
      </c>
      <c r="Q25" s="116">
        <f ca="1">SUMIF(formules!$B$18:$C$53,$D25,formules!Q$18:Q$53)</f>
        <v>0</v>
      </c>
      <c r="R25" s="116">
        <f ca="1">SUMIF(formules!$B$18:$C$53,$D25,formules!R$18:R$53)</f>
        <v>0</v>
      </c>
      <c r="S25" s="116">
        <f ca="1">SUMIF(formules!$B$18:$C$53,$D25,formules!S$18:S$53)</f>
        <v>0</v>
      </c>
      <c r="T25" s="116">
        <f ca="1">SUMIF(formules!$B$18:$C$53,$D25,formules!T$18:T$53)</f>
        <v>0</v>
      </c>
      <c r="U25" s="116">
        <f ca="1">SUMIF(formules!$B$18:$C$53,$D25,formules!U$18:U$53)</f>
        <v>0</v>
      </c>
      <c r="V25" s="116">
        <f ca="1">SUMIF(formules!$B$18:$C$53,$D25,formules!V$18:V$53)</f>
        <v>0</v>
      </c>
      <c r="W25" s="116">
        <f ca="1">SUMIF(formules!$B$18:$C$53,$D25,formules!W$18:W$53)</f>
        <v>0</v>
      </c>
      <c r="X25" s="116">
        <f ca="1">SUMIF(formules!$B$18:$C$53,$D25,formules!X$18:X$53)</f>
        <v>0</v>
      </c>
      <c r="Y25" s="116">
        <f ca="1">SUMIF(formules!$B$18:$C$53,$D25,formules!Y$18:Y$53)</f>
        <v>0</v>
      </c>
      <c r="Z25" s="116">
        <f ca="1">SUMIF(formules!$B$18:$C$53,$D25,formules!Z$18:Z$53)</f>
        <v>0</v>
      </c>
      <c r="AA25" s="116">
        <f ca="1">SUMIF(formules!$B$18:$C$53,$D25,formules!AA$18:AA$53)</f>
        <v>0</v>
      </c>
      <c r="AB25" s="116">
        <f ca="1">SUMIF(formules!$B$18:$C$53,$D25,formules!AB$18:AB$53)</f>
        <v>0</v>
      </c>
      <c r="AC25" s="116">
        <f ca="1">SUMIF(formules!$B$18:$C$53,$D25,formules!AC$18:AC$53)</f>
        <v>0</v>
      </c>
      <c r="AD25" s="116">
        <f ca="1">SUMIF(formules!$B$18:$C$53,$D25,formules!AD$18:AD$53)</f>
        <v>0</v>
      </c>
      <c r="AE25" s="116">
        <f ca="1">SUMIF(formules!$B$18:$C$53,$D25,formules!AE$18:AE$53)</f>
        <v>0</v>
      </c>
      <c r="AF25" s="116">
        <f ca="1">SUMIF(formules!$B$18:$C$53,$D25,formules!AF$18:AF$53)</f>
        <v>0</v>
      </c>
      <c r="AG25" s="116">
        <f ca="1">SUMIF(formules!$B$18:$C$53,$D25,formules!AG$18:AG$53)</f>
        <v>0</v>
      </c>
      <c r="AH25" s="116">
        <f ca="1">SUMIF(formules!$B$18:$C$53,$D25,formules!AH$18:AH$53)</f>
        <v>0</v>
      </c>
      <c r="AI25" s="116">
        <f ca="1">SUMIF(formules!$B$18:$C$53,$D25,formules!AI$18:AI$53)</f>
        <v>0</v>
      </c>
      <c r="AJ25" s="116">
        <f ca="1">SUMIF(formules!$B$18:$C$53,$D25,formules!AJ$18:AJ$53)</f>
        <v>0</v>
      </c>
      <c r="AK25" s="116">
        <f ca="1">SUMIF(formules!$B$18:$C$53,$D25,formules!AK$18:AK$53)</f>
        <v>0</v>
      </c>
      <c r="AL25" s="116">
        <f ca="1">SUMIF(formules!$B$18:$C$53,$D25,formules!AL$18:AL$53)</f>
        <v>0</v>
      </c>
      <c r="AM25" s="116">
        <f ca="1">SUMIF(formules!$B$18:$C$53,$D25,formules!AM$18:AM$53)</f>
        <v>0</v>
      </c>
      <c r="AN25" s="116">
        <f ca="1">SUMIF(formules!$B$18:$C$53,$D25,formules!AN$18:AN$53)</f>
        <v>0</v>
      </c>
      <c r="AO25" s="47"/>
    </row>
    <row r="26" spans="1:41" x14ac:dyDescent="0.25">
      <c r="A26" s="9"/>
      <c r="B26" s="242" t="s">
        <v>11</v>
      </c>
      <c r="C26" s="242"/>
      <c r="D26" s="125" t="str">
        <f>voorbereiding!C10</f>
        <v>Drogredenen</v>
      </c>
      <c r="E26" s="67">
        <f ca="1">SUMIF(formules!$B$18:$C$53,$D26,formules!$E$18:$E$53)</f>
        <v>0</v>
      </c>
      <c r="F26" s="116">
        <f ca="1">SUMIF(formules!$B$18:$C$53,$D26,formules!F$18:F$53)</f>
        <v>0</v>
      </c>
      <c r="G26" s="116">
        <f ca="1">SUMIF(formules!$B$18:$C$53,$D26,formules!G$18:G$53)</f>
        <v>0</v>
      </c>
      <c r="H26" s="116">
        <f ca="1">SUMIF(formules!$B$18:$C$53,$D26,formules!H$18:H$53)</f>
        <v>0</v>
      </c>
      <c r="I26" s="116">
        <f ca="1">SUMIF(formules!$B$18:$C$53,$D26,formules!I$18:I$53)</f>
        <v>0</v>
      </c>
      <c r="J26" s="116">
        <f ca="1">SUMIF(formules!$B$18:$C$53,$D26,formules!J$18:J$53)</f>
        <v>0</v>
      </c>
      <c r="K26" s="116">
        <f ca="1">SUMIF(formules!$B$18:$C$53,$D26,formules!K$18:K$53)</f>
        <v>0</v>
      </c>
      <c r="L26" s="116">
        <f ca="1">SUMIF(formules!$B$18:$C$53,$D26,formules!L$18:L$53)</f>
        <v>0</v>
      </c>
      <c r="M26" s="116">
        <f ca="1">SUMIF(formules!$B$18:$C$53,$D26,formules!M$18:M$53)</f>
        <v>0</v>
      </c>
      <c r="N26" s="116">
        <f ca="1">SUMIF(formules!$B$18:$C$53,$D26,formules!N$18:N$53)</f>
        <v>0</v>
      </c>
      <c r="O26" s="116">
        <f ca="1">SUMIF(formules!$B$18:$C$53,$D26,formules!O$18:O$53)</f>
        <v>0</v>
      </c>
      <c r="P26" s="116">
        <f ca="1">SUMIF(formules!$B$18:$C$53,$D26,formules!P$18:P$53)</f>
        <v>0</v>
      </c>
      <c r="Q26" s="116">
        <f ca="1">SUMIF(formules!$B$18:$C$53,$D26,formules!Q$18:Q$53)</f>
        <v>0</v>
      </c>
      <c r="R26" s="116">
        <f ca="1">SUMIF(formules!$B$18:$C$53,$D26,formules!R$18:R$53)</f>
        <v>0</v>
      </c>
      <c r="S26" s="116">
        <f ca="1">SUMIF(formules!$B$18:$C$53,$D26,formules!S$18:S$53)</f>
        <v>0</v>
      </c>
      <c r="T26" s="116">
        <f ca="1">SUMIF(formules!$B$18:$C$53,$D26,formules!T$18:T$53)</f>
        <v>0</v>
      </c>
      <c r="U26" s="116">
        <f ca="1">SUMIF(formules!$B$18:$C$53,$D26,formules!U$18:U$53)</f>
        <v>0</v>
      </c>
      <c r="V26" s="116">
        <f ca="1">SUMIF(formules!$B$18:$C$53,$D26,formules!V$18:V$53)</f>
        <v>0</v>
      </c>
      <c r="W26" s="116">
        <f ca="1">SUMIF(formules!$B$18:$C$53,$D26,formules!W$18:W$53)</f>
        <v>0</v>
      </c>
      <c r="X26" s="116">
        <f ca="1">SUMIF(formules!$B$18:$C$53,$D26,formules!X$18:X$53)</f>
        <v>0</v>
      </c>
      <c r="Y26" s="116">
        <f ca="1">SUMIF(formules!$B$18:$C$53,$D26,formules!Y$18:Y$53)</f>
        <v>0</v>
      </c>
      <c r="Z26" s="116">
        <f ca="1">SUMIF(formules!$B$18:$C$53,$D26,formules!Z$18:Z$53)</f>
        <v>0</v>
      </c>
      <c r="AA26" s="116">
        <f ca="1">SUMIF(formules!$B$18:$C$53,$D26,formules!AA$18:AA$53)</f>
        <v>0</v>
      </c>
      <c r="AB26" s="116">
        <f ca="1">SUMIF(formules!$B$18:$C$53,$D26,formules!AB$18:AB$53)</f>
        <v>0</v>
      </c>
      <c r="AC26" s="116">
        <f ca="1">SUMIF(formules!$B$18:$C$53,$D26,formules!AC$18:AC$53)</f>
        <v>0</v>
      </c>
      <c r="AD26" s="116">
        <f ca="1">SUMIF(formules!$B$18:$C$53,$D26,formules!AD$18:AD$53)</f>
        <v>0</v>
      </c>
      <c r="AE26" s="116">
        <f ca="1">SUMIF(formules!$B$18:$C$53,$D26,formules!AE$18:AE$53)</f>
        <v>0</v>
      </c>
      <c r="AF26" s="116">
        <f ca="1">SUMIF(formules!$B$18:$C$53,$D26,formules!AF$18:AF$53)</f>
        <v>0</v>
      </c>
      <c r="AG26" s="116">
        <f ca="1">SUMIF(formules!$B$18:$C$53,$D26,formules!AG$18:AG$53)</f>
        <v>0</v>
      </c>
      <c r="AH26" s="116">
        <f ca="1">SUMIF(formules!$B$18:$C$53,$D26,formules!AH$18:AH$53)</f>
        <v>0</v>
      </c>
      <c r="AI26" s="116">
        <f ca="1">SUMIF(formules!$B$18:$C$53,$D26,formules!AI$18:AI$53)</f>
        <v>0</v>
      </c>
      <c r="AJ26" s="116">
        <f ca="1">SUMIF(formules!$B$18:$C$53,$D26,formules!AJ$18:AJ$53)</f>
        <v>0</v>
      </c>
      <c r="AK26" s="116">
        <f ca="1">SUMIF(formules!$B$18:$C$53,$D26,formules!AK$18:AK$53)</f>
        <v>0</v>
      </c>
      <c r="AL26" s="116">
        <f ca="1">SUMIF(formules!$B$18:$C$53,$D26,formules!AL$18:AL$53)</f>
        <v>0</v>
      </c>
      <c r="AM26" s="116">
        <f ca="1">SUMIF(formules!$B$18:$C$53,$D26,formules!AM$18:AM$53)</f>
        <v>0</v>
      </c>
      <c r="AN26" s="116">
        <f ca="1">SUMIF(formules!$B$18:$C$53,$D26,formules!AN$18:AN$53)</f>
        <v>0</v>
      </c>
      <c r="AO26" s="47"/>
    </row>
    <row r="27" spans="1:41" x14ac:dyDescent="0.25">
      <c r="A27" s="9"/>
      <c r="B27" s="242" t="s">
        <v>12</v>
      </c>
      <c r="C27" s="242"/>
      <c r="D27" s="125" t="str">
        <f>voorbereiding!C11</f>
        <v>Samenvatten</v>
      </c>
      <c r="E27" s="67">
        <f ca="1">SUMIF(formules!$B$18:$C$53,$D27,formules!$E$18:$E$53)</f>
        <v>12</v>
      </c>
      <c r="F27" s="116">
        <f ca="1">SUMIF(formules!$B$18:$C$53,$D27,formules!F$18:F$53)</f>
        <v>0</v>
      </c>
      <c r="G27" s="116">
        <f ca="1">SUMIF(formules!$B$18:$C$53,$D27,formules!G$18:G$53)</f>
        <v>0</v>
      </c>
      <c r="H27" s="116">
        <f ca="1">SUMIF(formules!$B$18:$C$53,$D27,formules!H$18:H$53)</f>
        <v>0</v>
      </c>
      <c r="I27" s="116">
        <f ca="1">SUMIF(formules!$B$18:$C$53,$D27,formules!I$18:I$53)</f>
        <v>0</v>
      </c>
      <c r="J27" s="116">
        <f ca="1">SUMIF(formules!$B$18:$C$53,$D27,formules!J$18:J$53)</f>
        <v>0</v>
      </c>
      <c r="K27" s="116">
        <f ca="1">SUMIF(formules!$B$18:$C$53,$D27,formules!K$18:K$53)</f>
        <v>0</v>
      </c>
      <c r="L27" s="116">
        <f ca="1">SUMIF(formules!$B$18:$C$53,$D27,formules!L$18:L$53)</f>
        <v>0</v>
      </c>
      <c r="M27" s="116">
        <f ca="1">SUMIF(formules!$B$18:$C$53,$D27,formules!M$18:M$53)</f>
        <v>0</v>
      </c>
      <c r="N27" s="116">
        <f ca="1">SUMIF(formules!$B$18:$C$53,$D27,formules!N$18:N$53)</f>
        <v>0</v>
      </c>
      <c r="O27" s="116">
        <f ca="1">SUMIF(formules!$B$18:$C$53,$D27,formules!O$18:O$53)</f>
        <v>0</v>
      </c>
      <c r="P27" s="116">
        <f ca="1">SUMIF(formules!$B$18:$C$53,$D27,formules!P$18:P$53)</f>
        <v>0</v>
      </c>
      <c r="Q27" s="116">
        <f ca="1">SUMIF(formules!$B$18:$C$53,$D27,formules!Q$18:Q$53)</f>
        <v>0</v>
      </c>
      <c r="R27" s="116">
        <f ca="1">SUMIF(formules!$B$18:$C$53,$D27,formules!R$18:R$53)</f>
        <v>0</v>
      </c>
      <c r="S27" s="116">
        <f ca="1">SUMIF(formules!$B$18:$C$53,$D27,formules!S$18:S$53)</f>
        <v>0</v>
      </c>
      <c r="T27" s="116">
        <f ca="1">SUMIF(formules!$B$18:$C$53,$D27,formules!T$18:T$53)</f>
        <v>0</v>
      </c>
      <c r="U27" s="116">
        <f ca="1">SUMIF(formules!$B$18:$C$53,$D27,formules!U$18:U$53)</f>
        <v>0</v>
      </c>
      <c r="V27" s="116">
        <f ca="1">SUMIF(formules!$B$18:$C$53,$D27,formules!V$18:V$53)</f>
        <v>0</v>
      </c>
      <c r="W27" s="116">
        <f ca="1">SUMIF(formules!$B$18:$C$53,$D27,formules!W$18:W$53)</f>
        <v>0</v>
      </c>
      <c r="X27" s="116">
        <f ca="1">SUMIF(formules!$B$18:$C$53,$D27,formules!X$18:X$53)</f>
        <v>0</v>
      </c>
      <c r="Y27" s="116">
        <f ca="1">SUMIF(formules!$B$18:$C$53,$D27,formules!Y$18:Y$53)</f>
        <v>0</v>
      </c>
      <c r="Z27" s="116">
        <f ca="1">SUMIF(formules!$B$18:$C$53,$D27,formules!Z$18:Z$53)</f>
        <v>0</v>
      </c>
      <c r="AA27" s="116">
        <f ca="1">SUMIF(formules!$B$18:$C$53,$D27,formules!AA$18:AA$53)</f>
        <v>0</v>
      </c>
      <c r="AB27" s="116">
        <f ca="1">SUMIF(formules!$B$18:$C$53,$D27,formules!AB$18:AB$53)</f>
        <v>0</v>
      </c>
      <c r="AC27" s="116">
        <f ca="1">SUMIF(formules!$B$18:$C$53,$D27,formules!AC$18:AC$53)</f>
        <v>0</v>
      </c>
      <c r="AD27" s="116">
        <f ca="1">SUMIF(formules!$B$18:$C$53,$D27,formules!AD$18:AD$53)</f>
        <v>0</v>
      </c>
      <c r="AE27" s="116">
        <f ca="1">SUMIF(formules!$B$18:$C$53,$D27,formules!AE$18:AE$53)</f>
        <v>0</v>
      </c>
      <c r="AF27" s="116">
        <f ca="1">SUMIF(formules!$B$18:$C$53,$D27,formules!AF$18:AF$53)</f>
        <v>0</v>
      </c>
      <c r="AG27" s="116">
        <f ca="1">SUMIF(formules!$B$18:$C$53,$D27,formules!AG$18:AG$53)</f>
        <v>0</v>
      </c>
      <c r="AH27" s="116">
        <f ca="1">SUMIF(formules!$B$18:$C$53,$D27,formules!AH$18:AH$53)</f>
        <v>0</v>
      </c>
      <c r="AI27" s="116">
        <f ca="1">SUMIF(formules!$B$18:$C$53,$D27,formules!AI$18:AI$53)</f>
        <v>0</v>
      </c>
      <c r="AJ27" s="116">
        <f ca="1">SUMIF(formules!$B$18:$C$53,$D27,formules!AJ$18:AJ$53)</f>
        <v>0</v>
      </c>
      <c r="AK27" s="116">
        <f ca="1">SUMIF(formules!$B$18:$C$53,$D27,formules!AK$18:AK$53)</f>
        <v>0</v>
      </c>
      <c r="AL27" s="116">
        <f ca="1">SUMIF(formules!$B$18:$C$53,$D27,formules!AL$18:AL$53)</f>
        <v>0</v>
      </c>
      <c r="AM27" s="116">
        <f ca="1">SUMIF(formules!$B$18:$C$53,$D27,formules!AM$18:AM$53)</f>
        <v>0</v>
      </c>
      <c r="AN27" s="116">
        <f ca="1">SUMIF(formules!$B$18:$C$53,$D27,formules!AN$18:AN$53)</f>
        <v>0</v>
      </c>
      <c r="AO27" s="47"/>
    </row>
    <row r="28" spans="1:41" x14ac:dyDescent="0.25">
      <c r="A28" s="10"/>
      <c r="B28" s="23"/>
      <c r="C28" s="24"/>
      <c r="D28" s="24"/>
      <c r="E28" s="39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8"/>
    </row>
    <row r="29" spans="1:41" x14ac:dyDescent="0.25">
      <c r="A29" s="9"/>
      <c r="B29" s="212" t="s">
        <v>1</v>
      </c>
      <c r="C29" s="213"/>
      <c r="D29" s="78"/>
      <c r="E29" s="38"/>
      <c r="F29" s="33">
        <f>F15</f>
        <v>0</v>
      </c>
      <c r="G29" s="33">
        <f t="shared" ref="G29:AN29" si="1">G15</f>
        <v>0</v>
      </c>
      <c r="H29" s="33">
        <f t="shared" si="1"/>
        <v>0</v>
      </c>
      <c r="I29" s="33">
        <f t="shared" si="1"/>
        <v>0</v>
      </c>
      <c r="J29" s="33">
        <f t="shared" si="1"/>
        <v>0</v>
      </c>
      <c r="K29" s="33">
        <f t="shared" si="1"/>
        <v>0</v>
      </c>
      <c r="L29" s="33">
        <f t="shared" si="1"/>
        <v>0</v>
      </c>
      <c r="M29" s="33">
        <f t="shared" si="1"/>
        <v>0</v>
      </c>
      <c r="N29" s="33">
        <f t="shared" si="1"/>
        <v>0</v>
      </c>
      <c r="O29" s="33">
        <f t="shared" si="1"/>
        <v>0</v>
      </c>
      <c r="P29" s="33">
        <f t="shared" si="1"/>
        <v>0</v>
      </c>
      <c r="Q29" s="33">
        <f t="shared" si="1"/>
        <v>0</v>
      </c>
      <c r="R29" s="33">
        <f t="shared" si="1"/>
        <v>0</v>
      </c>
      <c r="S29" s="33">
        <f t="shared" si="1"/>
        <v>0</v>
      </c>
      <c r="T29" s="33">
        <f t="shared" si="1"/>
        <v>0</v>
      </c>
      <c r="U29" s="33">
        <f t="shared" si="1"/>
        <v>0</v>
      </c>
      <c r="V29" s="33">
        <f t="shared" si="1"/>
        <v>0</v>
      </c>
      <c r="W29" s="33">
        <f t="shared" si="1"/>
        <v>0</v>
      </c>
      <c r="X29" s="33">
        <f t="shared" si="1"/>
        <v>0</v>
      </c>
      <c r="Y29" s="33">
        <f t="shared" si="1"/>
        <v>0</v>
      </c>
      <c r="Z29" s="33">
        <f t="shared" si="1"/>
        <v>0</v>
      </c>
      <c r="AA29" s="33">
        <f t="shared" si="1"/>
        <v>0</v>
      </c>
      <c r="AB29" s="33">
        <f t="shared" si="1"/>
        <v>0</v>
      </c>
      <c r="AC29" s="33">
        <f t="shared" si="1"/>
        <v>0</v>
      </c>
      <c r="AD29" s="33">
        <f t="shared" si="1"/>
        <v>0</v>
      </c>
      <c r="AE29" s="33">
        <f t="shared" si="1"/>
        <v>0</v>
      </c>
      <c r="AF29" s="33">
        <f t="shared" si="1"/>
        <v>0</v>
      </c>
      <c r="AG29" s="33">
        <f t="shared" si="1"/>
        <v>0</v>
      </c>
      <c r="AH29" s="33">
        <f t="shared" si="1"/>
        <v>0</v>
      </c>
      <c r="AI29" s="33">
        <f t="shared" si="1"/>
        <v>0</v>
      </c>
      <c r="AJ29" s="33">
        <f t="shared" si="1"/>
        <v>0</v>
      </c>
      <c r="AK29" s="33">
        <f t="shared" si="1"/>
        <v>0</v>
      </c>
      <c r="AL29" s="33">
        <f t="shared" si="1"/>
        <v>0</v>
      </c>
      <c r="AM29" s="33">
        <f t="shared" si="1"/>
        <v>0</v>
      </c>
      <c r="AN29" s="33">
        <f t="shared" si="1"/>
        <v>0</v>
      </c>
      <c r="AO29" s="46"/>
    </row>
    <row r="30" spans="1:41" x14ac:dyDescent="0.25">
      <c r="A30" s="9"/>
      <c r="B30" s="9"/>
      <c r="C30" s="9"/>
      <c r="D30" s="9"/>
      <c r="E30" s="9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6"/>
    </row>
  </sheetData>
  <mergeCells count="47">
    <mergeCell ref="AJ3:AJ12"/>
    <mergeCell ref="AK3:AK12"/>
    <mergeCell ref="AL3:AL12"/>
    <mergeCell ref="AM3:AM12"/>
    <mergeCell ref="B2:C2"/>
    <mergeCell ref="F3:F12"/>
    <mergeCell ref="G3:G12"/>
    <mergeCell ref="H3:H12"/>
    <mergeCell ref="I3:I12"/>
    <mergeCell ref="B22:C22"/>
    <mergeCell ref="AC3:AC12"/>
    <mergeCell ref="AD3:AD12"/>
    <mergeCell ref="AE3:AE12"/>
    <mergeCell ref="AF3:AF12"/>
    <mergeCell ref="W3:W12"/>
    <mergeCell ref="X3:X12"/>
    <mergeCell ref="Y3:Y12"/>
    <mergeCell ref="Z3:Z12"/>
    <mergeCell ref="AA3:AA12"/>
    <mergeCell ref="AB3:AB12"/>
    <mergeCell ref="Q3:Q12"/>
    <mergeCell ref="R3:R12"/>
    <mergeCell ref="S3:S12"/>
    <mergeCell ref="T3:T12"/>
    <mergeCell ref="U3:U12"/>
    <mergeCell ref="AN3:AN12"/>
    <mergeCell ref="B18:C18"/>
    <mergeCell ref="B19:C19"/>
    <mergeCell ref="B20:C20"/>
    <mergeCell ref="B21:C21"/>
    <mergeCell ref="AG3:AG12"/>
    <mergeCell ref="AH3:AH12"/>
    <mergeCell ref="V3:V12"/>
    <mergeCell ref="P3:P12"/>
    <mergeCell ref="J3:J12"/>
    <mergeCell ref="K3:K12"/>
    <mergeCell ref="L3:L12"/>
    <mergeCell ref="M3:M12"/>
    <mergeCell ref="N3:N12"/>
    <mergeCell ref="O3:O12"/>
    <mergeCell ref="AI3:AI12"/>
    <mergeCell ref="B29:C29"/>
    <mergeCell ref="B23:C23"/>
    <mergeCell ref="B24:C24"/>
    <mergeCell ref="B25:C25"/>
    <mergeCell ref="B26:C26"/>
    <mergeCell ref="B27:C27"/>
  </mergeCells>
  <dataValidations count="1">
    <dataValidation type="whole" allowBlank="1" showInputMessage="1" showErrorMessage="1" error="U mag niet een hoger aantal punten invullen dan maximaal te behalen is!" sqref="F18:AN27">
      <formula1>0</formula1>
      <formula2>$E18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formules!$E$64:$E$66</xm:f>
          </x14:formula1>
          <xm:sqref>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A37" workbookViewId="0">
      <selection activeCell="AN56" sqref="AN56"/>
    </sheetView>
  </sheetViews>
  <sheetFormatPr defaultRowHeight="15" x14ac:dyDescent="0.25"/>
  <cols>
    <col min="1" max="1" width="4" customWidth="1"/>
    <col min="2" max="2" width="44" customWidth="1"/>
    <col min="3" max="3" width="87.42578125" customWidth="1"/>
    <col min="4" max="4" width="12" customWidth="1"/>
    <col min="5" max="5" width="13.5703125" customWidth="1"/>
    <col min="6" max="7" width="12.7109375" customWidth="1"/>
    <col min="8" max="34" width="12.7109375" bestFit="1" customWidth="1"/>
    <col min="35" max="39" width="12.7109375" customWidth="1"/>
    <col min="40" max="40" width="12.7109375" bestFit="1" customWidth="1"/>
    <col min="41" max="41" width="3.7109375" customWidth="1"/>
  </cols>
  <sheetData>
    <row r="1" spans="1:41" x14ac:dyDescent="0.25">
      <c r="A1" s="107"/>
      <c r="B1" s="9"/>
      <c r="C1" s="9"/>
      <c r="D1" s="9"/>
      <c r="E1" s="9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46"/>
    </row>
    <row r="2" spans="1:41" x14ac:dyDescent="0.25">
      <c r="A2" s="107"/>
      <c r="B2" s="214"/>
      <c r="C2" s="215"/>
      <c r="D2" s="77"/>
      <c r="E2" s="11">
        <v>0</v>
      </c>
      <c r="F2" s="12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35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46"/>
    </row>
    <row r="3" spans="1:41" x14ac:dyDescent="0.25">
      <c r="A3" s="107"/>
      <c r="B3" s="13" t="str">
        <f>IF((invulblad!B3=""),"",(invulblad!B3))</f>
        <v/>
      </c>
      <c r="C3" s="14" t="str">
        <f>IF((invulblad!C3=""),"",(invulblad!C3))</f>
        <v/>
      </c>
      <c r="D3" s="136"/>
      <c r="E3" s="15">
        <v>3</v>
      </c>
      <c r="F3" s="243" t="str">
        <f>invulblad!G3</f>
        <v>Dijk, Wim van</v>
      </c>
      <c r="G3" s="243" t="str">
        <f>invulblad!H3</f>
        <v>Keijsers, Gerard</v>
      </c>
      <c r="H3" s="243" t="str">
        <f>invulblad!I3</f>
        <v>Mourits, Piet</v>
      </c>
      <c r="I3" s="243">
        <f>invulblad!J3</f>
        <v>0</v>
      </c>
      <c r="J3" s="243">
        <f>invulblad!K3</f>
        <v>0</v>
      </c>
      <c r="K3" s="243">
        <f>invulblad!L3</f>
        <v>0</v>
      </c>
      <c r="L3" s="243">
        <f>invulblad!M3</f>
        <v>0</v>
      </c>
      <c r="M3" s="243">
        <f>invulblad!N3</f>
        <v>0</v>
      </c>
      <c r="N3" s="243">
        <f>invulblad!O3</f>
        <v>0</v>
      </c>
      <c r="O3" s="243">
        <f>invulblad!P3</f>
        <v>0</v>
      </c>
      <c r="P3" s="243">
        <f>invulblad!Q3</f>
        <v>0</v>
      </c>
      <c r="Q3" s="243">
        <f>invulblad!R3</f>
        <v>0</v>
      </c>
      <c r="R3" s="243">
        <f>invulblad!S3</f>
        <v>0</v>
      </c>
      <c r="S3" s="243">
        <f>invulblad!T3</f>
        <v>0</v>
      </c>
      <c r="T3" s="243">
        <f>invulblad!U3</f>
        <v>0</v>
      </c>
      <c r="U3" s="243">
        <f>invulblad!V3</f>
        <v>0</v>
      </c>
      <c r="V3" s="243">
        <f>invulblad!W3</f>
        <v>0</v>
      </c>
      <c r="W3" s="243">
        <f>invulblad!X3</f>
        <v>0</v>
      </c>
      <c r="X3" s="243">
        <f>invulblad!Y3</f>
        <v>0</v>
      </c>
      <c r="Y3" s="243">
        <f>invulblad!Z3</f>
        <v>0</v>
      </c>
      <c r="Z3" s="243">
        <f>invulblad!AA3</f>
        <v>0</v>
      </c>
      <c r="AA3" s="243">
        <f>invulblad!AB3</f>
        <v>0</v>
      </c>
      <c r="AB3" s="243">
        <f>invulblad!AC3</f>
        <v>0</v>
      </c>
      <c r="AC3" s="243">
        <f>invulblad!AD3</f>
        <v>0</v>
      </c>
      <c r="AD3" s="243">
        <f>invulblad!AE3</f>
        <v>0</v>
      </c>
      <c r="AE3" s="243">
        <f>invulblad!AF3</f>
        <v>0</v>
      </c>
      <c r="AF3" s="243">
        <f>invulblad!AG3</f>
        <v>0</v>
      </c>
      <c r="AG3" s="243">
        <f>invulblad!AH3</f>
        <v>0</v>
      </c>
      <c r="AH3" s="243">
        <f>invulblad!AI3</f>
        <v>0</v>
      </c>
      <c r="AI3" s="243">
        <f>invulblad!AJ3</f>
        <v>0</v>
      </c>
      <c r="AJ3" s="243">
        <f>invulblad!AK3</f>
        <v>0</v>
      </c>
      <c r="AK3" s="243">
        <f>invulblad!AL3</f>
        <v>0</v>
      </c>
      <c r="AL3" s="243">
        <f>invulblad!AM3</f>
        <v>0</v>
      </c>
      <c r="AM3" s="243">
        <f>invulblad!AN3</f>
        <v>0</v>
      </c>
      <c r="AN3" s="243">
        <f>invulblad!AO3</f>
        <v>0</v>
      </c>
      <c r="AO3" s="46"/>
    </row>
    <row r="4" spans="1:41" x14ac:dyDescent="0.25">
      <c r="A4" s="107"/>
      <c r="B4" s="13" t="str">
        <f>invulblad!B4</f>
        <v>Vak</v>
      </c>
      <c r="C4" s="14" t="str">
        <f>IF((invulblad!C4=""),"",(invulblad!C4))</f>
        <v>Nederlands</v>
      </c>
      <c r="D4" s="137"/>
      <c r="E4" s="97" t="s">
        <v>18</v>
      </c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46"/>
    </row>
    <row r="5" spans="1:41" x14ac:dyDescent="0.25">
      <c r="A5" s="107"/>
      <c r="B5" s="13" t="str">
        <f>invulblad!B5</f>
        <v>Niveau</v>
      </c>
      <c r="C5" s="14" t="str">
        <f>IF((invulblad!C5=""),"",(invulblad!C5))</f>
        <v>havo</v>
      </c>
      <c r="D5" s="137"/>
      <c r="E5" s="101">
        <f>AVERAGE(F15:AN15)</f>
        <v>0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46"/>
    </row>
    <row r="6" spans="1:41" x14ac:dyDescent="0.25">
      <c r="A6" s="107"/>
      <c r="B6" s="13" t="str">
        <f>invulblad!B6</f>
        <v>Opdracht</v>
      </c>
      <c r="C6" s="14" t="str">
        <f>IF((invulblad!C6=""),"",(invulblad!C6))</f>
        <v>cse</v>
      </c>
      <c r="D6" s="137"/>
      <c r="E6" s="17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46"/>
    </row>
    <row r="7" spans="1:41" x14ac:dyDescent="0.25">
      <c r="A7" s="107"/>
      <c r="B7" s="13" t="str">
        <f>invulblad!B7</f>
        <v>Jaar</v>
      </c>
      <c r="C7" s="14">
        <f>IF((invulblad!C7=""),"",(invulblad!C7))</f>
        <v>2015</v>
      </c>
      <c r="D7" s="138"/>
      <c r="E7" s="17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46"/>
    </row>
    <row r="8" spans="1:41" x14ac:dyDescent="0.25">
      <c r="A8" s="107"/>
      <c r="B8" s="13" t="str">
        <f>invulblad!B8</f>
        <v>Tijdvak</v>
      </c>
      <c r="C8" s="14">
        <f>IF((invulblad!C8=""),"",(invulblad!C8))</f>
        <v>2</v>
      </c>
      <c r="D8" s="138"/>
      <c r="E8" s="16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46"/>
    </row>
    <row r="9" spans="1:41" x14ac:dyDescent="0.25">
      <c r="A9" s="107"/>
      <c r="B9" s="13" t="str">
        <f>invulblad!B9</f>
        <v>Soort correctie</v>
      </c>
      <c r="C9" s="14">
        <f>IF((invulblad!C9=""),"",(invulblad!C9))</f>
        <v>0</v>
      </c>
      <c r="D9" s="138"/>
      <c r="E9" s="16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46"/>
    </row>
    <row r="10" spans="1:41" x14ac:dyDescent="0.25">
      <c r="A10" s="107"/>
      <c r="B10" s="13" t="str">
        <f>invulblad!B10</f>
        <v>Groep of klas</v>
      </c>
      <c r="C10" s="14" t="str">
        <f>IF((invulblad!C10=""),"",(invulblad!C10))</f>
        <v>5 havo</v>
      </c>
      <c r="D10" s="138"/>
      <c r="E10" s="16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46"/>
    </row>
    <row r="11" spans="1:41" x14ac:dyDescent="0.25">
      <c r="A11" s="107"/>
      <c r="B11" s="13" t="str">
        <f>invulblad!B11</f>
        <v>Naam docent</v>
      </c>
      <c r="C11" s="14">
        <f>IF((invulblad!C11=""),"",(invulblad!C11))</f>
        <v>0</v>
      </c>
      <c r="D11" s="138"/>
      <c r="E11" s="16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46"/>
    </row>
    <row r="12" spans="1:41" x14ac:dyDescent="0.25">
      <c r="A12" s="107"/>
      <c r="B12" s="18"/>
      <c r="C12" s="19"/>
      <c r="D12" s="139"/>
      <c r="E12" s="16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47"/>
    </row>
    <row r="13" spans="1:41" x14ac:dyDescent="0.25">
      <c r="A13" s="107"/>
      <c r="B13" s="20"/>
      <c r="C13" s="22" t="s">
        <v>2</v>
      </c>
      <c r="D13" s="140"/>
      <c r="E13" s="16"/>
      <c r="F13" s="97">
        <f>invulblad!G13</f>
        <v>654321</v>
      </c>
      <c r="G13" s="97">
        <f>invulblad!H13</f>
        <v>101879</v>
      </c>
      <c r="H13" s="97">
        <f>invulblad!I13</f>
        <v>131112</v>
      </c>
      <c r="I13" s="97">
        <f>invulblad!J13</f>
        <v>0</v>
      </c>
      <c r="J13" s="97">
        <f>invulblad!K13</f>
        <v>0</v>
      </c>
      <c r="K13" s="97">
        <f>invulblad!L13</f>
        <v>0</v>
      </c>
      <c r="L13" s="97">
        <f>invulblad!M13</f>
        <v>0</v>
      </c>
      <c r="M13" s="97">
        <f>invulblad!N13</f>
        <v>0</v>
      </c>
      <c r="N13" s="97">
        <f>invulblad!O13</f>
        <v>0</v>
      </c>
      <c r="O13" s="97">
        <f>invulblad!P13</f>
        <v>0</v>
      </c>
      <c r="P13" s="97">
        <f>invulblad!Q13</f>
        <v>0</v>
      </c>
      <c r="Q13" s="97">
        <f>invulblad!R13</f>
        <v>0</v>
      </c>
      <c r="R13" s="97">
        <f>invulblad!S13</f>
        <v>0</v>
      </c>
      <c r="S13" s="97">
        <f>invulblad!T13</f>
        <v>0</v>
      </c>
      <c r="T13" s="97">
        <f>invulblad!U13</f>
        <v>0</v>
      </c>
      <c r="U13" s="97">
        <f>invulblad!V13</f>
        <v>0</v>
      </c>
      <c r="V13" s="97">
        <f>invulblad!W13</f>
        <v>0</v>
      </c>
      <c r="W13" s="97">
        <f>invulblad!X13</f>
        <v>0</v>
      </c>
      <c r="X13" s="97">
        <f>invulblad!Y13</f>
        <v>0</v>
      </c>
      <c r="Y13" s="97">
        <f>invulblad!Z13</f>
        <v>0</v>
      </c>
      <c r="Z13" s="97">
        <f>invulblad!AA13</f>
        <v>0</v>
      </c>
      <c r="AA13" s="97">
        <f>invulblad!AB13</f>
        <v>0</v>
      </c>
      <c r="AB13" s="97">
        <f>invulblad!AC13</f>
        <v>0</v>
      </c>
      <c r="AC13" s="97">
        <f>invulblad!AD13</f>
        <v>0</v>
      </c>
      <c r="AD13" s="97">
        <f>invulblad!AE13</f>
        <v>0</v>
      </c>
      <c r="AE13" s="97">
        <f>invulblad!AF13</f>
        <v>0</v>
      </c>
      <c r="AF13" s="97">
        <f>invulblad!AG13</f>
        <v>0</v>
      </c>
      <c r="AG13" s="97">
        <f>invulblad!AH13</f>
        <v>0</v>
      </c>
      <c r="AH13" s="97">
        <f>invulblad!AI13</f>
        <v>0</v>
      </c>
      <c r="AI13" s="97">
        <f>invulblad!AJ13</f>
        <v>0</v>
      </c>
      <c r="AJ13" s="97">
        <f>invulblad!AK13</f>
        <v>0</v>
      </c>
      <c r="AK13" s="97">
        <f>invulblad!AL13</f>
        <v>0</v>
      </c>
      <c r="AL13" s="97">
        <f>invulblad!AM13</f>
        <v>0</v>
      </c>
      <c r="AM13" s="97">
        <f>invulblad!AN13</f>
        <v>0</v>
      </c>
      <c r="AN13" s="97">
        <f>invulblad!AO13</f>
        <v>0</v>
      </c>
      <c r="AO13" s="47"/>
    </row>
    <row r="14" spans="1:41" x14ac:dyDescent="0.25">
      <c r="A14" s="107"/>
      <c r="B14" s="18"/>
      <c r="C14" s="22" t="s">
        <v>42</v>
      </c>
      <c r="D14" s="140"/>
      <c r="E14" s="16"/>
      <c r="F14" s="97" t="str">
        <f>invulblad!G14</f>
        <v>Present</v>
      </c>
      <c r="G14" s="97" t="str">
        <f>invulblad!H14</f>
        <v>Present</v>
      </c>
      <c r="H14" s="97" t="str">
        <f>invulblad!I14</f>
        <v>Present</v>
      </c>
      <c r="I14" s="97" t="str">
        <f>invulblad!J14</f>
        <v>Present</v>
      </c>
      <c r="J14" s="97" t="str">
        <f>invulblad!K14</f>
        <v>Present</v>
      </c>
      <c r="K14" s="97" t="str">
        <f>invulblad!L14</f>
        <v>Present</v>
      </c>
      <c r="L14" s="97" t="str">
        <f>invulblad!M14</f>
        <v>Present</v>
      </c>
      <c r="M14" s="97" t="str">
        <f>invulblad!N14</f>
        <v>Present</v>
      </c>
      <c r="N14" s="97" t="str">
        <f>invulblad!O14</f>
        <v>Present</v>
      </c>
      <c r="O14" s="97" t="str">
        <f>invulblad!P14</f>
        <v>Present</v>
      </c>
      <c r="P14" s="97" t="str">
        <f>invulblad!Q14</f>
        <v>Present</v>
      </c>
      <c r="Q14" s="97" t="str">
        <f>invulblad!R14</f>
        <v>Present</v>
      </c>
      <c r="R14" s="97" t="str">
        <f>invulblad!S14</f>
        <v>Present</v>
      </c>
      <c r="S14" s="97" t="str">
        <f>invulblad!T14</f>
        <v>Present</v>
      </c>
      <c r="T14" s="97" t="str">
        <f>invulblad!U14</f>
        <v>Present</v>
      </c>
      <c r="U14" s="97" t="str">
        <f>invulblad!V14</f>
        <v>Present</v>
      </c>
      <c r="V14" s="97" t="str">
        <f>invulblad!W14</f>
        <v>Present</v>
      </c>
      <c r="W14" s="97" t="str">
        <f>invulblad!X14</f>
        <v>Present</v>
      </c>
      <c r="X14" s="97" t="str">
        <f>invulblad!Y14</f>
        <v>Present</v>
      </c>
      <c r="Y14" s="97" t="str">
        <f>invulblad!Z14</f>
        <v>Present</v>
      </c>
      <c r="Z14" s="97" t="str">
        <f>invulblad!AA14</f>
        <v>Present</v>
      </c>
      <c r="AA14" s="97" t="str">
        <f>invulblad!AB14</f>
        <v>Present</v>
      </c>
      <c r="AB14" s="97" t="str">
        <f>invulblad!AC14</f>
        <v>Present</v>
      </c>
      <c r="AC14" s="97" t="str">
        <f>invulblad!AD14</f>
        <v>Present</v>
      </c>
      <c r="AD14" s="97" t="str">
        <f>invulblad!AE14</f>
        <v>Present</v>
      </c>
      <c r="AE14" s="97" t="str">
        <f>invulblad!AF14</f>
        <v>Present</v>
      </c>
      <c r="AF14" s="97" t="str">
        <f>invulblad!AG14</f>
        <v>Present</v>
      </c>
      <c r="AG14" s="97" t="str">
        <f>invulblad!AH14</f>
        <v>Present</v>
      </c>
      <c r="AH14" s="97" t="str">
        <f>invulblad!AI14</f>
        <v>Present</v>
      </c>
      <c r="AI14" s="97" t="str">
        <f>invulblad!AJ14</f>
        <v>Present</v>
      </c>
      <c r="AJ14" s="97" t="str">
        <f>invulblad!AK14</f>
        <v>Present</v>
      </c>
      <c r="AK14" s="97" t="str">
        <f>invulblad!AL14</f>
        <v>Present</v>
      </c>
      <c r="AL14" s="97" t="str">
        <f>invulblad!AM14</f>
        <v>Present</v>
      </c>
      <c r="AM14" s="97" t="str">
        <f>invulblad!AN14</f>
        <v>Present</v>
      </c>
      <c r="AN14" s="97" t="str">
        <f>invulblad!AO14</f>
        <v>Present</v>
      </c>
      <c r="AO14" s="47"/>
    </row>
    <row r="15" spans="1:41" x14ac:dyDescent="0.25">
      <c r="A15" s="107"/>
      <c r="B15" s="18"/>
      <c r="C15" s="21" t="s">
        <v>1</v>
      </c>
      <c r="D15" s="140"/>
      <c r="E15" s="44" t="s">
        <v>33</v>
      </c>
      <c r="F15" s="33">
        <f>F56</f>
        <v>0</v>
      </c>
      <c r="G15" s="33">
        <f t="shared" ref="G15:AN15" si="0">G56</f>
        <v>0</v>
      </c>
      <c r="H15" s="33">
        <f t="shared" si="0"/>
        <v>0</v>
      </c>
      <c r="I15" s="33">
        <f t="shared" si="0"/>
        <v>0</v>
      </c>
      <c r="J15" s="33">
        <f t="shared" si="0"/>
        <v>0</v>
      </c>
      <c r="K15" s="33">
        <f t="shared" si="0"/>
        <v>0</v>
      </c>
      <c r="L15" s="33">
        <f t="shared" si="0"/>
        <v>0</v>
      </c>
      <c r="M15" s="33">
        <f t="shared" si="0"/>
        <v>0</v>
      </c>
      <c r="N15" s="33">
        <f t="shared" si="0"/>
        <v>0</v>
      </c>
      <c r="O15" s="33">
        <f t="shared" si="0"/>
        <v>0</v>
      </c>
      <c r="P15" s="33">
        <f t="shared" si="0"/>
        <v>0</v>
      </c>
      <c r="Q15" s="33">
        <f t="shared" si="0"/>
        <v>0</v>
      </c>
      <c r="R15" s="33">
        <f t="shared" si="0"/>
        <v>0</v>
      </c>
      <c r="S15" s="33">
        <f t="shared" si="0"/>
        <v>0</v>
      </c>
      <c r="T15" s="33">
        <f t="shared" si="0"/>
        <v>0</v>
      </c>
      <c r="U15" s="33">
        <f t="shared" si="0"/>
        <v>0</v>
      </c>
      <c r="V15" s="33">
        <f t="shared" si="0"/>
        <v>0</v>
      </c>
      <c r="W15" s="33">
        <f t="shared" si="0"/>
        <v>0</v>
      </c>
      <c r="X15" s="33">
        <f t="shared" si="0"/>
        <v>0</v>
      </c>
      <c r="Y15" s="33">
        <f t="shared" si="0"/>
        <v>0</v>
      </c>
      <c r="Z15" s="33">
        <f t="shared" si="0"/>
        <v>0</v>
      </c>
      <c r="AA15" s="33">
        <f t="shared" si="0"/>
        <v>0</v>
      </c>
      <c r="AB15" s="33">
        <f t="shared" si="0"/>
        <v>0</v>
      </c>
      <c r="AC15" s="33">
        <f t="shared" si="0"/>
        <v>0</v>
      </c>
      <c r="AD15" s="33">
        <f t="shared" si="0"/>
        <v>0</v>
      </c>
      <c r="AE15" s="33">
        <f t="shared" si="0"/>
        <v>0</v>
      </c>
      <c r="AF15" s="33">
        <f t="shared" si="0"/>
        <v>0</v>
      </c>
      <c r="AG15" s="33">
        <f t="shared" si="0"/>
        <v>0</v>
      </c>
      <c r="AH15" s="33">
        <f t="shared" si="0"/>
        <v>0</v>
      </c>
      <c r="AI15" s="33">
        <f t="shared" si="0"/>
        <v>0</v>
      </c>
      <c r="AJ15" s="33">
        <f t="shared" si="0"/>
        <v>0</v>
      </c>
      <c r="AK15" s="33">
        <f t="shared" si="0"/>
        <v>0</v>
      </c>
      <c r="AL15" s="33">
        <f t="shared" si="0"/>
        <v>0</v>
      </c>
      <c r="AM15" s="33">
        <f t="shared" si="0"/>
        <v>0</v>
      </c>
      <c r="AN15" s="33">
        <f t="shared" si="0"/>
        <v>0</v>
      </c>
      <c r="AO15" s="47"/>
    </row>
    <row r="16" spans="1:41" x14ac:dyDescent="0.25">
      <c r="A16" s="107"/>
      <c r="B16" s="18"/>
      <c r="C16" s="26" t="s">
        <v>29</v>
      </c>
      <c r="D16" s="141"/>
      <c r="E16" s="44" t="s">
        <v>34</v>
      </c>
      <c r="F16" s="34" t="str">
        <f>IF((COUNTBLANK(F18:F54))=0,"",((COUNTBLANK(F18:F54))))</f>
        <v/>
      </c>
      <c r="G16" s="34" t="str">
        <f t="shared" ref="G16:AN16" si="1">IF((COUNTBLANK(G18:G54))=0,"",((COUNTBLANK(G18:G54))))</f>
        <v/>
      </c>
      <c r="H16" s="34" t="str">
        <f t="shared" si="1"/>
        <v/>
      </c>
      <c r="I16" s="34" t="str">
        <f t="shared" si="1"/>
        <v/>
      </c>
      <c r="J16" s="34" t="str">
        <f t="shared" si="1"/>
        <v/>
      </c>
      <c r="K16" s="34" t="str">
        <f t="shared" si="1"/>
        <v/>
      </c>
      <c r="L16" s="34" t="str">
        <f t="shared" si="1"/>
        <v/>
      </c>
      <c r="M16" s="34" t="str">
        <f t="shared" si="1"/>
        <v/>
      </c>
      <c r="N16" s="34" t="str">
        <f t="shared" si="1"/>
        <v/>
      </c>
      <c r="O16" s="34" t="str">
        <f t="shared" si="1"/>
        <v/>
      </c>
      <c r="P16" s="34" t="str">
        <f t="shared" si="1"/>
        <v/>
      </c>
      <c r="Q16" s="34" t="str">
        <f t="shared" si="1"/>
        <v/>
      </c>
      <c r="R16" s="34" t="str">
        <f t="shared" si="1"/>
        <v/>
      </c>
      <c r="S16" s="34" t="str">
        <f t="shared" si="1"/>
        <v/>
      </c>
      <c r="T16" s="34" t="str">
        <f t="shared" si="1"/>
        <v/>
      </c>
      <c r="U16" s="34" t="str">
        <f t="shared" si="1"/>
        <v/>
      </c>
      <c r="V16" s="34" t="str">
        <f t="shared" si="1"/>
        <v/>
      </c>
      <c r="W16" s="34" t="str">
        <f t="shared" si="1"/>
        <v/>
      </c>
      <c r="X16" s="34" t="str">
        <f t="shared" si="1"/>
        <v/>
      </c>
      <c r="Y16" s="34" t="str">
        <f t="shared" si="1"/>
        <v/>
      </c>
      <c r="Z16" s="34" t="str">
        <f t="shared" si="1"/>
        <v/>
      </c>
      <c r="AA16" s="34" t="str">
        <f t="shared" si="1"/>
        <v/>
      </c>
      <c r="AB16" s="34" t="str">
        <f t="shared" si="1"/>
        <v/>
      </c>
      <c r="AC16" s="34" t="str">
        <f t="shared" si="1"/>
        <v/>
      </c>
      <c r="AD16" s="34" t="str">
        <f t="shared" si="1"/>
        <v/>
      </c>
      <c r="AE16" s="34" t="str">
        <f t="shared" si="1"/>
        <v/>
      </c>
      <c r="AF16" s="34" t="str">
        <f t="shared" si="1"/>
        <v/>
      </c>
      <c r="AG16" s="34" t="str">
        <f t="shared" si="1"/>
        <v/>
      </c>
      <c r="AH16" s="34" t="str">
        <f t="shared" si="1"/>
        <v/>
      </c>
      <c r="AI16" s="34" t="str">
        <f t="shared" si="1"/>
        <v/>
      </c>
      <c r="AJ16" s="34" t="str">
        <f t="shared" si="1"/>
        <v/>
      </c>
      <c r="AK16" s="34" t="str">
        <f t="shared" si="1"/>
        <v/>
      </c>
      <c r="AL16" s="34" t="str">
        <f t="shared" si="1"/>
        <v/>
      </c>
      <c r="AM16" s="34" t="str">
        <f t="shared" si="1"/>
        <v/>
      </c>
      <c r="AN16" s="34" t="str">
        <f t="shared" si="1"/>
        <v/>
      </c>
      <c r="AO16" s="47"/>
    </row>
    <row r="17" spans="1:41" x14ac:dyDescent="0.25">
      <c r="A17" s="107"/>
      <c r="B17" s="25" t="s">
        <v>24</v>
      </c>
      <c r="C17" s="25">
        <f>invulblad!C17</f>
        <v>62</v>
      </c>
      <c r="D17" s="25" t="s">
        <v>50</v>
      </c>
      <c r="E17" s="36" t="s">
        <v>31</v>
      </c>
      <c r="F17" s="37" t="s">
        <v>0</v>
      </c>
      <c r="G17" s="37" t="s">
        <v>0</v>
      </c>
      <c r="H17" s="37" t="s">
        <v>0</v>
      </c>
      <c r="I17" s="37" t="s">
        <v>0</v>
      </c>
      <c r="J17" s="37" t="s">
        <v>0</v>
      </c>
      <c r="K17" s="37" t="s">
        <v>0</v>
      </c>
      <c r="L17" s="37" t="s">
        <v>0</v>
      </c>
      <c r="M17" s="37" t="s">
        <v>0</v>
      </c>
      <c r="N17" s="37" t="s">
        <v>0</v>
      </c>
      <c r="O17" s="37" t="s">
        <v>0</v>
      </c>
      <c r="P17" s="37" t="s">
        <v>0</v>
      </c>
      <c r="Q17" s="37" t="s">
        <v>0</v>
      </c>
      <c r="R17" s="37" t="s">
        <v>0</v>
      </c>
      <c r="S17" s="37" t="s">
        <v>0</v>
      </c>
      <c r="T17" s="37" t="s">
        <v>0</v>
      </c>
      <c r="U17" s="37" t="s">
        <v>0</v>
      </c>
      <c r="V17" s="37" t="s">
        <v>0</v>
      </c>
      <c r="W17" s="37" t="s">
        <v>0</v>
      </c>
      <c r="X17" s="37" t="s">
        <v>0</v>
      </c>
      <c r="Y17" s="37" t="s">
        <v>0</v>
      </c>
      <c r="Z17" s="37" t="s">
        <v>0</v>
      </c>
      <c r="AA17" s="37" t="s">
        <v>0</v>
      </c>
      <c r="AB17" s="37" t="s">
        <v>0</v>
      </c>
      <c r="AC17" s="37" t="s">
        <v>0</v>
      </c>
      <c r="AD17" s="37" t="s">
        <v>0</v>
      </c>
      <c r="AE17" s="37" t="s">
        <v>0</v>
      </c>
      <c r="AF17" s="37" t="s">
        <v>0</v>
      </c>
      <c r="AG17" s="37" t="s">
        <v>0</v>
      </c>
      <c r="AH17" s="37" t="s">
        <v>0</v>
      </c>
      <c r="AI17" s="37" t="s">
        <v>0</v>
      </c>
      <c r="AJ17" s="37" t="s">
        <v>0</v>
      </c>
      <c r="AK17" s="37" t="s">
        <v>0</v>
      </c>
      <c r="AL17" s="37" t="s">
        <v>0</v>
      </c>
      <c r="AM17" s="37" t="s">
        <v>0</v>
      </c>
      <c r="AN17" s="37" t="s">
        <v>0</v>
      </c>
      <c r="AO17" s="47"/>
    </row>
    <row r="18" spans="1:41" x14ac:dyDescent="0.25">
      <c r="A18" s="107"/>
      <c r="B18" s="255" t="str">
        <f>invulblad!B18</f>
        <v>Hoofdgedachte - tussenkopjes - onderscheid tussen hoofd- en bijzaken</v>
      </c>
      <c r="C18" s="256"/>
      <c r="D18" s="79">
        <f>voorbereiding!$B61</f>
        <v>1</v>
      </c>
      <c r="E18" s="38">
        <f>voorbereiding!$F61</f>
        <v>1</v>
      </c>
      <c r="F18" s="116">
        <f>invulblad!G18</f>
        <v>0</v>
      </c>
      <c r="G18" s="116">
        <f>invulblad!H18</f>
        <v>0</v>
      </c>
      <c r="H18" s="116">
        <f>invulblad!I18</f>
        <v>0</v>
      </c>
      <c r="I18" s="116">
        <f>invulblad!J18</f>
        <v>0</v>
      </c>
      <c r="J18" s="116">
        <f>invulblad!K18</f>
        <v>0</v>
      </c>
      <c r="K18" s="116">
        <f>invulblad!L18</f>
        <v>0</v>
      </c>
      <c r="L18" s="116">
        <f>invulblad!M18</f>
        <v>0</v>
      </c>
      <c r="M18" s="116">
        <f>invulblad!N18</f>
        <v>0</v>
      </c>
      <c r="N18" s="116">
        <f>invulblad!O18</f>
        <v>0</v>
      </c>
      <c r="O18" s="116">
        <f>invulblad!P18</f>
        <v>0</v>
      </c>
      <c r="P18" s="116">
        <f>invulblad!Q18</f>
        <v>0</v>
      </c>
      <c r="Q18" s="116">
        <f>invulblad!R18</f>
        <v>0</v>
      </c>
      <c r="R18" s="116">
        <f>invulblad!S18</f>
        <v>0</v>
      </c>
      <c r="S18" s="116">
        <f>invulblad!T18</f>
        <v>0</v>
      </c>
      <c r="T18" s="116">
        <f>invulblad!U18</f>
        <v>0</v>
      </c>
      <c r="U18" s="116">
        <f>invulblad!V18</f>
        <v>0</v>
      </c>
      <c r="V18" s="116">
        <f>invulblad!W18</f>
        <v>0</v>
      </c>
      <c r="W18" s="116">
        <f>invulblad!X18</f>
        <v>0</v>
      </c>
      <c r="X18" s="116">
        <f>invulblad!Y18</f>
        <v>0</v>
      </c>
      <c r="Y18" s="116">
        <f>invulblad!Z18</f>
        <v>0</v>
      </c>
      <c r="Z18" s="116">
        <f>invulblad!AA18</f>
        <v>0</v>
      </c>
      <c r="AA18" s="116">
        <f>invulblad!AB18</f>
        <v>0</v>
      </c>
      <c r="AB18" s="116">
        <f>invulblad!AC18</f>
        <v>0</v>
      </c>
      <c r="AC18" s="116">
        <f>invulblad!AD18</f>
        <v>0</v>
      </c>
      <c r="AD18" s="116">
        <f>invulblad!AE18</f>
        <v>0</v>
      </c>
      <c r="AE18" s="116">
        <f>invulblad!AF18</f>
        <v>0</v>
      </c>
      <c r="AF18" s="116">
        <f>invulblad!AG18</f>
        <v>0</v>
      </c>
      <c r="AG18" s="116">
        <f>invulblad!AH18</f>
        <v>0</v>
      </c>
      <c r="AH18" s="116">
        <f>invulblad!AI18</f>
        <v>0</v>
      </c>
      <c r="AI18" s="116">
        <f>invulblad!AJ18</f>
        <v>0</v>
      </c>
      <c r="AJ18" s="116">
        <f>invulblad!AK18</f>
        <v>0</v>
      </c>
      <c r="AK18" s="116">
        <f>invulblad!AL18</f>
        <v>0</v>
      </c>
      <c r="AL18" s="116">
        <f>invulblad!AM18</f>
        <v>0</v>
      </c>
      <c r="AM18" s="116">
        <f>invulblad!AN18</f>
        <v>0</v>
      </c>
      <c r="AN18" s="116">
        <f>invulblad!AO18</f>
        <v>0</v>
      </c>
      <c r="AO18" s="47"/>
    </row>
    <row r="19" spans="1:41" ht="16.5" customHeight="1" x14ac:dyDescent="0.25">
      <c r="A19" s="107"/>
      <c r="B19" s="255" t="str">
        <f>invulblad!B19</f>
        <v>Hoofdgedachte - tussenkopjes - onderscheid tussen hoofd- en bijzaken</v>
      </c>
      <c r="C19" s="256"/>
      <c r="D19" s="79">
        <f>voorbereiding!$B62</f>
        <v>2</v>
      </c>
      <c r="E19" s="38">
        <f>voorbereiding!$F62</f>
        <v>1</v>
      </c>
      <c r="F19" s="116">
        <f>invulblad!G19</f>
        <v>0</v>
      </c>
      <c r="G19" s="116">
        <f>invulblad!H19</f>
        <v>0</v>
      </c>
      <c r="H19" s="116">
        <f>invulblad!I19</f>
        <v>0</v>
      </c>
      <c r="I19" s="116">
        <f>invulblad!J19</f>
        <v>0</v>
      </c>
      <c r="J19" s="116">
        <f>invulblad!K19</f>
        <v>0</v>
      </c>
      <c r="K19" s="116">
        <f>invulblad!L19</f>
        <v>0</v>
      </c>
      <c r="L19" s="116">
        <f>invulblad!M19</f>
        <v>0</v>
      </c>
      <c r="M19" s="116">
        <f>invulblad!N19</f>
        <v>0</v>
      </c>
      <c r="N19" s="116">
        <f>invulblad!O19</f>
        <v>0</v>
      </c>
      <c r="O19" s="116">
        <f>invulblad!P19</f>
        <v>0</v>
      </c>
      <c r="P19" s="116">
        <f>invulblad!Q19</f>
        <v>0</v>
      </c>
      <c r="Q19" s="116">
        <f>invulblad!R19</f>
        <v>0</v>
      </c>
      <c r="R19" s="116">
        <f>invulblad!S19</f>
        <v>0</v>
      </c>
      <c r="S19" s="116">
        <f>invulblad!T19</f>
        <v>0</v>
      </c>
      <c r="T19" s="116">
        <f>invulblad!U19</f>
        <v>0</v>
      </c>
      <c r="U19" s="116">
        <f>invulblad!V19</f>
        <v>0</v>
      </c>
      <c r="V19" s="116">
        <f>invulblad!W19</f>
        <v>0</v>
      </c>
      <c r="W19" s="116">
        <f>invulblad!X19</f>
        <v>0</v>
      </c>
      <c r="X19" s="116">
        <f>invulblad!Y19</f>
        <v>0</v>
      </c>
      <c r="Y19" s="116">
        <f>invulblad!Z19</f>
        <v>0</v>
      </c>
      <c r="Z19" s="116">
        <f>invulblad!AA19</f>
        <v>0</v>
      </c>
      <c r="AA19" s="116">
        <f>invulblad!AB19</f>
        <v>0</v>
      </c>
      <c r="AB19" s="116">
        <f>invulblad!AC19</f>
        <v>0</v>
      </c>
      <c r="AC19" s="116">
        <f>invulblad!AD19</f>
        <v>0</v>
      </c>
      <c r="AD19" s="116">
        <f>invulblad!AE19</f>
        <v>0</v>
      </c>
      <c r="AE19" s="116">
        <f>invulblad!AF19</f>
        <v>0</v>
      </c>
      <c r="AF19" s="116">
        <f>invulblad!AG19</f>
        <v>0</v>
      </c>
      <c r="AG19" s="116">
        <f>invulblad!AH19</f>
        <v>0</v>
      </c>
      <c r="AH19" s="116">
        <f>invulblad!AI19</f>
        <v>0</v>
      </c>
      <c r="AI19" s="116">
        <f>invulblad!AJ19</f>
        <v>0</v>
      </c>
      <c r="AJ19" s="116">
        <f>invulblad!AK19</f>
        <v>0</v>
      </c>
      <c r="AK19" s="116">
        <f>invulblad!AL19</f>
        <v>0</v>
      </c>
      <c r="AL19" s="116">
        <f>invulblad!AM19</f>
        <v>0</v>
      </c>
      <c r="AM19" s="116">
        <f>invulblad!AN19</f>
        <v>0</v>
      </c>
      <c r="AN19" s="116">
        <f>invulblad!AO19</f>
        <v>0</v>
      </c>
      <c r="AO19" s="47"/>
    </row>
    <row r="20" spans="1:41" x14ac:dyDescent="0.25">
      <c r="A20" s="107"/>
      <c r="B20" s="255" t="str">
        <f>invulblad!B20</f>
        <v>Hoofdgedachte - tussenkopjes - onderscheid tussen hoofd- en bijzaken</v>
      </c>
      <c r="C20" s="256"/>
      <c r="D20" s="79">
        <f>voorbereiding!$B63</f>
        <v>3</v>
      </c>
      <c r="E20" s="38">
        <f>voorbereiding!$F63</f>
        <v>1</v>
      </c>
      <c r="F20" s="116">
        <f>invulblad!G20</f>
        <v>0</v>
      </c>
      <c r="G20" s="116">
        <f>invulblad!H20</f>
        <v>0</v>
      </c>
      <c r="H20" s="116">
        <f>invulblad!I20</f>
        <v>0</v>
      </c>
      <c r="I20" s="116">
        <f>invulblad!J20</f>
        <v>0</v>
      </c>
      <c r="J20" s="116">
        <f>invulblad!K20</f>
        <v>0</v>
      </c>
      <c r="K20" s="116">
        <f>invulblad!L20</f>
        <v>0</v>
      </c>
      <c r="L20" s="116">
        <f>invulblad!M20</f>
        <v>0</v>
      </c>
      <c r="M20" s="116">
        <f>invulblad!N20</f>
        <v>0</v>
      </c>
      <c r="N20" s="116">
        <f>invulblad!O20</f>
        <v>0</v>
      </c>
      <c r="O20" s="116">
        <f>invulblad!P20</f>
        <v>0</v>
      </c>
      <c r="P20" s="116">
        <f>invulblad!Q20</f>
        <v>0</v>
      </c>
      <c r="Q20" s="116">
        <f>invulblad!R20</f>
        <v>0</v>
      </c>
      <c r="R20" s="116">
        <f>invulblad!S20</f>
        <v>0</v>
      </c>
      <c r="S20" s="116">
        <f>invulblad!T20</f>
        <v>0</v>
      </c>
      <c r="T20" s="116">
        <f>invulblad!U20</f>
        <v>0</v>
      </c>
      <c r="U20" s="116">
        <f>invulblad!V20</f>
        <v>0</v>
      </c>
      <c r="V20" s="116">
        <f>invulblad!W20</f>
        <v>0</v>
      </c>
      <c r="W20" s="116">
        <f>invulblad!X20</f>
        <v>0</v>
      </c>
      <c r="X20" s="116">
        <f>invulblad!Y20</f>
        <v>0</v>
      </c>
      <c r="Y20" s="116">
        <f>invulblad!Z20</f>
        <v>0</v>
      </c>
      <c r="Z20" s="116">
        <f>invulblad!AA20</f>
        <v>0</v>
      </c>
      <c r="AA20" s="116">
        <f>invulblad!AB20</f>
        <v>0</v>
      </c>
      <c r="AB20" s="116">
        <f>invulblad!AC20</f>
        <v>0</v>
      </c>
      <c r="AC20" s="116">
        <f>invulblad!AD20</f>
        <v>0</v>
      </c>
      <c r="AD20" s="116">
        <f>invulblad!AE20</f>
        <v>0</v>
      </c>
      <c r="AE20" s="116">
        <f>invulblad!AF20</f>
        <v>0</v>
      </c>
      <c r="AF20" s="116">
        <f>invulblad!AG20</f>
        <v>0</v>
      </c>
      <c r="AG20" s="116">
        <f>invulblad!AH20</f>
        <v>0</v>
      </c>
      <c r="AH20" s="116">
        <f>invulblad!AI20</f>
        <v>0</v>
      </c>
      <c r="AI20" s="116">
        <f>invulblad!AJ20</f>
        <v>0</v>
      </c>
      <c r="AJ20" s="116">
        <f>invulblad!AK20</f>
        <v>0</v>
      </c>
      <c r="AK20" s="116">
        <f>invulblad!AL20</f>
        <v>0</v>
      </c>
      <c r="AL20" s="116">
        <f>invulblad!AM20</f>
        <v>0</v>
      </c>
      <c r="AM20" s="116">
        <f>invulblad!AN20</f>
        <v>0</v>
      </c>
      <c r="AN20" s="116">
        <f>invulblad!AO20</f>
        <v>0</v>
      </c>
      <c r="AO20" s="47"/>
    </row>
    <row r="21" spans="1:41" x14ac:dyDescent="0.25">
      <c r="A21" s="107"/>
      <c r="B21" s="255" t="str">
        <f>invulblad!B21</f>
        <v>Argumentaties - standpunt beargumenteren - soorten argumenten - redeneringen</v>
      </c>
      <c r="C21" s="256"/>
      <c r="D21" s="79">
        <f>voorbereiding!$B64</f>
        <v>4</v>
      </c>
      <c r="E21" s="38">
        <f>voorbereiding!$F64</f>
        <v>1</v>
      </c>
      <c r="F21" s="116">
        <f>invulblad!G21</f>
        <v>0</v>
      </c>
      <c r="G21" s="116">
        <f>invulblad!H21</f>
        <v>0</v>
      </c>
      <c r="H21" s="116">
        <f>invulblad!I21</f>
        <v>0</v>
      </c>
      <c r="I21" s="116">
        <f>invulblad!J21</f>
        <v>0</v>
      </c>
      <c r="J21" s="116">
        <f>invulblad!K21</f>
        <v>0</v>
      </c>
      <c r="K21" s="116">
        <f>invulblad!L21</f>
        <v>0</v>
      </c>
      <c r="L21" s="116">
        <f>invulblad!M21</f>
        <v>0</v>
      </c>
      <c r="M21" s="116">
        <f>invulblad!N21</f>
        <v>0</v>
      </c>
      <c r="N21" s="116">
        <f>invulblad!O21</f>
        <v>0</v>
      </c>
      <c r="O21" s="116">
        <f>invulblad!P21</f>
        <v>0</v>
      </c>
      <c r="P21" s="116">
        <f>invulblad!Q21</f>
        <v>0</v>
      </c>
      <c r="Q21" s="116">
        <f>invulblad!R21</f>
        <v>0</v>
      </c>
      <c r="R21" s="116">
        <f>invulblad!S21</f>
        <v>0</v>
      </c>
      <c r="S21" s="116">
        <f>invulblad!T21</f>
        <v>0</v>
      </c>
      <c r="T21" s="116">
        <f>invulblad!U21</f>
        <v>0</v>
      </c>
      <c r="U21" s="116">
        <f>invulblad!V21</f>
        <v>0</v>
      </c>
      <c r="V21" s="116">
        <f>invulblad!W21</f>
        <v>0</v>
      </c>
      <c r="W21" s="116">
        <f>invulblad!X21</f>
        <v>0</v>
      </c>
      <c r="X21" s="116">
        <f>invulblad!Y21</f>
        <v>0</v>
      </c>
      <c r="Y21" s="116">
        <f>invulblad!Z21</f>
        <v>0</v>
      </c>
      <c r="Z21" s="116">
        <f>invulblad!AA21</f>
        <v>0</v>
      </c>
      <c r="AA21" s="116">
        <f>invulblad!AB21</f>
        <v>0</v>
      </c>
      <c r="AB21" s="116">
        <f>invulblad!AC21</f>
        <v>0</v>
      </c>
      <c r="AC21" s="116">
        <f>invulblad!AD21</f>
        <v>0</v>
      </c>
      <c r="AD21" s="116">
        <f>invulblad!AE21</f>
        <v>0</v>
      </c>
      <c r="AE21" s="116">
        <f>invulblad!AF21</f>
        <v>0</v>
      </c>
      <c r="AF21" s="116">
        <f>invulblad!AG21</f>
        <v>0</v>
      </c>
      <c r="AG21" s="116">
        <f>invulblad!AH21</f>
        <v>0</v>
      </c>
      <c r="AH21" s="116">
        <f>invulblad!AI21</f>
        <v>0</v>
      </c>
      <c r="AI21" s="116">
        <f>invulblad!AJ21</f>
        <v>0</v>
      </c>
      <c r="AJ21" s="116">
        <f>invulblad!AK21</f>
        <v>0</v>
      </c>
      <c r="AK21" s="116">
        <f>invulblad!AL21</f>
        <v>0</v>
      </c>
      <c r="AL21" s="116">
        <f>invulblad!AM21</f>
        <v>0</v>
      </c>
      <c r="AM21" s="116">
        <f>invulblad!AN21</f>
        <v>0</v>
      </c>
      <c r="AN21" s="116">
        <f>invulblad!AO21</f>
        <v>0</v>
      </c>
      <c r="AO21" s="47"/>
    </row>
    <row r="22" spans="1:41" x14ac:dyDescent="0.25">
      <c r="A22" s="107"/>
      <c r="B22" s="255" t="str">
        <f>invulblad!B22</f>
        <v>Argumentaties - standpunt beargumenteren - soorten argumenten - redeneringen</v>
      </c>
      <c r="C22" s="256"/>
      <c r="D22" s="79">
        <f>voorbereiding!$B65</f>
        <v>5</v>
      </c>
      <c r="E22" s="38">
        <f>voorbereiding!$F65</f>
        <v>1</v>
      </c>
      <c r="F22" s="116">
        <f>invulblad!G22</f>
        <v>0</v>
      </c>
      <c r="G22" s="116">
        <f>invulblad!H22</f>
        <v>0</v>
      </c>
      <c r="H22" s="116">
        <f>invulblad!I22</f>
        <v>0</v>
      </c>
      <c r="I22" s="116">
        <f>invulblad!J22</f>
        <v>0</v>
      </c>
      <c r="J22" s="116">
        <f>invulblad!K22</f>
        <v>0</v>
      </c>
      <c r="K22" s="116">
        <f>invulblad!L22</f>
        <v>0</v>
      </c>
      <c r="L22" s="116">
        <f>invulblad!M22</f>
        <v>0</v>
      </c>
      <c r="M22" s="116">
        <f>invulblad!N22</f>
        <v>0</v>
      </c>
      <c r="N22" s="116">
        <f>invulblad!O22</f>
        <v>0</v>
      </c>
      <c r="O22" s="116">
        <f>invulblad!P22</f>
        <v>0</v>
      </c>
      <c r="P22" s="116">
        <f>invulblad!Q22</f>
        <v>0</v>
      </c>
      <c r="Q22" s="116">
        <f>invulblad!R22</f>
        <v>0</v>
      </c>
      <c r="R22" s="116">
        <f>invulblad!S22</f>
        <v>0</v>
      </c>
      <c r="S22" s="116">
        <f>invulblad!T22</f>
        <v>0</v>
      </c>
      <c r="T22" s="116">
        <f>invulblad!U22</f>
        <v>0</v>
      </c>
      <c r="U22" s="116">
        <f>invulblad!V22</f>
        <v>0</v>
      </c>
      <c r="V22" s="116">
        <f>invulblad!W22</f>
        <v>0</v>
      </c>
      <c r="W22" s="116">
        <f>invulblad!X22</f>
        <v>0</v>
      </c>
      <c r="X22" s="116">
        <f>invulblad!Y22</f>
        <v>0</v>
      </c>
      <c r="Y22" s="116">
        <f>invulblad!Z22</f>
        <v>0</v>
      </c>
      <c r="Z22" s="116">
        <f>invulblad!AA22</f>
        <v>0</v>
      </c>
      <c r="AA22" s="116">
        <f>invulblad!AB22</f>
        <v>0</v>
      </c>
      <c r="AB22" s="116">
        <f>invulblad!AC22</f>
        <v>0</v>
      </c>
      <c r="AC22" s="116">
        <f>invulblad!AD22</f>
        <v>0</v>
      </c>
      <c r="AD22" s="116">
        <f>invulblad!AE22</f>
        <v>0</v>
      </c>
      <c r="AE22" s="116">
        <f>invulblad!AF22</f>
        <v>0</v>
      </c>
      <c r="AF22" s="116">
        <f>invulblad!AG22</f>
        <v>0</v>
      </c>
      <c r="AG22" s="116">
        <f>invulblad!AH22</f>
        <v>0</v>
      </c>
      <c r="AH22" s="116">
        <f>invulblad!AI22</f>
        <v>0</v>
      </c>
      <c r="AI22" s="116">
        <f>invulblad!AJ22</f>
        <v>0</v>
      </c>
      <c r="AJ22" s="116">
        <f>invulblad!AK22</f>
        <v>0</v>
      </c>
      <c r="AK22" s="116">
        <f>invulblad!AL22</f>
        <v>0</v>
      </c>
      <c r="AL22" s="116">
        <f>invulblad!AM22</f>
        <v>0</v>
      </c>
      <c r="AM22" s="116">
        <f>invulblad!AN22</f>
        <v>0</v>
      </c>
      <c r="AN22" s="116">
        <f>invulblad!AO22</f>
        <v>0</v>
      </c>
      <c r="AO22" s="47"/>
    </row>
    <row r="23" spans="1:41" x14ac:dyDescent="0.25">
      <c r="A23" s="107"/>
      <c r="B23" s="255" t="str">
        <f>invulblad!B23</f>
        <v xml:space="preserve">Argumentatieschema's </v>
      </c>
      <c r="C23" s="256"/>
      <c r="D23" s="79">
        <f>voorbereiding!$B66</f>
        <v>6</v>
      </c>
      <c r="E23" s="38">
        <f>voorbereiding!$F66</f>
        <v>3</v>
      </c>
      <c r="F23" s="116">
        <f>invulblad!G23</f>
        <v>0</v>
      </c>
      <c r="G23" s="116">
        <f>invulblad!H23</f>
        <v>0</v>
      </c>
      <c r="H23" s="116">
        <f>invulblad!I23</f>
        <v>0</v>
      </c>
      <c r="I23" s="116">
        <f>invulblad!J23</f>
        <v>0</v>
      </c>
      <c r="J23" s="116">
        <f>invulblad!K23</f>
        <v>0</v>
      </c>
      <c r="K23" s="116">
        <f>invulblad!L23</f>
        <v>0</v>
      </c>
      <c r="L23" s="116">
        <f>invulblad!M23</f>
        <v>0</v>
      </c>
      <c r="M23" s="116">
        <f>invulblad!N23</f>
        <v>0</v>
      </c>
      <c r="N23" s="116">
        <f>invulblad!O23</f>
        <v>0</v>
      </c>
      <c r="O23" s="116">
        <f>invulblad!P23</f>
        <v>0</v>
      </c>
      <c r="P23" s="116">
        <f>invulblad!Q23</f>
        <v>0</v>
      </c>
      <c r="Q23" s="116">
        <f>invulblad!R23</f>
        <v>0</v>
      </c>
      <c r="R23" s="116">
        <f>invulblad!S23</f>
        <v>0</v>
      </c>
      <c r="S23" s="116">
        <f>invulblad!T23</f>
        <v>0</v>
      </c>
      <c r="T23" s="116">
        <f>invulblad!U23</f>
        <v>0</v>
      </c>
      <c r="U23" s="116">
        <f>invulblad!V23</f>
        <v>0</v>
      </c>
      <c r="V23" s="116">
        <f>invulblad!W23</f>
        <v>0</v>
      </c>
      <c r="W23" s="116">
        <f>invulblad!X23</f>
        <v>0</v>
      </c>
      <c r="X23" s="116">
        <f>invulblad!Y23</f>
        <v>0</v>
      </c>
      <c r="Y23" s="116">
        <f>invulblad!Z23</f>
        <v>0</v>
      </c>
      <c r="Z23" s="116">
        <f>invulblad!AA23</f>
        <v>0</v>
      </c>
      <c r="AA23" s="116">
        <f>invulblad!AB23</f>
        <v>0</v>
      </c>
      <c r="AB23" s="116">
        <f>invulblad!AC23</f>
        <v>0</v>
      </c>
      <c r="AC23" s="116">
        <f>invulblad!AD23</f>
        <v>0</v>
      </c>
      <c r="AD23" s="116">
        <f>invulblad!AE23</f>
        <v>0</v>
      </c>
      <c r="AE23" s="116">
        <f>invulblad!AF23</f>
        <v>0</v>
      </c>
      <c r="AF23" s="116">
        <f>invulblad!AG23</f>
        <v>0</v>
      </c>
      <c r="AG23" s="116">
        <f>invulblad!AH23</f>
        <v>0</v>
      </c>
      <c r="AH23" s="116">
        <f>invulblad!AI23</f>
        <v>0</v>
      </c>
      <c r="AI23" s="116">
        <f>invulblad!AJ23</f>
        <v>0</v>
      </c>
      <c r="AJ23" s="116">
        <f>invulblad!AK23</f>
        <v>0</v>
      </c>
      <c r="AK23" s="116">
        <f>invulblad!AL23</f>
        <v>0</v>
      </c>
      <c r="AL23" s="116">
        <f>invulblad!AM23</f>
        <v>0</v>
      </c>
      <c r="AM23" s="116">
        <f>invulblad!AN23</f>
        <v>0</v>
      </c>
      <c r="AN23" s="116">
        <f>invulblad!AO23</f>
        <v>0</v>
      </c>
      <c r="AO23" s="47"/>
    </row>
    <row r="24" spans="1:41" x14ac:dyDescent="0.25">
      <c r="A24" s="107"/>
      <c r="B24" s="255" t="str">
        <f>invulblad!B24</f>
        <v>Tekstrelaties - tekstverbanden - alineafuncties - tekststructuur</v>
      </c>
      <c r="C24" s="256"/>
      <c r="D24" s="79">
        <f>voorbereiding!$B67</f>
        <v>7</v>
      </c>
      <c r="E24" s="38">
        <f>voorbereiding!$F67</f>
        <v>1</v>
      </c>
      <c r="F24" s="116">
        <f>invulblad!G24</f>
        <v>0</v>
      </c>
      <c r="G24" s="116">
        <f>invulblad!H24</f>
        <v>0</v>
      </c>
      <c r="H24" s="116">
        <f>invulblad!I24</f>
        <v>0</v>
      </c>
      <c r="I24" s="116">
        <f>invulblad!J24</f>
        <v>0</v>
      </c>
      <c r="J24" s="116">
        <f>invulblad!K24</f>
        <v>0</v>
      </c>
      <c r="K24" s="116">
        <f>invulblad!L24</f>
        <v>0</v>
      </c>
      <c r="L24" s="116">
        <f>invulblad!M24</f>
        <v>0</v>
      </c>
      <c r="M24" s="116">
        <f>invulblad!N24</f>
        <v>0</v>
      </c>
      <c r="N24" s="116">
        <f>invulblad!O24</f>
        <v>0</v>
      </c>
      <c r="O24" s="116">
        <f>invulblad!P24</f>
        <v>0</v>
      </c>
      <c r="P24" s="116">
        <f>invulblad!Q24</f>
        <v>0</v>
      </c>
      <c r="Q24" s="116">
        <f>invulblad!R24</f>
        <v>0</v>
      </c>
      <c r="R24" s="116">
        <f>invulblad!S24</f>
        <v>0</v>
      </c>
      <c r="S24" s="116">
        <f>invulblad!T24</f>
        <v>0</v>
      </c>
      <c r="T24" s="116">
        <f>invulblad!U24</f>
        <v>0</v>
      </c>
      <c r="U24" s="116">
        <f>invulblad!V24</f>
        <v>0</v>
      </c>
      <c r="V24" s="116">
        <f>invulblad!W24</f>
        <v>0</v>
      </c>
      <c r="W24" s="116">
        <f>invulblad!X24</f>
        <v>0</v>
      </c>
      <c r="X24" s="116">
        <f>invulblad!Y24</f>
        <v>0</v>
      </c>
      <c r="Y24" s="116">
        <f>invulblad!Z24</f>
        <v>0</v>
      </c>
      <c r="Z24" s="116">
        <f>invulblad!AA24</f>
        <v>0</v>
      </c>
      <c r="AA24" s="116">
        <f>invulblad!AB24</f>
        <v>0</v>
      </c>
      <c r="AB24" s="116">
        <f>invulblad!AC24</f>
        <v>0</v>
      </c>
      <c r="AC24" s="116">
        <f>invulblad!AD24</f>
        <v>0</v>
      </c>
      <c r="AD24" s="116">
        <f>invulblad!AE24</f>
        <v>0</v>
      </c>
      <c r="AE24" s="116">
        <f>invulblad!AF24</f>
        <v>0</v>
      </c>
      <c r="AF24" s="116">
        <f>invulblad!AG24</f>
        <v>0</v>
      </c>
      <c r="AG24" s="116">
        <f>invulblad!AH24</f>
        <v>0</v>
      </c>
      <c r="AH24" s="116">
        <f>invulblad!AI24</f>
        <v>0</v>
      </c>
      <c r="AI24" s="116">
        <f>invulblad!AJ24</f>
        <v>0</v>
      </c>
      <c r="AJ24" s="116">
        <f>invulblad!AK24</f>
        <v>0</v>
      </c>
      <c r="AK24" s="116">
        <f>invulblad!AL24</f>
        <v>0</v>
      </c>
      <c r="AL24" s="116">
        <f>invulblad!AM24</f>
        <v>0</v>
      </c>
      <c r="AM24" s="116">
        <f>invulblad!AN24</f>
        <v>0</v>
      </c>
      <c r="AN24" s="116">
        <f>invulblad!AO24</f>
        <v>0</v>
      </c>
      <c r="AO24" s="47"/>
    </row>
    <row r="25" spans="1:41" x14ac:dyDescent="0.25">
      <c r="A25" s="107"/>
      <c r="B25" s="255" t="str">
        <f>invulblad!B25</f>
        <v xml:space="preserve">Auteursintenties - gevoel - betekenis van taaluitingen - verklaringen </v>
      </c>
      <c r="C25" s="256"/>
      <c r="D25" s="79">
        <f>voorbereiding!$B68</f>
        <v>8</v>
      </c>
      <c r="E25" s="38">
        <f>voorbereiding!$F68</f>
        <v>3</v>
      </c>
      <c r="F25" s="116">
        <f>invulblad!G25</f>
        <v>0</v>
      </c>
      <c r="G25" s="116">
        <f>invulblad!H25</f>
        <v>0</v>
      </c>
      <c r="H25" s="116">
        <f>invulblad!I25</f>
        <v>0</v>
      </c>
      <c r="I25" s="116">
        <f>invulblad!J25</f>
        <v>0</v>
      </c>
      <c r="J25" s="116">
        <f>invulblad!K25</f>
        <v>0</v>
      </c>
      <c r="K25" s="116">
        <f>invulblad!L25</f>
        <v>0</v>
      </c>
      <c r="L25" s="116">
        <f>invulblad!M25</f>
        <v>0</v>
      </c>
      <c r="M25" s="116">
        <f>invulblad!N25</f>
        <v>0</v>
      </c>
      <c r="N25" s="116">
        <f>invulblad!O25</f>
        <v>0</v>
      </c>
      <c r="O25" s="116">
        <f>invulblad!P25</f>
        <v>0</v>
      </c>
      <c r="P25" s="116">
        <f>invulblad!Q25</f>
        <v>0</v>
      </c>
      <c r="Q25" s="116">
        <f>invulblad!R25</f>
        <v>0</v>
      </c>
      <c r="R25" s="116">
        <f>invulblad!S25</f>
        <v>0</v>
      </c>
      <c r="S25" s="116">
        <f>invulblad!T25</f>
        <v>0</v>
      </c>
      <c r="T25" s="116">
        <f>invulblad!U25</f>
        <v>0</v>
      </c>
      <c r="U25" s="116">
        <f>invulblad!V25</f>
        <v>0</v>
      </c>
      <c r="V25" s="116">
        <f>invulblad!W25</f>
        <v>0</v>
      </c>
      <c r="W25" s="116">
        <f>invulblad!X25</f>
        <v>0</v>
      </c>
      <c r="X25" s="116">
        <f>invulblad!Y25</f>
        <v>0</v>
      </c>
      <c r="Y25" s="116">
        <f>invulblad!Z25</f>
        <v>0</v>
      </c>
      <c r="Z25" s="116">
        <f>invulblad!AA25</f>
        <v>0</v>
      </c>
      <c r="AA25" s="116">
        <f>invulblad!AB25</f>
        <v>0</v>
      </c>
      <c r="AB25" s="116">
        <f>invulblad!AC25</f>
        <v>0</v>
      </c>
      <c r="AC25" s="116">
        <f>invulblad!AD25</f>
        <v>0</v>
      </c>
      <c r="AD25" s="116">
        <f>invulblad!AE25</f>
        <v>0</v>
      </c>
      <c r="AE25" s="116">
        <f>invulblad!AF25</f>
        <v>0</v>
      </c>
      <c r="AF25" s="116">
        <f>invulblad!AG25</f>
        <v>0</v>
      </c>
      <c r="AG25" s="116">
        <f>invulblad!AH25</f>
        <v>0</v>
      </c>
      <c r="AH25" s="116">
        <f>invulblad!AI25</f>
        <v>0</v>
      </c>
      <c r="AI25" s="116">
        <f>invulblad!AJ25</f>
        <v>0</v>
      </c>
      <c r="AJ25" s="116">
        <f>invulblad!AK25</f>
        <v>0</v>
      </c>
      <c r="AK25" s="116">
        <f>invulblad!AL25</f>
        <v>0</v>
      </c>
      <c r="AL25" s="116">
        <f>invulblad!AM25</f>
        <v>0</v>
      </c>
      <c r="AM25" s="116">
        <f>invulblad!AN25</f>
        <v>0</v>
      </c>
      <c r="AN25" s="116">
        <f>invulblad!AO25</f>
        <v>0</v>
      </c>
      <c r="AO25" s="47"/>
    </row>
    <row r="26" spans="1:41" x14ac:dyDescent="0.25">
      <c r="A26" s="107"/>
      <c r="B26" s="255" t="str">
        <f>invulblad!B26</f>
        <v xml:space="preserve">Auteursintenties - gevoel - betekenis van taaluitingen - verklaringen </v>
      </c>
      <c r="C26" s="256"/>
      <c r="D26" s="79">
        <f>voorbereiding!$B69</f>
        <v>9</v>
      </c>
      <c r="E26" s="38">
        <f>voorbereiding!$F69</f>
        <v>1</v>
      </c>
      <c r="F26" s="116">
        <f>invulblad!G26</f>
        <v>0</v>
      </c>
      <c r="G26" s="116">
        <f>invulblad!H26</f>
        <v>0</v>
      </c>
      <c r="H26" s="116">
        <f>invulblad!I26</f>
        <v>0</v>
      </c>
      <c r="I26" s="116">
        <f>invulblad!J26</f>
        <v>0</v>
      </c>
      <c r="J26" s="116">
        <f>invulblad!K26</f>
        <v>0</v>
      </c>
      <c r="K26" s="116">
        <f>invulblad!L26</f>
        <v>0</v>
      </c>
      <c r="L26" s="116">
        <f>invulblad!M26</f>
        <v>0</v>
      </c>
      <c r="M26" s="116">
        <f>invulblad!N26</f>
        <v>0</v>
      </c>
      <c r="N26" s="116">
        <f>invulblad!O26</f>
        <v>0</v>
      </c>
      <c r="O26" s="116">
        <f>invulblad!P26</f>
        <v>0</v>
      </c>
      <c r="P26" s="116">
        <f>invulblad!Q26</f>
        <v>0</v>
      </c>
      <c r="Q26" s="116">
        <f>invulblad!R26</f>
        <v>0</v>
      </c>
      <c r="R26" s="116">
        <f>invulblad!S26</f>
        <v>0</v>
      </c>
      <c r="S26" s="116">
        <f>invulblad!T26</f>
        <v>0</v>
      </c>
      <c r="T26" s="116">
        <f>invulblad!U26</f>
        <v>0</v>
      </c>
      <c r="U26" s="116">
        <f>invulblad!V26</f>
        <v>0</v>
      </c>
      <c r="V26" s="116">
        <f>invulblad!W26</f>
        <v>0</v>
      </c>
      <c r="W26" s="116">
        <f>invulblad!X26</f>
        <v>0</v>
      </c>
      <c r="X26" s="116">
        <f>invulblad!Y26</f>
        <v>0</v>
      </c>
      <c r="Y26" s="116">
        <f>invulblad!Z26</f>
        <v>0</v>
      </c>
      <c r="Z26" s="116">
        <f>invulblad!AA26</f>
        <v>0</v>
      </c>
      <c r="AA26" s="116">
        <f>invulblad!AB26</f>
        <v>0</v>
      </c>
      <c r="AB26" s="116">
        <f>invulblad!AC26</f>
        <v>0</v>
      </c>
      <c r="AC26" s="116">
        <f>invulblad!AD26</f>
        <v>0</v>
      </c>
      <c r="AD26" s="116">
        <f>invulblad!AE26</f>
        <v>0</v>
      </c>
      <c r="AE26" s="116">
        <f>invulblad!AF26</f>
        <v>0</v>
      </c>
      <c r="AF26" s="116">
        <f>invulblad!AG26</f>
        <v>0</v>
      </c>
      <c r="AG26" s="116">
        <f>invulblad!AH26</f>
        <v>0</v>
      </c>
      <c r="AH26" s="116">
        <f>invulblad!AI26</f>
        <v>0</v>
      </c>
      <c r="AI26" s="116">
        <f>invulblad!AJ26</f>
        <v>0</v>
      </c>
      <c r="AJ26" s="116">
        <f>invulblad!AK26</f>
        <v>0</v>
      </c>
      <c r="AK26" s="116">
        <f>invulblad!AL26</f>
        <v>0</v>
      </c>
      <c r="AL26" s="116">
        <f>invulblad!AM26</f>
        <v>0</v>
      </c>
      <c r="AM26" s="116">
        <f>invulblad!AN26</f>
        <v>0</v>
      </c>
      <c r="AN26" s="116">
        <f>invulblad!AO26</f>
        <v>0</v>
      </c>
      <c r="AO26" s="47"/>
    </row>
    <row r="27" spans="1:41" x14ac:dyDescent="0.25">
      <c r="A27" s="107"/>
      <c r="B27" s="255" t="str">
        <f>invulblad!B27</f>
        <v xml:space="preserve">Auteursintenties - gevoel - betekenis van taaluitingen - verklaringen </v>
      </c>
      <c r="C27" s="256"/>
      <c r="D27" s="79">
        <f>voorbereiding!$B70</f>
        <v>10</v>
      </c>
      <c r="E27" s="38">
        <f>voorbereiding!$F70</f>
        <v>1</v>
      </c>
      <c r="F27" s="116">
        <f>invulblad!G27</f>
        <v>0</v>
      </c>
      <c r="G27" s="116">
        <f>invulblad!H27</f>
        <v>0</v>
      </c>
      <c r="H27" s="116">
        <f>invulblad!I27</f>
        <v>0</v>
      </c>
      <c r="I27" s="116">
        <f>invulblad!J27</f>
        <v>0</v>
      </c>
      <c r="J27" s="116">
        <f>invulblad!K27</f>
        <v>0</v>
      </c>
      <c r="K27" s="116">
        <f>invulblad!L27</f>
        <v>0</v>
      </c>
      <c r="L27" s="116">
        <f>invulblad!M27</f>
        <v>0</v>
      </c>
      <c r="M27" s="116">
        <f>invulblad!N27</f>
        <v>0</v>
      </c>
      <c r="N27" s="116">
        <f>invulblad!O27</f>
        <v>0</v>
      </c>
      <c r="O27" s="116">
        <f>invulblad!P27</f>
        <v>0</v>
      </c>
      <c r="P27" s="116">
        <f>invulblad!Q27</f>
        <v>0</v>
      </c>
      <c r="Q27" s="116">
        <f>invulblad!R27</f>
        <v>0</v>
      </c>
      <c r="R27" s="116">
        <f>invulblad!S27</f>
        <v>0</v>
      </c>
      <c r="S27" s="116">
        <f>invulblad!T27</f>
        <v>0</v>
      </c>
      <c r="T27" s="116">
        <f>invulblad!U27</f>
        <v>0</v>
      </c>
      <c r="U27" s="116">
        <f>invulblad!V27</f>
        <v>0</v>
      </c>
      <c r="V27" s="116">
        <f>invulblad!W27</f>
        <v>0</v>
      </c>
      <c r="W27" s="116">
        <f>invulblad!X27</f>
        <v>0</v>
      </c>
      <c r="X27" s="116">
        <f>invulblad!Y27</f>
        <v>0</v>
      </c>
      <c r="Y27" s="116">
        <f>invulblad!Z27</f>
        <v>0</v>
      </c>
      <c r="Z27" s="116">
        <f>invulblad!AA27</f>
        <v>0</v>
      </c>
      <c r="AA27" s="116">
        <f>invulblad!AB27</f>
        <v>0</v>
      </c>
      <c r="AB27" s="116">
        <f>invulblad!AC27</f>
        <v>0</v>
      </c>
      <c r="AC27" s="116">
        <f>invulblad!AD27</f>
        <v>0</v>
      </c>
      <c r="AD27" s="116">
        <f>invulblad!AE27</f>
        <v>0</v>
      </c>
      <c r="AE27" s="116">
        <f>invulblad!AF27</f>
        <v>0</v>
      </c>
      <c r="AF27" s="116">
        <f>invulblad!AG27</f>
        <v>0</v>
      </c>
      <c r="AG27" s="116">
        <f>invulblad!AH27</f>
        <v>0</v>
      </c>
      <c r="AH27" s="116">
        <f>invulblad!AI27</f>
        <v>0</v>
      </c>
      <c r="AI27" s="116">
        <f>invulblad!AJ27</f>
        <v>0</v>
      </c>
      <c r="AJ27" s="116">
        <f>invulblad!AK27</f>
        <v>0</v>
      </c>
      <c r="AK27" s="116">
        <f>invulblad!AL27</f>
        <v>0</v>
      </c>
      <c r="AL27" s="116">
        <f>invulblad!AM27</f>
        <v>0</v>
      </c>
      <c r="AM27" s="116">
        <f>invulblad!AN27</f>
        <v>0</v>
      </c>
      <c r="AN27" s="116">
        <f>invulblad!AO27</f>
        <v>0</v>
      </c>
      <c r="AO27" s="47"/>
    </row>
    <row r="28" spans="1:41" x14ac:dyDescent="0.25">
      <c r="A28" s="107"/>
      <c r="B28" s="255" t="str">
        <f>invulblad!B28</f>
        <v>Hoofdgedachte - tussenkopjes - onderscheid tussen hoofd- en bijzaken</v>
      </c>
      <c r="C28" s="256"/>
      <c r="D28" s="79">
        <f>voorbereiding!$B71</f>
        <v>11</v>
      </c>
      <c r="E28" s="38">
        <f>voorbereiding!$F71</f>
        <v>1</v>
      </c>
      <c r="F28" s="116">
        <f>invulblad!G28</f>
        <v>0</v>
      </c>
      <c r="G28" s="116">
        <f>invulblad!H28</f>
        <v>0</v>
      </c>
      <c r="H28" s="116">
        <f>invulblad!I28</f>
        <v>0</v>
      </c>
      <c r="I28" s="116">
        <f>invulblad!J28</f>
        <v>0</v>
      </c>
      <c r="J28" s="116">
        <f>invulblad!K28</f>
        <v>0</v>
      </c>
      <c r="K28" s="116">
        <f>invulblad!L28</f>
        <v>0</v>
      </c>
      <c r="L28" s="116">
        <f>invulblad!M28</f>
        <v>0</v>
      </c>
      <c r="M28" s="116">
        <f>invulblad!N28</f>
        <v>0</v>
      </c>
      <c r="N28" s="116">
        <f>invulblad!O28</f>
        <v>0</v>
      </c>
      <c r="O28" s="116">
        <f>invulblad!P28</f>
        <v>0</v>
      </c>
      <c r="P28" s="116">
        <f>invulblad!Q28</f>
        <v>0</v>
      </c>
      <c r="Q28" s="116">
        <f>invulblad!R28</f>
        <v>0</v>
      </c>
      <c r="R28" s="116">
        <f>invulblad!S28</f>
        <v>0</v>
      </c>
      <c r="S28" s="116">
        <f>invulblad!T28</f>
        <v>0</v>
      </c>
      <c r="T28" s="116">
        <f>invulblad!U28</f>
        <v>0</v>
      </c>
      <c r="U28" s="116">
        <f>invulblad!V28</f>
        <v>0</v>
      </c>
      <c r="V28" s="116">
        <f>invulblad!W28</f>
        <v>0</v>
      </c>
      <c r="W28" s="116">
        <f>invulblad!X28</f>
        <v>0</v>
      </c>
      <c r="X28" s="116">
        <f>invulblad!Y28</f>
        <v>0</v>
      </c>
      <c r="Y28" s="116">
        <f>invulblad!Z28</f>
        <v>0</v>
      </c>
      <c r="Z28" s="116">
        <f>invulblad!AA28</f>
        <v>0</v>
      </c>
      <c r="AA28" s="116">
        <f>invulblad!AB28</f>
        <v>0</v>
      </c>
      <c r="AB28" s="116">
        <f>invulblad!AC28</f>
        <v>0</v>
      </c>
      <c r="AC28" s="116">
        <f>invulblad!AD28</f>
        <v>0</v>
      </c>
      <c r="AD28" s="116">
        <f>invulblad!AE28</f>
        <v>0</v>
      </c>
      <c r="AE28" s="116">
        <f>invulblad!AF28</f>
        <v>0</v>
      </c>
      <c r="AF28" s="116">
        <f>invulblad!AG28</f>
        <v>0</v>
      </c>
      <c r="AG28" s="116">
        <f>invulblad!AH28</f>
        <v>0</v>
      </c>
      <c r="AH28" s="116">
        <f>invulblad!AI28</f>
        <v>0</v>
      </c>
      <c r="AI28" s="116">
        <f>invulblad!AJ28</f>
        <v>0</v>
      </c>
      <c r="AJ28" s="116">
        <f>invulblad!AK28</f>
        <v>0</v>
      </c>
      <c r="AK28" s="116">
        <f>invulblad!AL28</f>
        <v>0</v>
      </c>
      <c r="AL28" s="116">
        <f>invulblad!AM28</f>
        <v>0</v>
      </c>
      <c r="AM28" s="116">
        <f>invulblad!AN28</f>
        <v>0</v>
      </c>
      <c r="AN28" s="116">
        <f>invulblad!AO28</f>
        <v>0</v>
      </c>
      <c r="AO28" s="47"/>
    </row>
    <row r="29" spans="1:41" x14ac:dyDescent="0.25">
      <c r="A29" s="107"/>
      <c r="B29" s="255" t="str">
        <f>invulblad!B29</f>
        <v xml:space="preserve">Auteursintenties - gevoel - betekenis van taaluitingen - verklaringen </v>
      </c>
      <c r="C29" s="256"/>
      <c r="D29" s="79">
        <f>voorbereiding!$B72</f>
        <v>12</v>
      </c>
      <c r="E29" s="38">
        <f>voorbereiding!$F72</f>
        <v>1</v>
      </c>
      <c r="F29" s="116">
        <f>invulblad!G29</f>
        <v>0</v>
      </c>
      <c r="G29" s="116">
        <f>invulblad!H29</f>
        <v>0</v>
      </c>
      <c r="H29" s="116">
        <f>invulblad!I29</f>
        <v>0</v>
      </c>
      <c r="I29" s="116">
        <f>invulblad!J29</f>
        <v>0</v>
      </c>
      <c r="J29" s="116">
        <f>invulblad!K29</f>
        <v>0</v>
      </c>
      <c r="K29" s="116">
        <f>invulblad!L29</f>
        <v>0</v>
      </c>
      <c r="L29" s="116">
        <f>invulblad!M29</f>
        <v>0</v>
      </c>
      <c r="M29" s="116">
        <f>invulblad!N29</f>
        <v>0</v>
      </c>
      <c r="N29" s="116">
        <f>invulblad!O29</f>
        <v>0</v>
      </c>
      <c r="O29" s="116">
        <f>invulblad!P29</f>
        <v>0</v>
      </c>
      <c r="P29" s="116">
        <f>invulblad!Q29</f>
        <v>0</v>
      </c>
      <c r="Q29" s="116">
        <f>invulblad!R29</f>
        <v>0</v>
      </c>
      <c r="R29" s="116">
        <f>invulblad!S29</f>
        <v>0</v>
      </c>
      <c r="S29" s="116">
        <f>invulblad!T29</f>
        <v>0</v>
      </c>
      <c r="T29" s="116">
        <f>invulblad!U29</f>
        <v>0</v>
      </c>
      <c r="U29" s="116">
        <f>invulblad!V29</f>
        <v>0</v>
      </c>
      <c r="V29" s="116">
        <f>invulblad!W29</f>
        <v>0</v>
      </c>
      <c r="W29" s="116">
        <f>invulblad!X29</f>
        <v>0</v>
      </c>
      <c r="X29" s="116">
        <f>invulblad!Y29</f>
        <v>0</v>
      </c>
      <c r="Y29" s="116">
        <f>invulblad!Z29</f>
        <v>0</v>
      </c>
      <c r="Z29" s="116">
        <f>invulblad!AA29</f>
        <v>0</v>
      </c>
      <c r="AA29" s="116">
        <f>invulblad!AB29</f>
        <v>0</v>
      </c>
      <c r="AB29" s="116">
        <f>invulblad!AC29</f>
        <v>0</v>
      </c>
      <c r="AC29" s="116">
        <f>invulblad!AD29</f>
        <v>0</v>
      </c>
      <c r="AD29" s="116">
        <f>invulblad!AE29</f>
        <v>0</v>
      </c>
      <c r="AE29" s="116">
        <f>invulblad!AF29</f>
        <v>0</v>
      </c>
      <c r="AF29" s="116">
        <f>invulblad!AG29</f>
        <v>0</v>
      </c>
      <c r="AG29" s="116">
        <f>invulblad!AH29</f>
        <v>0</v>
      </c>
      <c r="AH29" s="116">
        <f>invulblad!AI29</f>
        <v>0</v>
      </c>
      <c r="AI29" s="116">
        <f>invulblad!AJ29</f>
        <v>0</v>
      </c>
      <c r="AJ29" s="116">
        <f>invulblad!AK29</f>
        <v>0</v>
      </c>
      <c r="AK29" s="116">
        <f>invulblad!AL29</f>
        <v>0</v>
      </c>
      <c r="AL29" s="116">
        <f>invulblad!AM29</f>
        <v>0</v>
      </c>
      <c r="AM29" s="116">
        <f>invulblad!AN29</f>
        <v>0</v>
      </c>
      <c r="AN29" s="116">
        <f>invulblad!AO29</f>
        <v>0</v>
      </c>
      <c r="AO29" s="47"/>
    </row>
    <row r="30" spans="1:41" x14ac:dyDescent="0.25">
      <c r="A30" s="107"/>
      <c r="B30" s="255" t="str">
        <f>invulblad!B30</f>
        <v xml:space="preserve">Auteursintenties - gevoel - betekenis van taaluitingen - verklaringen </v>
      </c>
      <c r="C30" s="256"/>
      <c r="D30" s="79">
        <f>voorbereiding!$B73</f>
        <v>13</v>
      </c>
      <c r="E30" s="38">
        <f>voorbereiding!$F73</f>
        <v>2</v>
      </c>
      <c r="F30" s="116">
        <f>invulblad!G30</f>
        <v>0</v>
      </c>
      <c r="G30" s="116">
        <f>invulblad!H30</f>
        <v>0</v>
      </c>
      <c r="H30" s="116">
        <f>invulblad!I30</f>
        <v>0</v>
      </c>
      <c r="I30" s="116">
        <f>invulblad!J30</f>
        <v>0</v>
      </c>
      <c r="J30" s="116">
        <f>invulblad!K30</f>
        <v>0</v>
      </c>
      <c r="K30" s="116">
        <f>invulblad!L30</f>
        <v>0</v>
      </c>
      <c r="L30" s="116">
        <f>invulblad!M30</f>
        <v>0</v>
      </c>
      <c r="M30" s="116">
        <f>invulblad!N30</f>
        <v>0</v>
      </c>
      <c r="N30" s="116">
        <f>invulblad!O30</f>
        <v>0</v>
      </c>
      <c r="O30" s="116">
        <f>invulblad!P30</f>
        <v>0</v>
      </c>
      <c r="P30" s="116">
        <f>invulblad!Q30</f>
        <v>0</v>
      </c>
      <c r="Q30" s="116">
        <f>invulblad!R30</f>
        <v>0</v>
      </c>
      <c r="R30" s="116">
        <f>invulblad!S30</f>
        <v>0</v>
      </c>
      <c r="S30" s="116">
        <f>invulblad!T30</f>
        <v>0</v>
      </c>
      <c r="T30" s="116">
        <f>invulblad!U30</f>
        <v>0</v>
      </c>
      <c r="U30" s="116">
        <f>invulblad!V30</f>
        <v>0</v>
      </c>
      <c r="V30" s="116">
        <f>invulblad!W30</f>
        <v>0</v>
      </c>
      <c r="W30" s="116">
        <f>invulblad!X30</f>
        <v>0</v>
      </c>
      <c r="X30" s="116">
        <f>invulblad!Y30</f>
        <v>0</v>
      </c>
      <c r="Y30" s="116">
        <f>invulblad!Z30</f>
        <v>0</v>
      </c>
      <c r="Z30" s="116">
        <f>invulblad!AA30</f>
        <v>0</v>
      </c>
      <c r="AA30" s="116">
        <f>invulblad!AB30</f>
        <v>0</v>
      </c>
      <c r="AB30" s="116">
        <f>invulblad!AC30</f>
        <v>0</v>
      </c>
      <c r="AC30" s="116">
        <f>invulblad!AD30</f>
        <v>0</v>
      </c>
      <c r="AD30" s="116">
        <f>invulblad!AE30</f>
        <v>0</v>
      </c>
      <c r="AE30" s="116">
        <f>invulblad!AF30</f>
        <v>0</v>
      </c>
      <c r="AF30" s="116">
        <f>invulblad!AG30</f>
        <v>0</v>
      </c>
      <c r="AG30" s="116">
        <f>invulblad!AH30</f>
        <v>0</v>
      </c>
      <c r="AH30" s="116">
        <f>invulblad!AI30</f>
        <v>0</v>
      </c>
      <c r="AI30" s="116">
        <f>invulblad!AJ30</f>
        <v>0</v>
      </c>
      <c r="AJ30" s="116">
        <f>invulblad!AK30</f>
        <v>0</v>
      </c>
      <c r="AK30" s="116">
        <f>invulblad!AL30</f>
        <v>0</v>
      </c>
      <c r="AL30" s="116">
        <f>invulblad!AM30</f>
        <v>0</v>
      </c>
      <c r="AM30" s="116">
        <f>invulblad!AN30</f>
        <v>0</v>
      </c>
      <c r="AN30" s="116">
        <f>invulblad!AO30</f>
        <v>0</v>
      </c>
      <c r="AO30" s="47"/>
    </row>
    <row r="31" spans="1:41" x14ac:dyDescent="0.25">
      <c r="A31" s="107"/>
      <c r="B31" s="255" t="str">
        <f>invulblad!B31</f>
        <v>Argumentaties - standpunt beargumenteren - soorten argumenten - redeneringen</v>
      </c>
      <c r="C31" s="256"/>
      <c r="D31" s="79">
        <f>voorbereiding!$B74</f>
        <v>14</v>
      </c>
      <c r="E31" s="38">
        <f>voorbereiding!$F74</f>
        <v>1</v>
      </c>
      <c r="F31" s="116">
        <f>invulblad!G31</f>
        <v>0</v>
      </c>
      <c r="G31" s="116">
        <f>invulblad!H31</f>
        <v>0</v>
      </c>
      <c r="H31" s="116">
        <f>invulblad!I31</f>
        <v>0</v>
      </c>
      <c r="I31" s="116">
        <f>invulblad!J31</f>
        <v>0</v>
      </c>
      <c r="J31" s="116">
        <f>invulblad!K31</f>
        <v>0</v>
      </c>
      <c r="K31" s="116">
        <f>invulblad!L31</f>
        <v>0</v>
      </c>
      <c r="L31" s="116">
        <f>invulblad!M31</f>
        <v>0</v>
      </c>
      <c r="M31" s="116">
        <f>invulblad!N31</f>
        <v>0</v>
      </c>
      <c r="N31" s="116">
        <f>invulblad!O31</f>
        <v>0</v>
      </c>
      <c r="O31" s="116">
        <f>invulblad!P31</f>
        <v>0</v>
      </c>
      <c r="P31" s="116">
        <f>invulblad!Q31</f>
        <v>0</v>
      </c>
      <c r="Q31" s="116">
        <f>invulblad!R31</f>
        <v>0</v>
      </c>
      <c r="R31" s="116">
        <f>invulblad!S31</f>
        <v>0</v>
      </c>
      <c r="S31" s="116">
        <f>invulblad!T31</f>
        <v>0</v>
      </c>
      <c r="T31" s="116">
        <f>invulblad!U31</f>
        <v>0</v>
      </c>
      <c r="U31" s="116">
        <f>invulblad!V31</f>
        <v>0</v>
      </c>
      <c r="V31" s="116">
        <f>invulblad!W31</f>
        <v>0</v>
      </c>
      <c r="W31" s="116">
        <f>invulblad!X31</f>
        <v>0</v>
      </c>
      <c r="X31" s="116">
        <f>invulblad!Y31</f>
        <v>0</v>
      </c>
      <c r="Y31" s="116">
        <f>invulblad!Z31</f>
        <v>0</v>
      </c>
      <c r="Z31" s="116">
        <f>invulblad!AA31</f>
        <v>0</v>
      </c>
      <c r="AA31" s="116">
        <f>invulblad!AB31</f>
        <v>0</v>
      </c>
      <c r="AB31" s="116">
        <f>invulblad!AC31</f>
        <v>0</v>
      </c>
      <c r="AC31" s="116">
        <f>invulblad!AD31</f>
        <v>0</v>
      </c>
      <c r="AD31" s="116">
        <f>invulblad!AE31</f>
        <v>0</v>
      </c>
      <c r="AE31" s="116">
        <f>invulblad!AF31</f>
        <v>0</v>
      </c>
      <c r="AF31" s="116">
        <f>invulblad!AG31</f>
        <v>0</v>
      </c>
      <c r="AG31" s="116">
        <f>invulblad!AH31</f>
        <v>0</v>
      </c>
      <c r="AH31" s="116">
        <f>invulblad!AI31</f>
        <v>0</v>
      </c>
      <c r="AI31" s="116">
        <f>invulblad!AJ31</f>
        <v>0</v>
      </c>
      <c r="AJ31" s="116">
        <f>invulblad!AK31</f>
        <v>0</v>
      </c>
      <c r="AK31" s="116">
        <f>invulblad!AL31</f>
        <v>0</v>
      </c>
      <c r="AL31" s="116">
        <f>invulblad!AM31</f>
        <v>0</v>
      </c>
      <c r="AM31" s="116">
        <f>invulblad!AN31</f>
        <v>0</v>
      </c>
      <c r="AN31" s="116">
        <f>invulblad!AO31</f>
        <v>0</v>
      </c>
      <c r="AO31" s="47"/>
    </row>
    <row r="32" spans="1:41" x14ac:dyDescent="0.25">
      <c r="A32" s="107"/>
      <c r="B32" s="255" t="str">
        <f>invulblad!B32</f>
        <v>Tekstrelaties - tekstverbanden - alineafuncties - tekststructuur</v>
      </c>
      <c r="C32" s="256"/>
      <c r="D32" s="79">
        <f>voorbereiding!$B75</f>
        <v>15</v>
      </c>
      <c r="E32" s="38">
        <f>voorbereiding!$F75</f>
        <v>1</v>
      </c>
      <c r="F32" s="116">
        <f>invulblad!G32</f>
        <v>0</v>
      </c>
      <c r="G32" s="116">
        <f>invulblad!H32</f>
        <v>0</v>
      </c>
      <c r="H32" s="116">
        <f>invulblad!I32</f>
        <v>0</v>
      </c>
      <c r="I32" s="116">
        <f>invulblad!J32</f>
        <v>0</v>
      </c>
      <c r="J32" s="116">
        <f>invulblad!K32</f>
        <v>0</v>
      </c>
      <c r="K32" s="116">
        <f>invulblad!L32</f>
        <v>0</v>
      </c>
      <c r="L32" s="116">
        <f>invulblad!M32</f>
        <v>0</v>
      </c>
      <c r="M32" s="116">
        <f>invulblad!N32</f>
        <v>0</v>
      </c>
      <c r="N32" s="116">
        <f>invulblad!O32</f>
        <v>0</v>
      </c>
      <c r="O32" s="116">
        <f>invulblad!P32</f>
        <v>0</v>
      </c>
      <c r="P32" s="116">
        <f>invulblad!Q32</f>
        <v>0</v>
      </c>
      <c r="Q32" s="116">
        <f>invulblad!R32</f>
        <v>0</v>
      </c>
      <c r="R32" s="116">
        <f>invulblad!S32</f>
        <v>0</v>
      </c>
      <c r="S32" s="116">
        <f>invulblad!T32</f>
        <v>0</v>
      </c>
      <c r="T32" s="116">
        <f>invulblad!U32</f>
        <v>0</v>
      </c>
      <c r="U32" s="116">
        <f>invulblad!V32</f>
        <v>0</v>
      </c>
      <c r="V32" s="116">
        <f>invulblad!W32</f>
        <v>0</v>
      </c>
      <c r="W32" s="116">
        <f>invulblad!X32</f>
        <v>0</v>
      </c>
      <c r="X32" s="116">
        <f>invulblad!Y32</f>
        <v>0</v>
      </c>
      <c r="Y32" s="116">
        <f>invulblad!Z32</f>
        <v>0</v>
      </c>
      <c r="Z32" s="116">
        <f>invulblad!AA32</f>
        <v>0</v>
      </c>
      <c r="AA32" s="116">
        <f>invulblad!AB32</f>
        <v>0</v>
      </c>
      <c r="AB32" s="116">
        <f>invulblad!AC32</f>
        <v>0</v>
      </c>
      <c r="AC32" s="116">
        <f>invulblad!AD32</f>
        <v>0</v>
      </c>
      <c r="AD32" s="116">
        <f>invulblad!AE32</f>
        <v>0</v>
      </c>
      <c r="AE32" s="116">
        <f>invulblad!AF32</f>
        <v>0</v>
      </c>
      <c r="AF32" s="116">
        <f>invulblad!AG32</f>
        <v>0</v>
      </c>
      <c r="AG32" s="116">
        <f>invulblad!AH32</f>
        <v>0</v>
      </c>
      <c r="AH32" s="116">
        <f>invulblad!AI32</f>
        <v>0</v>
      </c>
      <c r="AI32" s="116">
        <f>invulblad!AJ32</f>
        <v>0</v>
      </c>
      <c r="AJ32" s="116">
        <f>invulblad!AK32</f>
        <v>0</v>
      </c>
      <c r="AK32" s="116">
        <f>invulblad!AL32</f>
        <v>0</v>
      </c>
      <c r="AL32" s="116">
        <f>invulblad!AM32</f>
        <v>0</v>
      </c>
      <c r="AM32" s="116">
        <f>invulblad!AN32</f>
        <v>0</v>
      </c>
      <c r="AN32" s="116">
        <f>invulblad!AO32</f>
        <v>0</v>
      </c>
      <c r="AO32" s="47"/>
    </row>
    <row r="33" spans="1:41" x14ac:dyDescent="0.25">
      <c r="A33" s="107"/>
      <c r="B33" s="255" t="str">
        <f>invulblad!B33</f>
        <v>Hoofdgedachte - tussenkopjes - onderscheid tussen hoofd- en bijzaken</v>
      </c>
      <c r="C33" s="256"/>
      <c r="D33" s="79">
        <f>voorbereiding!$B76</f>
        <v>16</v>
      </c>
      <c r="E33" s="38">
        <f>voorbereiding!$F76</f>
        <v>1</v>
      </c>
      <c r="F33" s="116">
        <f>invulblad!G33</f>
        <v>0</v>
      </c>
      <c r="G33" s="116">
        <f>invulblad!H33</f>
        <v>0</v>
      </c>
      <c r="H33" s="116">
        <f>invulblad!I33</f>
        <v>0</v>
      </c>
      <c r="I33" s="116">
        <f>invulblad!J33</f>
        <v>0</v>
      </c>
      <c r="J33" s="116">
        <f>invulblad!K33</f>
        <v>0</v>
      </c>
      <c r="K33" s="116">
        <f>invulblad!L33</f>
        <v>0</v>
      </c>
      <c r="L33" s="116">
        <f>invulblad!M33</f>
        <v>0</v>
      </c>
      <c r="M33" s="116">
        <f>invulblad!N33</f>
        <v>0</v>
      </c>
      <c r="N33" s="116">
        <f>invulblad!O33</f>
        <v>0</v>
      </c>
      <c r="O33" s="116">
        <f>invulblad!P33</f>
        <v>0</v>
      </c>
      <c r="P33" s="116">
        <f>invulblad!Q33</f>
        <v>0</v>
      </c>
      <c r="Q33" s="116">
        <f>invulblad!R33</f>
        <v>0</v>
      </c>
      <c r="R33" s="116">
        <f>invulblad!S33</f>
        <v>0</v>
      </c>
      <c r="S33" s="116">
        <f>invulblad!T33</f>
        <v>0</v>
      </c>
      <c r="T33" s="116">
        <f>invulblad!U33</f>
        <v>0</v>
      </c>
      <c r="U33" s="116">
        <f>invulblad!V33</f>
        <v>0</v>
      </c>
      <c r="V33" s="116">
        <f>invulblad!W33</f>
        <v>0</v>
      </c>
      <c r="W33" s="116">
        <f>invulblad!X33</f>
        <v>0</v>
      </c>
      <c r="X33" s="116">
        <f>invulblad!Y33</f>
        <v>0</v>
      </c>
      <c r="Y33" s="116">
        <f>invulblad!Z33</f>
        <v>0</v>
      </c>
      <c r="Z33" s="116">
        <f>invulblad!AA33</f>
        <v>0</v>
      </c>
      <c r="AA33" s="116">
        <f>invulblad!AB33</f>
        <v>0</v>
      </c>
      <c r="AB33" s="116">
        <f>invulblad!AC33</f>
        <v>0</v>
      </c>
      <c r="AC33" s="116">
        <f>invulblad!AD33</f>
        <v>0</v>
      </c>
      <c r="AD33" s="116">
        <f>invulblad!AE33</f>
        <v>0</v>
      </c>
      <c r="AE33" s="116">
        <f>invulblad!AF33</f>
        <v>0</v>
      </c>
      <c r="AF33" s="116">
        <f>invulblad!AG33</f>
        <v>0</v>
      </c>
      <c r="AG33" s="116">
        <f>invulblad!AH33</f>
        <v>0</v>
      </c>
      <c r="AH33" s="116">
        <f>invulblad!AI33</f>
        <v>0</v>
      </c>
      <c r="AI33" s="116">
        <f>invulblad!AJ33</f>
        <v>0</v>
      </c>
      <c r="AJ33" s="116">
        <f>invulblad!AK33</f>
        <v>0</v>
      </c>
      <c r="AK33" s="116">
        <f>invulblad!AL33</f>
        <v>0</v>
      </c>
      <c r="AL33" s="116">
        <f>invulblad!AM33</f>
        <v>0</v>
      </c>
      <c r="AM33" s="116">
        <f>invulblad!AN33</f>
        <v>0</v>
      </c>
      <c r="AN33" s="116">
        <f>invulblad!AO33</f>
        <v>0</v>
      </c>
      <c r="AO33" s="47"/>
    </row>
    <row r="34" spans="1:41" x14ac:dyDescent="0.25">
      <c r="A34" s="107"/>
      <c r="B34" s="255" t="str">
        <f>invulblad!B34</f>
        <v xml:space="preserve">Auteursintenties - gevoel - betekenis van taaluitingen - verklaringen </v>
      </c>
      <c r="C34" s="256"/>
      <c r="D34" s="79">
        <f>voorbereiding!$B77</f>
        <v>17</v>
      </c>
      <c r="E34" s="38">
        <f>voorbereiding!$F77</f>
        <v>3</v>
      </c>
      <c r="F34" s="116">
        <f>invulblad!G34</f>
        <v>0</v>
      </c>
      <c r="G34" s="116">
        <f>invulblad!H34</f>
        <v>0</v>
      </c>
      <c r="H34" s="116">
        <f>invulblad!I34</f>
        <v>0</v>
      </c>
      <c r="I34" s="116">
        <f>invulblad!J34</f>
        <v>0</v>
      </c>
      <c r="J34" s="116">
        <f>invulblad!K34</f>
        <v>0</v>
      </c>
      <c r="K34" s="116">
        <f>invulblad!L34</f>
        <v>0</v>
      </c>
      <c r="L34" s="116">
        <f>invulblad!M34</f>
        <v>0</v>
      </c>
      <c r="M34" s="116">
        <f>invulblad!N34</f>
        <v>0</v>
      </c>
      <c r="N34" s="116">
        <f>invulblad!O34</f>
        <v>0</v>
      </c>
      <c r="O34" s="116">
        <f>invulblad!P34</f>
        <v>0</v>
      </c>
      <c r="P34" s="116">
        <f>invulblad!Q34</f>
        <v>0</v>
      </c>
      <c r="Q34" s="116">
        <f>invulblad!R34</f>
        <v>0</v>
      </c>
      <c r="R34" s="116">
        <f>invulblad!S34</f>
        <v>0</v>
      </c>
      <c r="S34" s="116">
        <f>invulblad!T34</f>
        <v>0</v>
      </c>
      <c r="T34" s="116">
        <f>invulblad!U34</f>
        <v>0</v>
      </c>
      <c r="U34" s="116">
        <f>invulblad!V34</f>
        <v>0</v>
      </c>
      <c r="V34" s="116">
        <f>invulblad!W34</f>
        <v>0</v>
      </c>
      <c r="W34" s="116">
        <f>invulblad!X34</f>
        <v>0</v>
      </c>
      <c r="X34" s="116">
        <f>invulblad!Y34</f>
        <v>0</v>
      </c>
      <c r="Y34" s="116">
        <f>invulblad!Z34</f>
        <v>0</v>
      </c>
      <c r="Z34" s="116">
        <f>invulblad!AA34</f>
        <v>0</v>
      </c>
      <c r="AA34" s="116">
        <f>invulblad!AB34</f>
        <v>0</v>
      </c>
      <c r="AB34" s="116">
        <f>invulblad!AC34</f>
        <v>0</v>
      </c>
      <c r="AC34" s="116">
        <f>invulblad!AD34</f>
        <v>0</v>
      </c>
      <c r="AD34" s="116">
        <f>invulblad!AE34</f>
        <v>0</v>
      </c>
      <c r="AE34" s="116">
        <f>invulblad!AF34</f>
        <v>0</v>
      </c>
      <c r="AF34" s="116">
        <f>invulblad!AG34</f>
        <v>0</v>
      </c>
      <c r="AG34" s="116">
        <f>invulblad!AH34</f>
        <v>0</v>
      </c>
      <c r="AH34" s="116">
        <f>invulblad!AI34</f>
        <v>0</v>
      </c>
      <c r="AI34" s="116">
        <f>invulblad!AJ34</f>
        <v>0</v>
      </c>
      <c r="AJ34" s="116">
        <f>invulblad!AK34</f>
        <v>0</v>
      </c>
      <c r="AK34" s="116">
        <f>invulblad!AL34</f>
        <v>0</v>
      </c>
      <c r="AL34" s="116">
        <f>invulblad!AM34</f>
        <v>0</v>
      </c>
      <c r="AM34" s="116">
        <f>invulblad!AN34</f>
        <v>0</v>
      </c>
      <c r="AN34" s="116">
        <f>invulblad!AO34</f>
        <v>0</v>
      </c>
      <c r="AO34" s="47"/>
    </row>
    <row r="35" spans="1:41" x14ac:dyDescent="0.25">
      <c r="A35" s="107"/>
      <c r="B35" s="255" t="str">
        <f>invulblad!B35</f>
        <v>Tekstrelaties - tekstverbanden - alineafuncties - tekststructuur</v>
      </c>
      <c r="C35" s="256"/>
      <c r="D35" s="79">
        <f>voorbereiding!$B78</f>
        <v>18</v>
      </c>
      <c r="E35" s="38">
        <f>voorbereiding!$F78</f>
        <v>3</v>
      </c>
      <c r="F35" s="116">
        <f>invulblad!G35</f>
        <v>0</v>
      </c>
      <c r="G35" s="116">
        <f>invulblad!H35</f>
        <v>0</v>
      </c>
      <c r="H35" s="116">
        <f>invulblad!I35</f>
        <v>0</v>
      </c>
      <c r="I35" s="116">
        <f>invulblad!J35</f>
        <v>0</v>
      </c>
      <c r="J35" s="116">
        <f>invulblad!K35</f>
        <v>0</v>
      </c>
      <c r="K35" s="116">
        <f>invulblad!L35</f>
        <v>0</v>
      </c>
      <c r="L35" s="116">
        <f>invulblad!M35</f>
        <v>0</v>
      </c>
      <c r="M35" s="116">
        <f>invulblad!N35</f>
        <v>0</v>
      </c>
      <c r="N35" s="116">
        <f>invulblad!O35</f>
        <v>0</v>
      </c>
      <c r="O35" s="116">
        <f>invulblad!P35</f>
        <v>0</v>
      </c>
      <c r="P35" s="116">
        <f>invulblad!Q35</f>
        <v>0</v>
      </c>
      <c r="Q35" s="116">
        <f>invulblad!R35</f>
        <v>0</v>
      </c>
      <c r="R35" s="116">
        <f>invulblad!S35</f>
        <v>0</v>
      </c>
      <c r="S35" s="116">
        <f>invulblad!T35</f>
        <v>0</v>
      </c>
      <c r="T35" s="116">
        <f>invulblad!U35</f>
        <v>0</v>
      </c>
      <c r="U35" s="116">
        <f>invulblad!V35</f>
        <v>0</v>
      </c>
      <c r="V35" s="116">
        <f>invulblad!W35</f>
        <v>0</v>
      </c>
      <c r="W35" s="116">
        <f>invulblad!X35</f>
        <v>0</v>
      </c>
      <c r="X35" s="116">
        <f>invulblad!Y35</f>
        <v>0</v>
      </c>
      <c r="Y35" s="116">
        <f>invulblad!Z35</f>
        <v>0</v>
      </c>
      <c r="Z35" s="116">
        <f>invulblad!AA35</f>
        <v>0</v>
      </c>
      <c r="AA35" s="116">
        <f>invulblad!AB35</f>
        <v>0</v>
      </c>
      <c r="AB35" s="116">
        <f>invulblad!AC35</f>
        <v>0</v>
      </c>
      <c r="AC35" s="116">
        <f>invulblad!AD35</f>
        <v>0</v>
      </c>
      <c r="AD35" s="116">
        <f>invulblad!AE35</f>
        <v>0</v>
      </c>
      <c r="AE35" s="116">
        <f>invulblad!AF35</f>
        <v>0</v>
      </c>
      <c r="AF35" s="116">
        <f>invulblad!AG35</f>
        <v>0</v>
      </c>
      <c r="AG35" s="116">
        <f>invulblad!AH35</f>
        <v>0</v>
      </c>
      <c r="AH35" s="116">
        <f>invulblad!AI35</f>
        <v>0</v>
      </c>
      <c r="AI35" s="116">
        <f>invulblad!AJ35</f>
        <v>0</v>
      </c>
      <c r="AJ35" s="116">
        <f>invulblad!AK35</f>
        <v>0</v>
      </c>
      <c r="AK35" s="116">
        <f>invulblad!AL35</f>
        <v>0</v>
      </c>
      <c r="AL35" s="116">
        <f>invulblad!AM35</f>
        <v>0</v>
      </c>
      <c r="AM35" s="116">
        <f>invulblad!AN35</f>
        <v>0</v>
      </c>
      <c r="AN35" s="116">
        <f>invulblad!AO35</f>
        <v>0</v>
      </c>
      <c r="AO35" s="47"/>
    </row>
    <row r="36" spans="1:41" x14ac:dyDescent="0.25">
      <c r="A36" s="107"/>
      <c r="B36" s="255" t="str">
        <f>invulblad!B36</f>
        <v>Samenvatten</v>
      </c>
      <c r="C36" s="256"/>
      <c r="D36" s="79">
        <f>voorbereiding!$B79</f>
        <v>19</v>
      </c>
      <c r="E36" s="38">
        <f>voorbereiding!$F79</f>
        <v>4</v>
      </c>
      <c r="F36" s="116">
        <f>invulblad!G36</f>
        <v>0</v>
      </c>
      <c r="G36" s="116">
        <f>invulblad!H36</f>
        <v>0</v>
      </c>
      <c r="H36" s="116">
        <f>invulblad!I36</f>
        <v>0</v>
      </c>
      <c r="I36" s="116">
        <f>invulblad!J36</f>
        <v>0</v>
      </c>
      <c r="J36" s="116">
        <f>invulblad!K36</f>
        <v>0</v>
      </c>
      <c r="K36" s="116">
        <f>invulblad!L36</f>
        <v>0</v>
      </c>
      <c r="L36" s="116">
        <f>invulblad!M36</f>
        <v>0</v>
      </c>
      <c r="M36" s="116">
        <f>invulblad!N36</f>
        <v>0</v>
      </c>
      <c r="N36" s="116">
        <f>invulblad!O36</f>
        <v>0</v>
      </c>
      <c r="O36" s="116">
        <f>invulblad!P36</f>
        <v>0</v>
      </c>
      <c r="P36" s="116">
        <f>invulblad!Q36</f>
        <v>0</v>
      </c>
      <c r="Q36" s="116">
        <f>invulblad!R36</f>
        <v>0</v>
      </c>
      <c r="R36" s="116">
        <f>invulblad!S36</f>
        <v>0</v>
      </c>
      <c r="S36" s="116">
        <f>invulblad!T36</f>
        <v>0</v>
      </c>
      <c r="T36" s="116">
        <f>invulblad!U36</f>
        <v>0</v>
      </c>
      <c r="U36" s="116">
        <f>invulblad!V36</f>
        <v>0</v>
      </c>
      <c r="V36" s="116">
        <f>invulblad!W36</f>
        <v>0</v>
      </c>
      <c r="W36" s="116">
        <f>invulblad!X36</f>
        <v>0</v>
      </c>
      <c r="X36" s="116">
        <f>invulblad!Y36</f>
        <v>0</v>
      </c>
      <c r="Y36" s="116">
        <f>invulblad!Z36</f>
        <v>0</v>
      </c>
      <c r="Z36" s="116">
        <f>invulblad!AA36</f>
        <v>0</v>
      </c>
      <c r="AA36" s="116">
        <f>invulblad!AB36</f>
        <v>0</v>
      </c>
      <c r="AB36" s="116">
        <f>invulblad!AC36</f>
        <v>0</v>
      </c>
      <c r="AC36" s="116">
        <f>invulblad!AD36</f>
        <v>0</v>
      </c>
      <c r="AD36" s="116">
        <f>invulblad!AE36</f>
        <v>0</v>
      </c>
      <c r="AE36" s="116">
        <f>invulblad!AF36</f>
        <v>0</v>
      </c>
      <c r="AF36" s="116">
        <f>invulblad!AG36</f>
        <v>0</v>
      </c>
      <c r="AG36" s="116">
        <f>invulblad!AH36</f>
        <v>0</v>
      </c>
      <c r="AH36" s="116">
        <f>invulblad!AI36</f>
        <v>0</v>
      </c>
      <c r="AI36" s="116">
        <f>invulblad!AJ36</f>
        <v>0</v>
      </c>
      <c r="AJ36" s="116">
        <f>invulblad!AK36</f>
        <v>0</v>
      </c>
      <c r="AK36" s="116">
        <f>invulblad!AL36</f>
        <v>0</v>
      </c>
      <c r="AL36" s="116">
        <f>invulblad!AM36</f>
        <v>0</v>
      </c>
      <c r="AM36" s="116">
        <f>invulblad!AN36</f>
        <v>0</v>
      </c>
      <c r="AN36" s="116">
        <f>invulblad!AO36</f>
        <v>0</v>
      </c>
      <c r="AO36" s="47"/>
    </row>
    <row r="37" spans="1:41" x14ac:dyDescent="0.25">
      <c r="A37" s="107"/>
      <c r="B37" s="255" t="str">
        <f>invulblad!B37</f>
        <v>Hoofdgedachte - tussenkopjes - onderscheid tussen hoofd- en bijzaken</v>
      </c>
      <c r="C37" s="256"/>
      <c r="D37" s="79">
        <f>voorbereiding!$B80</f>
        <v>20</v>
      </c>
      <c r="E37" s="38">
        <f>voorbereiding!$F80</f>
        <v>1</v>
      </c>
      <c r="F37" s="116">
        <f>invulblad!G37</f>
        <v>0</v>
      </c>
      <c r="G37" s="116">
        <f>invulblad!H37</f>
        <v>0</v>
      </c>
      <c r="H37" s="116">
        <f>invulblad!I37</f>
        <v>0</v>
      </c>
      <c r="I37" s="116">
        <f>invulblad!J37</f>
        <v>0</v>
      </c>
      <c r="J37" s="116">
        <f>invulblad!K37</f>
        <v>0</v>
      </c>
      <c r="K37" s="116">
        <f>invulblad!L37</f>
        <v>0</v>
      </c>
      <c r="L37" s="116">
        <f>invulblad!M37</f>
        <v>0</v>
      </c>
      <c r="M37" s="116">
        <f>invulblad!N37</f>
        <v>0</v>
      </c>
      <c r="N37" s="116">
        <f>invulblad!O37</f>
        <v>0</v>
      </c>
      <c r="O37" s="116">
        <f>invulblad!P37</f>
        <v>0</v>
      </c>
      <c r="P37" s="116">
        <f>invulblad!Q37</f>
        <v>0</v>
      </c>
      <c r="Q37" s="116">
        <f>invulblad!R37</f>
        <v>0</v>
      </c>
      <c r="R37" s="116">
        <f>invulblad!S37</f>
        <v>0</v>
      </c>
      <c r="S37" s="116">
        <f>invulblad!T37</f>
        <v>0</v>
      </c>
      <c r="T37" s="116">
        <f>invulblad!U37</f>
        <v>0</v>
      </c>
      <c r="U37" s="116">
        <f>invulblad!V37</f>
        <v>0</v>
      </c>
      <c r="V37" s="116">
        <f>invulblad!W37</f>
        <v>0</v>
      </c>
      <c r="W37" s="116">
        <f>invulblad!X37</f>
        <v>0</v>
      </c>
      <c r="X37" s="116">
        <f>invulblad!Y37</f>
        <v>0</v>
      </c>
      <c r="Y37" s="116">
        <f>invulblad!Z37</f>
        <v>0</v>
      </c>
      <c r="Z37" s="116">
        <f>invulblad!AA37</f>
        <v>0</v>
      </c>
      <c r="AA37" s="116">
        <f>invulblad!AB37</f>
        <v>0</v>
      </c>
      <c r="AB37" s="116">
        <f>invulblad!AC37</f>
        <v>0</v>
      </c>
      <c r="AC37" s="116">
        <f>invulblad!AD37</f>
        <v>0</v>
      </c>
      <c r="AD37" s="116">
        <f>invulblad!AE37</f>
        <v>0</v>
      </c>
      <c r="AE37" s="116">
        <f>invulblad!AF37</f>
        <v>0</v>
      </c>
      <c r="AF37" s="116">
        <f>invulblad!AG37</f>
        <v>0</v>
      </c>
      <c r="AG37" s="116">
        <f>invulblad!AH37</f>
        <v>0</v>
      </c>
      <c r="AH37" s="116">
        <f>invulblad!AI37</f>
        <v>0</v>
      </c>
      <c r="AI37" s="116">
        <f>invulblad!AJ37</f>
        <v>0</v>
      </c>
      <c r="AJ37" s="116">
        <f>invulblad!AK37</f>
        <v>0</v>
      </c>
      <c r="AK37" s="116">
        <f>invulblad!AL37</f>
        <v>0</v>
      </c>
      <c r="AL37" s="116">
        <f>invulblad!AM37</f>
        <v>0</v>
      </c>
      <c r="AM37" s="116">
        <f>invulblad!AN37</f>
        <v>0</v>
      </c>
      <c r="AN37" s="116">
        <f>invulblad!AO37</f>
        <v>0</v>
      </c>
      <c r="AO37" s="47"/>
    </row>
    <row r="38" spans="1:41" x14ac:dyDescent="0.25">
      <c r="A38" s="107"/>
      <c r="B38" s="255" t="str">
        <f>invulblad!B38</f>
        <v>Tekstsoort - publiek - schrijfdoel</v>
      </c>
      <c r="C38" s="256"/>
      <c r="D38" s="79">
        <f>voorbereiding!$B81</f>
        <v>21</v>
      </c>
      <c r="E38" s="38">
        <f>voorbereiding!$F81</f>
        <v>1</v>
      </c>
      <c r="F38" s="116">
        <f>invulblad!G38</f>
        <v>0</v>
      </c>
      <c r="G38" s="116">
        <f>invulblad!H38</f>
        <v>0</v>
      </c>
      <c r="H38" s="116">
        <f>invulblad!I38</f>
        <v>0</v>
      </c>
      <c r="I38" s="116">
        <f>invulblad!J38</f>
        <v>0</v>
      </c>
      <c r="J38" s="116">
        <f>invulblad!K38</f>
        <v>0</v>
      </c>
      <c r="K38" s="116">
        <f>invulblad!L38</f>
        <v>0</v>
      </c>
      <c r="L38" s="116">
        <f>invulblad!M38</f>
        <v>0</v>
      </c>
      <c r="M38" s="116">
        <f>invulblad!N38</f>
        <v>0</v>
      </c>
      <c r="N38" s="116">
        <f>invulblad!O38</f>
        <v>0</v>
      </c>
      <c r="O38" s="116">
        <f>invulblad!P38</f>
        <v>0</v>
      </c>
      <c r="P38" s="116">
        <f>invulblad!Q38</f>
        <v>0</v>
      </c>
      <c r="Q38" s="116">
        <f>invulblad!R38</f>
        <v>0</v>
      </c>
      <c r="R38" s="116">
        <f>invulblad!S38</f>
        <v>0</v>
      </c>
      <c r="S38" s="116">
        <f>invulblad!T38</f>
        <v>0</v>
      </c>
      <c r="T38" s="116">
        <f>invulblad!U38</f>
        <v>0</v>
      </c>
      <c r="U38" s="116">
        <f>invulblad!V38</f>
        <v>0</v>
      </c>
      <c r="V38" s="116">
        <f>invulblad!W38</f>
        <v>0</v>
      </c>
      <c r="W38" s="116">
        <f>invulblad!X38</f>
        <v>0</v>
      </c>
      <c r="X38" s="116">
        <f>invulblad!Y38</f>
        <v>0</v>
      </c>
      <c r="Y38" s="116">
        <f>invulblad!Z38</f>
        <v>0</v>
      </c>
      <c r="Z38" s="116">
        <f>invulblad!AA38</f>
        <v>0</v>
      </c>
      <c r="AA38" s="116">
        <f>invulblad!AB38</f>
        <v>0</v>
      </c>
      <c r="AB38" s="116">
        <f>invulblad!AC38</f>
        <v>0</v>
      </c>
      <c r="AC38" s="116">
        <f>invulblad!AD38</f>
        <v>0</v>
      </c>
      <c r="AD38" s="116">
        <f>invulblad!AE38</f>
        <v>0</v>
      </c>
      <c r="AE38" s="116">
        <f>invulblad!AF38</f>
        <v>0</v>
      </c>
      <c r="AF38" s="116">
        <f>invulblad!AG38</f>
        <v>0</v>
      </c>
      <c r="AG38" s="116">
        <f>invulblad!AH38</f>
        <v>0</v>
      </c>
      <c r="AH38" s="116">
        <f>invulblad!AI38</f>
        <v>0</v>
      </c>
      <c r="AI38" s="116">
        <f>invulblad!AJ38</f>
        <v>0</v>
      </c>
      <c r="AJ38" s="116">
        <f>invulblad!AK38</f>
        <v>0</v>
      </c>
      <c r="AK38" s="116">
        <f>invulblad!AL38</f>
        <v>0</v>
      </c>
      <c r="AL38" s="116">
        <f>invulblad!AM38</f>
        <v>0</v>
      </c>
      <c r="AM38" s="116">
        <f>invulblad!AN38</f>
        <v>0</v>
      </c>
      <c r="AN38" s="116">
        <f>invulblad!AO38</f>
        <v>0</v>
      </c>
      <c r="AO38" s="47"/>
    </row>
    <row r="39" spans="1:41" x14ac:dyDescent="0.25">
      <c r="A39" s="107"/>
      <c r="B39" s="255" t="str">
        <f>invulblad!B39</f>
        <v>Tekstrelaties - tekstverbanden - alineafuncties - tekststructuur</v>
      </c>
      <c r="C39" s="256"/>
      <c r="D39" s="79">
        <f>voorbereiding!$B82</f>
        <v>22</v>
      </c>
      <c r="E39" s="38">
        <f>voorbereiding!$F82</f>
        <v>1</v>
      </c>
      <c r="F39" s="116">
        <f>invulblad!G39</f>
        <v>0</v>
      </c>
      <c r="G39" s="116">
        <f>invulblad!H39</f>
        <v>0</v>
      </c>
      <c r="H39" s="116">
        <f>invulblad!I39</f>
        <v>0</v>
      </c>
      <c r="I39" s="116">
        <f>invulblad!J39</f>
        <v>0</v>
      </c>
      <c r="J39" s="116">
        <f>invulblad!K39</f>
        <v>0</v>
      </c>
      <c r="K39" s="116">
        <f>invulblad!L39</f>
        <v>0</v>
      </c>
      <c r="L39" s="116">
        <f>invulblad!M39</f>
        <v>0</v>
      </c>
      <c r="M39" s="116">
        <f>invulblad!N39</f>
        <v>0</v>
      </c>
      <c r="N39" s="116">
        <f>invulblad!O39</f>
        <v>0</v>
      </c>
      <c r="O39" s="116">
        <f>invulblad!P39</f>
        <v>0</v>
      </c>
      <c r="P39" s="116">
        <f>invulblad!Q39</f>
        <v>0</v>
      </c>
      <c r="Q39" s="116">
        <f>invulblad!R39</f>
        <v>0</v>
      </c>
      <c r="R39" s="116">
        <f>invulblad!S39</f>
        <v>0</v>
      </c>
      <c r="S39" s="116">
        <f>invulblad!T39</f>
        <v>0</v>
      </c>
      <c r="T39" s="116">
        <f>invulblad!U39</f>
        <v>0</v>
      </c>
      <c r="U39" s="116">
        <f>invulblad!V39</f>
        <v>0</v>
      </c>
      <c r="V39" s="116">
        <f>invulblad!W39</f>
        <v>0</v>
      </c>
      <c r="W39" s="116">
        <f>invulblad!X39</f>
        <v>0</v>
      </c>
      <c r="X39" s="116">
        <f>invulblad!Y39</f>
        <v>0</v>
      </c>
      <c r="Y39" s="116">
        <f>invulblad!Z39</f>
        <v>0</v>
      </c>
      <c r="Z39" s="116">
        <f>invulblad!AA39</f>
        <v>0</v>
      </c>
      <c r="AA39" s="116">
        <f>invulblad!AB39</f>
        <v>0</v>
      </c>
      <c r="AB39" s="116">
        <f>invulblad!AC39</f>
        <v>0</v>
      </c>
      <c r="AC39" s="116">
        <f>invulblad!AD39</f>
        <v>0</v>
      </c>
      <c r="AD39" s="116">
        <f>invulblad!AE39</f>
        <v>0</v>
      </c>
      <c r="AE39" s="116">
        <f>invulblad!AF39</f>
        <v>0</v>
      </c>
      <c r="AF39" s="116">
        <f>invulblad!AG39</f>
        <v>0</v>
      </c>
      <c r="AG39" s="116">
        <f>invulblad!AH39</f>
        <v>0</v>
      </c>
      <c r="AH39" s="116">
        <f>invulblad!AI39</f>
        <v>0</v>
      </c>
      <c r="AI39" s="116">
        <f>invulblad!AJ39</f>
        <v>0</v>
      </c>
      <c r="AJ39" s="116">
        <f>invulblad!AK39</f>
        <v>0</v>
      </c>
      <c r="AK39" s="116">
        <f>invulblad!AL39</f>
        <v>0</v>
      </c>
      <c r="AL39" s="116">
        <f>invulblad!AM39</f>
        <v>0</v>
      </c>
      <c r="AM39" s="116">
        <f>invulblad!AN39</f>
        <v>0</v>
      </c>
      <c r="AN39" s="116">
        <f>invulblad!AO39</f>
        <v>0</v>
      </c>
      <c r="AO39" s="47"/>
    </row>
    <row r="40" spans="1:41" x14ac:dyDescent="0.25">
      <c r="A40" s="107"/>
      <c r="B40" s="255" t="str">
        <f>invulblad!B40</f>
        <v>Samenvatten</v>
      </c>
      <c r="C40" s="256"/>
      <c r="D40" s="79">
        <f>voorbereiding!$B83</f>
        <v>23</v>
      </c>
      <c r="E40" s="38">
        <f>voorbereiding!$F83</f>
        <v>3</v>
      </c>
      <c r="F40" s="116">
        <f>invulblad!G40</f>
        <v>0</v>
      </c>
      <c r="G40" s="116">
        <f>invulblad!H40</f>
        <v>0</v>
      </c>
      <c r="H40" s="116">
        <f>invulblad!I40</f>
        <v>0</v>
      </c>
      <c r="I40" s="116">
        <f>invulblad!J40</f>
        <v>0</v>
      </c>
      <c r="J40" s="116">
        <f>invulblad!K40</f>
        <v>0</v>
      </c>
      <c r="K40" s="116">
        <f>invulblad!L40</f>
        <v>0</v>
      </c>
      <c r="L40" s="116">
        <f>invulblad!M40</f>
        <v>0</v>
      </c>
      <c r="M40" s="116">
        <f>invulblad!N40</f>
        <v>0</v>
      </c>
      <c r="N40" s="116">
        <f>invulblad!O40</f>
        <v>0</v>
      </c>
      <c r="O40" s="116">
        <f>invulblad!P40</f>
        <v>0</v>
      </c>
      <c r="P40" s="116">
        <f>invulblad!Q40</f>
        <v>0</v>
      </c>
      <c r="Q40" s="116">
        <f>invulblad!R40</f>
        <v>0</v>
      </c>
      <c r="R40" s="116">
        <f>invulblad!S40</f>
        <v>0</v>
      </c>
      <c r="S40" s="116">
        <f>invulblad!T40</f>
        <v>0</v>
      </c>
      <c r="T40" s="116">
        <f>invulblad!U40</f>
        <v>0</v>
      </c>
      <c r="U40" s="116">
        <f>invulblad!V40</f>
        <v>0</v>
      </c>
      <c r="V40" s="116">
        <f>invulblad!W40</f>
        <v>0</v>
      </c>
      <c r="W40" s="116">
        <f>invulblad!X40</f>
        <v>0</v>
      </c>
      <c r="X40" s="116">
        <f>invulblad!Y40</f>
        <v>0</v>
      </c>
      <c r="Y40" s="116">
        <f>invulblad!Z40</f>
        <v>0</v>
      </c>
      <c r="Z40" s="116">
        <f>invulblad!AA40</f>
        <v>0</v>
      </c>
      <c r="AA40" s="116">
        <f>invulblad!AB40</f>
        <v>0</v>
      </c>
      <c r="AB40" s="116">
        <f>invulblad!AC40</f>
        <v>0</v>
      </c>
      <c r="AC40" s="116">
        <f>invulblad!AD40</f>
        <v>0</v>
      </c>
      <c r="AD40" s="116">
        <f>invulblad!AE40</f>
        <v>0</v>
      </c>
      <c r="AE40" s="116">
        <f>invulblad!AF40</f>
        <v>0</v>
      </c>
      <c r="AF40" s="116">
        <f>invulblad!AG40</f>
        <v>0</v>
      </c>
      <c r="AG40" s="116">
        <f>invulblad!AH40</f>
        <v>0</v>
      </c>
      <c r="AH40" s="116">
        <f>invulblad!AI40</f>
        <v>0</v>
      </c>
      <c r="AI40" s="116">
        <f>invulblad!AJ40</f>
        <v>0</v>
      </c>
      <c r="AJ40" s="116">
        <f>invulblad!AK40</f>
        <v>0</v>
      </c>
      <c r="AK40" s="116">
        <f>invulblad!AL40</f>
        <v>0</v>
      </c>
      <c r="AL40" s="116">
        <f>invulblad!AM40</f>
        <v>0</v>
      </c>
      <c r="AM40" s="116">
        <f>invulblad!AN40</f>
        <v>0</v>
      </c>
      <c r="AN40" s="116">
        <f>invulblad!AO40</f>
        <v>0</v>
      </c>
      <c r="AO40" s="47"/>
    </row>
    <row r="41" spans="1:41" x14ac:dyDescent="0.25">
      <c r="A41" s="107"/>
      <c r="B41" s="255" t="str">
        <f>invulblad!B41</f>
        <v xml:space="preserve">Auteursintenties - gevoel - betekenis van taaluitingen - verklaringen </v>
      </c>
      <c r="C41" s="256"/>
      <c r="D41" s="79">
        <f>voorbereiding!$B84</f>
        <v>24</v>
      </c>
      <c r="E41" s="38">
        <f>voorbereiding!$F84</f>
        <v>4</v>
      </c>
      <c r="F41" s="116">
        <f>invulblad!G41</f>
        <v>0</v>
      </c>
      <c r="G41" s="116">
        <f>invulblad!H41</f>
        <v>0</v>
      </c>
      <c r="H41" s="116">
        <f>invulblad!I41</f>
        <v>0</v>
      </c>
      <c r="I41" s="116">
        <f>invulblad!J41</f>
        <v>0</v>
      </c>
      <c r="J41" s="116">
        <f>invulblad!K41</f>
        <v>0</v>
      </c>
      <c r="K41" s="116">
        <f>invulblad!L41</f>
        <v>0</v>
      </c>
      <c r="L41" s="116">
        <f>invulblad!M41</f>
        <v>0</v>
      </c>
      <c r="M41" s="116">
        <f>invulblad!N41</f>
        <v>0</v>
      </c>
      <c r="N41" s="116">
        <f>invulblad!O41</f>
        <v>0</v>
      </c>
      <c r="O41" s="116">
        <f>invulblad!P41</f>
        <v>0</v>
      </c>
      <c r="P41" s="116">
        <f>invulblad!Q41</f>
        <v>0</v>
      </c>
      <c r="Q41" s="116">
        <f>invulblad!R41</f>
        <v>0</v>
      </c>
      <c r="R41" s="116">
        <f>invulblad!S41</f>
        <v>0</v>
      </c>
      <c r="S41" s="116">
        <f>invulblad!T41</f>
        <v>0</v>
      </c>
      <c r="T41" s="116">
        <f>invulblad!U41</f>
        <v>0</v>
      </c>
      <c r="U41" s="116">
        <f>invulblad!V41</f>
        <v>0</v>
      </c>
      <c r="V41" s="116">
        <f>invulblad!W41</f>
        <v>0</v>
      </c>
      <c r="W41" s="116">
        <f>invulblad!X41</f>
        <v>0</v>
      </c>
      <c r="X41" s="116">
        <f>invulblad!Y41</f>
        <v>0</v>
      </c>
      <c r="Y41" s="116">
        <f>invulblad!Z41</f>
        <v>0</v>
      </c>
      <c r="Z41" s="116">
        <f>invulblad!AA41</f>
        <v>0</v>
      </c>
      <c r="AA41" s="116">
        <f>invulblad!AB41</f>
        <v>0</v>
      </c>
      <c r="AB41" s="116">
        <f>invulblad!AC41</f>
        <v>0</v>
      </c>
      <c r="AC41" s="116">
        <f>invulblad!AD41</f>
        <v>0</v>
      </c>
      <c r="AD41" s="116">
        <f>invulblad!AE41</f>
        <v>0</v>
      </c>
      <c r="AE41" s="116">
        <f>invulblad!AF41</f>
        <v>0</v>
      </c>
      <c r="AF41" s="116">
        <f>invulblad!AG41</f>
        <v>0</v>
      </c>
      <c r="AG41" s="116">
        <f>invulblad!AH41</f>
        <v>0</v>
      </c>
      <c r="AH41" s="116">
        <f>invulblad!AI41</f>
        <v>0</v>
      </c>
      <c r="AI41" s="116">
        <f>invulblad!AJ41</f>
        <v>0</v>
      </c>
      <c r="AJ41" s="116">
        <f>invulblad!AK41</f>
        <v>0</v>
      </c>
      <c r="AK41" s="116">
        <f>invulblad!AL41</f>
        <v>0</v>
      </c>
      <c r="AL41" s="116">
        <f>invulblad!AM41</f>
        <v>0</v>
      </c>
      <c r="AM41" s="116">
        <f>invulblad!AN41</f>
        <v>0</v>
      </c>
      <c r="AN41" s="116">
        <f>invulblad!AO41</f>
        <v>0</v>
      </c>
      <c r="AO41" s="47"/>
    </row>
    <row r="42" spans="1:41" x14ac:dyDescent="0.25">
      <c r="A42" s="107"/>
      <c r="B42" s="255" t="str">
        <f>invulblad!B42</f>
        <v xml:space="preserve">Auteursintenties - gevoel - betekenis van taaluitingen - verklaringen </v>
      </c>
      <c r="C42" s="256"/>
      <c r="D42" s="79">
        <f>voorbereiding!$B85</f>
        <v>25</v>
      </c>
      <c r="E42" s="38">
        <f>voorbereiding!$F85</f>
        <v>1</v>
      </c>
      <c r="F42" s="116">
        <f>invulblad!G42</f>
        <v>0</v>
      </c>
      <c r="G42" s="116">
        <f>invulblad!H42</f>
        <v>0</v>
      </c>
      <c r="H42" s="116">
        <f>invulblad!I42</f>
        <v>0</v>
      </c>
      <c r="I42" s="116">
        <f>invulblad!J42</f>
        <v>0</v>
      </c>
      <c r="J42" s="116">
        <f>invulblad!K42</f>
        <v>0</v>
      </c>
      <c r="K42" s="116">
        <f>invulblad!L42</f>
        <v>0</v>
      </c>
      <c r="L42" s="116">
        <f>invulblad!M42</f>
        <v>0</v>
      </c>
      <c r="M42" s="116">
        <f>invulblad!N42</f>
        <v>0</v>
      </c>
      <c r="N42" s="116">
        <f>invulblad!O42</f>
        <v>0</v>
      </c>
      <c r="O42" s="116">
        <f>invulblad!P42</f>
        <v>0</v>
      </c>
      <c r="P42" s="116">
        <f>invulblad!Q42</f>
        <v>0</v>
      </c>
      <c r="Q42" s="116">
        <f>invulblad!R42</f>
        <v>0</v>
      </c>
      <c r="R42" s="116">
        <f>invulblad!S42</f>
        <v>0</v>
      </c>
      <c r="S42" s="116">
        <f>invulblad!T42</f>
        <v>0</v>
      </c>
      <c r="T42" s="116">
        <f>invulblad!U42</f>
        <v>0</v>
      </c>
      <c r="U42" s="116">
        <f>invulblad!V42</f>
        <v>0</v>
      </c>
      <c r="V42" s="116">
        <f>invulblad!W42</f>
        <v>0</v>
      </c>
      <c r="W42" s="116">
        <f>invulblad!X42</f>
        <v>0</v>
      </c>
      <c r="X42" s="116">
        <f>invulblad!Y42</f>
        <v>0</v>
      </c>
      <c r="Y42" s="116">
        <f>invulblad!Z42</f>
        <v>0</v>
      </c>
      <c r="Z42" s="116">
        <f>invulblad!AA42</f>
        <v>0</v>
      </c>
      <c r="AA42" s="116">
        <f>invulblad!AB42</f>
        <v>0</v>
      </c>
      <c r="AB42" s="116">
        <f>invulblad!AC42</f>
        <v>0</v>
      </c>
      <c r="AC42" s="116">
        <f>invulblad!AD42</f>
        <v>0</v>
      </c>
      <c r="AD42" s="116">
        <f>invulblad!AE42</f>
        <v>0</v>
      </c>
      <c r="AE42" s="116">
        <f>invulblad!AF42</f>
        <v>0</v>
      </c>
      <c r="AF42" s="116">
        <f>invulblad!AG42</f>
        <v>0</v>
      </c>
      <c r="AG42" s="116">
        <f>invulblad!AH42</f>
        <v>0</v>
      </c>
      <c r="AH42" s="116">
        <f>invulblad!AI42</f>
        <v>0</v>
      </c>
      <c r="AI42" s="116">
        <f>invulblad!AJ42</f>
        <v>0</v>
      </c>
      <c r="AJ42" s="116">
        <f>invulblad!AK42</f>
        <v>0</v>
      </c>
      <c r="AK42" s="116">
        <f>invulblad!AL42</f>
        <v>0</v>
      </c>
      <c r="AL42" s="116">
        <f>invulblad!AM42</f>
        <v>0</v>
      </c>
      <c r="AM42" s="116">
        <f>invulblad!AN42</f>
        <v>0</v>
      </c>
      <c r="AN42" s="116">
        <f>invulblad!AO42</f>
        <v>0</v>
      </c>
      <c r="AO42" s="47"/>
    </row>
    <row r="43" spans="1:41" x14ac:dyDescent="0.25">
      <c r="A43" s="107"/>
      <c r="B43" s="255" t="str">
        <f>invulblad!B43</f>
        <v>Samenvatten</v>
      </c>
      <c r="C43" s="256"/>
      <c r="D43" s="79">
        <f>voorbereiding!$B86</f>
        <v>26</v>
      </c>
      <c r="E43" s="38">
        <f>voorbereiding!$F86</f>
        <v>5</v>
      </c>
      <c r="F43" s="116">
        <f>invulblad!G43</f>
        <v>0</v>
      </c>
      <c r="G43" s="116">
        <f>invulblad!H43</f>
        <v>0</v>
      </c>
      <c r="H43" s="116">
        <f>invulblad!I43</f>
        <v>0</v>
      </c>
      <c r="I43" s="116">
        <f>invulblad!J43</f>
        <v>0</v>
      </c>
      <c r="J43" s="116">
        <f>invulblad!K43</f>
        <v>0</v>
      </c>
      <c r="K43" s="116">
        <f>invulblad!L43</f>
        <v>0</v>
      </c>
      <c r="L43" s="116">
        <f>invulblad!M43</f>
        <v>0</v>
      </c>
      <c r="M43" s="116">
        <f>invulblad!N43</f>
        <v>0</v>
      </c>
      <c r="N43" s="116">
        <f>invulblad!O43</f>
        <v>0</v>
      </c>
      <c r="O43" s="116">
        <f>invulblad!P43</f>
        <v>0</v>
      </c>
      <c r="P43" s="116">
        <f>invulblad!Q43</f>
        <v>0</v>
      </c>
      <c r="Q43" s="116">
        <f>invulblad!R43</f>
        <v>0</v>
      </c>
      <c r="R43" s="116">
        <f>invulblad!S43</f>
        <v>0</v>
      </c>
      <c r="S43" s="116">
        <f>invulblad!T43</f>
        <v>0</v>
      </c>
      <c r="T43" s="116">
        <f>invulblad!U43</f>
        <v>0</v>
      </c>
      <c r="U43" s="116">
        <f>invulblad!V43</f>
        <v>0</v>
      </c>
      <c r="V43" s="116">
        <f>invulblad!W43</f>
        <v>0</v>
      </c>
      <c r="W43" s="116">
        <f>invulblad!X43</f>
        <v>0</v>
      </c>
      <c r="X43" s="116">
        <f>invulblad!Y43</f>
        <v>0</v>
      </c>
      <c r="Y43" s="116">
        <f>invulblad!Z43</f>
        <v>0</v>
      </c>
      <c r="Z43" s="116">
        <f>invulblad!AA43</f>
        <v>0</v>
      </c>
      <c r="AA43" s="116">
        <f>invulblad!AB43</f>
        <v>0</v>
      </c>
      <c r="AB43" s="116">
        <f>invulblad!AC43</f>
        <v>0</v>
      </c>
      <c r="AC43" s="116">
        <f>invulblad!AD43</f>
        <v>0</v>
      </c>
      <c r="AD43" s="116">
        <f>invulblad!AE43</f>
        <v>0</v>
      </c>
      <c r="AE43" s="116">
        <f>invulblad!AF43</f>
        <v>0</v>
      </c>
      <c r="AF43" s="116">
        <f>invulblad!AG43</f>
        <v>0</v>
      </c>
      <c r="AG43" s="116">
        <f>invulblad!AH43</f>
        <v>0</v>
      </c>
      <c r="AH43" s="116">
        <f>invulblad!AI43</f>
        <v>0</v>
      </c>
      <c r="AI43" s="116">
        <f>invulblad!AJ43</f>
        <v>0</v>
      </c>
      <c r="AJ43" s="116">
        <f>invulblad!AK43</f>
        <v>0</v>
      </c>
      <c r="AK43" s="116">
        <f>invulblad!AL43</f>
        <v>0</v>
      </c>
      <c r="AL43" s="116">
        <f>invulblad!AM43</f>
        <v>0</v>
      </c>
      <c r="AM43" s="116">
        <f>invulblad!AN43</f>
        <v>0</v>
      </c>
      <c r="AN43" s="116">
        <f>invulblad!AO43</f>
        <v>0</v>
      </c>
      <c r="AO43" s="47"/>
    </row>
    <row r="44" spans="1:41" x14ac:dyDescent="0.25">
      <c r="A44" s="107"/>
      <c r="B44" s="255" t="str">
        <f>invulblad!B44</f>
        <v>Tekstrelaties - tekstverbanden - alineafuncties - tekststructuur</v>
      </c>
      <c r="C44" s="256"/>
      <c r="D44" s="79">
        <f>voorbereiding!$B87</f>
        <v>27</v>
      </c>
      <c r="E44" s="38">
        <f>voorbereiding!$F87</f>
        <v>1</v>
      </c>
      <c r="F44" s="116">
        <f>invulblad!G44</f>
        <v>0</v>
      </c>
      <c r="G44" s="116">
        <f>invulblad!H44</f>
        <v>0</v>
      </c>
      <c r="H44" s="116">
        <f>invulblad!I44</f>
        <v>0</v>
      </c>
      <c r="I44" s="116">
        <f>invulblad!J44</f>
        <v>0</v>
      </c>
      <c r="J44" s="116">
        <f>invulblad!K44</f>
        <v>0</v>
      </c>
      <c r="K44" s="116">
        <f>invulblad!L44</f>
        <v>0</v>
      </c>
      <c r="L44" s="116">
        <f>invulblad!M44</f>
        <v>0</v>
      </c>
      <c r="M44" s="116">
        <f>invulblad!N44</f>
        <v>0</v>
      </c>
      <c r="N44" s="116">
        <f>invulblad!O44</f>
        <v>0</v>
      </c>
      <c r="O44" s="116">
        <f>invulblad!P44</f>
        <v>0</v>
      </c>
      <c r="P44" s="116">
        <f>invulblad!Q44</f>
        <v>0</v>
      </c>
      <c r="Q44" s="116">
        <f>invulblad!R44</f>
        <v>0</v>
      </c>
      <c r="R44" s="116">
        <f>invulblad!S44</f>
        <v>0</v>
      </c>
      <c r="S44" s="116">
        <f>invulblad!T44</f>
        <v>0</v>
      </c>
      <c r="T44" s="116">
        <f>invulblad!U44</f>
        <v>0</v>
      </c>
      <c r="U44" s="116">
        <f>invulblad!V44</f>
        <v>0</v>
      </c>
      <c r="V44" s="116">
        <f>invulblad!W44</f>
        <v>0</v>
      </c>
      <c r="W44" s="116">
        <f>invulblad!X44</f>
        <v>0</v>
      </c>
      <c r="X44" s="116">
        <f>invulblad!Y44</f>
        <v>0</v>
      </c>
      <c r="Y44" s="116">
        <f>invulblad!Z44</f>
        <v>0</v>
      </c>
      <c r="Z44" s="116">
        <f>invulblad!AA44</f>
        <v>0</v>
      </c>
      <c r="AA44" s="116">
        <f>invulblad!AB44</f>
        <v>0</v>
      </c>
      <c r="AB44" s="116">
        <f>invulblad!AC44</f>
        <v>0</v>
      </c>
      <c r="AC44" s="116">
        <f>invulblad!AD44</f>
        <v>0</v>
      </c>
      <c r="AD44" s="116">
        <f>invulblad!AE44</f>
        <v>0</v>
      </c>
      <c r="AE44" s="116">
        <f>invulblad!AF44</f>
        <v>0</v>
      </c>
      <c r="AF44" s="116">
        <f>invulblad!AG44</f>
        <v>0</v>
      </c>
      <c r="AG44" s="116">
        <f>invulblad!AH44</f>
        <v>0</v>
      </c>
      <c r="AH44" s="116">
        <f>invulblad!AI44</f>
        <v>0</v>
      </c>
      <c r="AI44" s="116">
        <f>invulblad!AJ44</f>
        <v>0</v>
      </c>
      <c r="AJ44" s="116">
        <f>invulblad!AK44</f>
        <v>0</v>
      </c>
      <c r="AK44" s="116">
        <f>invulblad!AL44</f>
        <v>0</v>
      </c>
      <c r="AL44" s="116">
        <f>invulblad!AM44</f>
        <v>0</v>
      </c>
      <c r="AM44" s="116">
        <f>invulblad!AN44</f>
        <v>0</v>
      </c>
      <c r="AN44" s="116">
        <f>invulblad!AO44</f>
        <v>0</v>
      </c>
      <c r="AO44" s="47"/>
    </row>
    <row r="45" spans="1:41" x14ac:dyDescent="0.25">
      <c r="A45" s="107"/>
      <c r="B45" s="255" t="str">
        <f>invulblad!B45</f>
        <v>Tekstsoort - publiek - schrijfdoel</v>
      </c>
      <c r="C45" s="256"/>
      <c r="D45" s="79">
        <f>voorbereiding!$B88</f>
        <v>28</v>
      </c>
      <c r="E45" s="38">
        <f>voorbereiding!$F88</f>
        <v>1</v>
      </c>
      <c r="F45" s="116">
        <f>invulblad!G45</f>
        <v>0</v>
      </c>
      <c r="G45" s="116">
        <f>invulblad!H45</f>
        <v>0</v>
      </c>
      <c r="H45" s="116">
        <f>invulblad!I45</f>
        <v>0</v>
      </c>
      <c r="I45" s="116">
        <f>invulblad!J45</f>
        <v>0</v>
      </c>
      <c r="J45" s="116">
        <f>invulblad!K45</f>
        <v>0</v>
      </c>
      <c r="K45" s="116">
        <f>invulblad!L45</f>
        <v>0</v>
      </c>
      <c r="L45" s="116">
        <f>invulblad!M45</f>
        <v>0</v>
      </c>
      <c r="M45" s="116">
        <f>invulblad!N45</f>
        <v>0</v>
      </c>
      <c r="N45" s="116">
        <f>invulblad!O45</f>
        <v>0</v>
      </c>
      <c r="O45" s="116">
        <f>invulblad!P45</f>
        <v>0</v>
      </c>
      <c r="P45" s="116">
        <f>invulblad!Q45</f>
        <v>0</v>
      </c>
      <c r="Q45" s="116">
        <f>invulblad!R45</f>
        <v>0</v>
      </c>
      <c r="R45" s="116">
        <f>invulblad!S45</f>
        <v>0</v>
      </c>
      <c r="S45" s="116">
        <f>invulblad!T45</f>
        <v>0</v>
      </c>
      <c r="T45" s="116">
        <f>invulblad!U45</f>
        <v>0</v>
      </c>
      <c r="U45" s="116">
        <f>invulblad!V45</f>
        <v>0</v>
      </c>
      <c r="V45" s="116">
        <f>invulblad!W45</f>
        <v>0</v>
      </c>
      <c r="W45" s="116">
        <f>invulblad!X45</f>
        <v>0</v>
      </c>
      <c r="X45" s="116">
        <f>invulblad!Y45</f>
        <v>0</v>
      </c>
      <c r="Y45" s="116">
        <f>invulblad!Z45</f>
        <v>0</v>
      </c>
      <c r="Z45" s="116">
        <f>invulblad!AA45</f>
        <v>0</v>
      </c>
      <c r="AA45" s="116">
        <f>invulblad!AB45</f>
        <v>0</v>
      </c>
      <c r="AB45" s="116">
        <f>invulblad!AC45</f>
        <v>0</v>
      </c>
      <c r="AC45" s="116">
        <f>invulblad!AD45</f>
        <v>0</v>
      </c>
      <c r="AD45" s="116">
        <f>invulblad!AE45</f>
        <v>0</v>
      </c>
      <c r="AE45" s="116">
        <f>invulblad!AF45</f>
        <v>0</v>
      </c>
      <c r="AF45" s="116">
        <f>invulblad!AG45</f>
        <v>0</v>
      </c>
      <c r="AG45" s="116">
        <f>invulblad!AH45</f>
        <v>0</v>
      </c>
      <c r="AH45" s="116">
        <f>invulblad!AI45</f>
        <v>0</v>
      </c>
      <c r="AI45" s="116">
        <f>invulblad!AJ45</f>
        <v>0</v>
      </c>
      <c r="AJ45" s="116">
        <f>invulblad!AK45</f>
        <v>0</v>
      </c>
      <c r="AK45" s="116">
        <f>invulblad!AL45</f>
        <v>0</v>
      </c>
      <c r="AL45" s="116">
        <f>invulblad!AM45</f>
        <v>0</v>
      </c>
      <c r="AM45" s="116">
        <f>invulblad!AN45</f>
        <v>0</v>
      </c>
      <c r="AN45" s="116">
        <f>invulblad!AO45</f>
        <v>0</v>
      </c>
      <c r="AO45" s="47"/>
    </row>
    <row r="46" spans="1:41" x14ac:dyDescent="0.25">
      <c r="A46" s="107"/>
      <c r="B46" s="255" t="str">
        <f>invulblad!B46</f>
        <v>Hoofdgedachte - tussenkopjes - onderscheid tussen hoofd- en bijzaken</v>
      </c>
      <c r="C46" s="256"/>
      <c r="D46" s="79">
        <f>voorbereiding!$B89</f>
        <v>29</v>
      </c>
      <c r="E46" s="38">
        <f>voorbereiding!$F89</f>
        <v>1</v>
      </c>
      <c r="F46" s="116">
        <f>invulblad!G46</f>
        <v>0</v>
      </c>
      <c r="G46" s="116">
        <f>invulblad!H46</f>
        <v>0</v>
      </c>
      <c r="H46" s="116">
        <f>invulblad!I46</f>
        <v>0</v>
      </c>
      <c r="I46" s="116">
        <f>invulblad!J46</f>
        <v>0</v>
      </c>
      <c r="J46" s="116">
        <f>invulblad!K46</f>
        <v>0</v>
      </c>
      <c r="K46" s="116">
        <f>invulblad!L46</f>
        <v>0</v>
      </c>
      <c r="L46" s="116">
        <f>invulblad!M46</f>
        <v>0</v>
      </c>
      <c r="M46" s="116">
        <f>invulblad!N46</f>
        <v>0</v>
      </c>
      <c r="N46" s="116">
        <f>invulblad!O46</f>
        <v>0</v>
      </c>
      <c r="O46" s="116">
        <f>invulblad!P46</f>
        <v>0</v>
      </c>
      <c r="P46" s="116">
        <f>invulblad!Q46</f>
        <v>0</v>
      </c>
      <c r="Q46" s="116">
        <f>invulblad!R46</f>
        <v>0</v>
      </c>
      <c r="R46" s="116">
        <f>invulblad!S46</f>
        <v>0</v>
      </c>
      <c r="S46" s="116">
        <f>invulblad!T46</f>
        <v>0</v>
      </c>
      <c r="T46" s="116">
        <f>invulblad!U46</f>
        <v>0</v>
      </c>
      <c r="U46" s="116">
        <f>invulblad!V46</f>
        <v>0</v>
      </c>
      <c r="V46" s="116">
        <f>invulblad!W46</f>
        <v>0</v>
      </c>
      <c r="W46" s="116">
        <f>invulblad!X46</f>
        <v>0</v>
      </c>
      <c r="X46" s="116">
        <f>invulblad!Y46</f>
        <v>0</v>
      </c>
      <c r="Y46" s="116">
        <f>invulblad!Z46</f>
        <v>0</v>
      </c>
      <c r="Z46" s="116">
        <f>invulblad!AA46</f>
        <v>0</v>
      </c>
      <c r="AA46" s="116">
        <f>invulblad!AB46</f>
        <v>0</v>
      </c>
      <c r="AB46" s="116">
        <f>invulblad!AC46</f>
        <v>0</v>
      </c>
      <c r="AC46" s="116">
        <f>invulblad!AD46</f>
        <v>0</v>
      </c>
      <c r="AD46" s="116">
        <f>invulblad!AE46</f>
        <v>0</v>
      </c>
      <c r="AE46" s="116">
        <f>invulblad!AF46</f>
        <v>0</v>
      </c>
      <c r="AF46" s="116">
        <f>invulblad!AG46</f>
        <v>0</v>
      </c>
      <c r="AG46" s="116">
        <f>invulblad!AH46</f>
        <v>0</v>
      </c>
      <c r="AH46" s="116">
        <f>invulblad!AI46</f>
        <v>0</v>
      </c>
      <c r="AI46" s="116">
        <f>invulblad!AJ46</f>
        <v>0</v>
      </c>
      <c r="AJ46" s="116">
        <f>invulblad!AK46</f>
        <v>0</v>
      </c>
      <c r="AK46" s="116">
        <f>invulblad!AL46</f>
        <v>0</v>
      </c>
      <c r="AL46" s="116">
        <f>invulblad!AM46</f>
        <v>0</v>
      </c>
      <c r="AM46" s="116">
        <f>invulblad!AN46</f>
        <v>0</v>
      </c>
      <c r="AN46" s="116">
        <f>invulblad!AO46</f>
        <v>0</v>
      </c>
      <c r="AO46" s="47"/>
    </row>
    <row r="47" spans="1:41" x14ac:dyDescent="0.25">
      <c r="A47" s="107"/>
      <c r="B47" s="255" t="str">
        <f>invulblad!B47</f>
        <v xml:space="preserve">Argumentatieschema's </v>
      </c>
      <c r="C47" s="256"/>
      <c r="D47" s="79">
        <f>voorbereiding!$B90</f>
        <v>30</v>
      </c>
      <c r="E47" s="38">
        <f>voorbereiding!$F90</f>
        <v>4</v>
      </c>
      <c r="F47" s="116">
        <f>invulblad!G47</f>
        <v>0</v>
      </c>
      <c r="G47" s="116">
        <f>invulblad!H47</f>
        <v>0</v>
      </c>
      <c r="H47" s="116">
        <f>invulblad!I47</f>
        <v>0</v>
      </c>
      <c r="I47" s="116">
        <f>invulblad!J47</f>
        <v>0</v>
      </c>
      <c r="J47" s="116">
        <f>invulblad!K47</f>
        <v>0</v>
      </c>
      <c r="K47" s="116">
        <f>invulblad!L47</f>
        <v>0</v>
      </c>
      <c r="L47" s="116">
        <f>invulblad!M47</f>
        <v>0</v>
      </c>
      <c r="M47" s="116">
        <f>invulblad!N47</f>
        <v>0</v>
      </c>
      <c r="N47" s="116">
        <f>invulblad!O47</f>
        <v>0</v>
      </c>
      <c r="O47" s="116">
        <f>invulblad!P47</f>
        <v>0</v>
      </c>
      <c r="P47" s="116">
        <f>invulblad!Q47</f>
        <v>0</v>
      </c>
      <c r="Q47" s="116">
        <f>invulblad!R47</f>
        <v>0</v>
      </c>
      <c r="R47" s="116">
        <f>invulblad!S47</f>
        <v>0</v>
      </c>
      <c r="S47" s="116">
        <f>invulblad!T47</f>
        <v>0</v>
      </c>
      <c r="T47" s="116">
        <f>invulblad!U47</f>
        <v>0</v>
      </c>
      <c r="U47" s="116">
        <f>invulblad!V47</f>
        <v>0</v>
      </c>
      <c r="V47" s="116">
        <f>invulblad!W47</f>
        <v>0</v>
      </c>
      <c r="W47" s="116">
        <f>invulblad!X47</f>
        <v>0</v>
      </c>
      <c r="X47" s="116">
        <f>invulblad!Y47</f>
        <v>0</v>
      </c>
      <c r="Y47" s="116">
        <f>invulblad!Z47</f>
        <v>0</v>
      </c>
      <c r="Z47" s="116">
        <f>invulblad!AA47</f>
        <v>0</v>
      </c>
      <c r="AA47" s="116">
        <f>invulblad!AB47</f>
        <v>0</v>
      </c>
      <c r="AB47" s="116">
        <f>invulblad!AC47</f>
        <v>0</v>
      </c>
      <c r="AC47" s="116">
        <f>invulblad!AD47</f>
        <v>0</v>
      </c>
      <c r="AD47" s="116">
        <f>invulblad!AE47</f>
        <v>0</v>
      </c>
      <c r="AE47" s="116">
        <f>invulblad!AF47</f>
        <v>0</v>
      </c>
      <c r="AF47" s="116">
        <f>invulblad!AG47</f>
        <v>0</v>
      </c>
      <c r="AG47" s="116">
        <f>invulblad!AH47</f>
        <v>0</v>
      </c>
      <c r="AH47" s="116">
        <f>invulblad!AI47</f>
        <v>0</v>
      </c>
      <c r="AI47" s="116">
        <f>invulblad!AJ47</f>
        <v>0</v>
      </c>
      <c r="AJ47" s="116">
        <f>invulblad!AK47</f>
        <v>0</v>
      </c>
      <c r="AK47" s="116">
        <f>invulblad!AL47</f>
        <v>0</v>
      </c>
      <c r="AL47" s="116">
        <f>invulblad!AM47</f>
        <v>0</v>
      </c>
      <c r="AM47" s="116">
        <f>invulblad!AN47</f>
        <v>0</v>
      </c>
      <c r="AN47" s="116">
        <f>invulblad!AO47</f>
        <v>0</v>
      </c>
      <c r="AO47" s="47"/>
    </row>
    <row r="48" spans="1:41" x14ac:dyDescent="0.25">
      <c r="A48" s="107"/>
      <c r="B48" s="255" t="str">
        <f>invulblad!B48</f>
        <v xml:space="preserve">Auteursintenties - gevoel - betekenis van taaluitingen - verklaringen </v>
      </c>
      <c r="C48" s="256"/>
      <c r="D48" s="79">
        <f>voorbereiding!$B91</f>
        <v>31</v>
      </c>
      <c r="E48" s="38">
        <f>voorbereiding!$F91</f>
        <v>2</v>
      </c>
      <c r="F48" s="116">
        <f>invulblad!G48</f>
        <v>0</v>
      </c>
      <c r="G48" s="116">
        <f>invulblad!H48</f>
        <v>0</v>
      </c>
      <c r="H48" s="116">
        <f>invulblad!I48</f>
        <v>0</v>
      </c>
      <c r="I48" s="116">
        <f>invulblad!J48</f>
        <v>0</v>
      </c>
      <c r="J48" s="116">
        <f>invulblad!K48</f>
        <v>0</v>
      </c>
      <c r="K48" s="116">
        <f>invulblad!L48</f>
        <v>0</v>
      </c>
      <c r="L48" s="116">
        <f>invulblad!M48</f>
        <v>0</v>
      </c>
      <c r="M48" s="116">
        <f>invulblad!N48</f>
        <v>0</v>
      </c>
      <c r="N48" s="116">
        <f>invulblad!O48</f>
        <v>0</v>
      </c>
      <c r="O48" s="116">
        <f>invulblad!P48</f>
        <v>0</v>
      </c>
      <c r="P48" s="116">
        <f>invulblad!Q48</f>
        <v>0</v>
      </c>
      <c r="Q48" s="116">
        <f>invulblad!R48</f>
        <v>0</v>
      </c>
      <c r="R48" s="116">
        <f>invulblad!S48</f>
        <v>0</v>
      </c>
      <c r="S48" s="116">
        <f>invulblad!T48</f>
        <v>0</v>
      </c>
      <c r="T48" s="116">
        <f>invulblad!U48</f>
        <v>0</v>
      </c>
      <c r="U48" s="116">
        <f>invulblad!V48</f>
        <v>0</v>
      </c>
      <c r="V48" s="116">
        <f>invulblad!W48</f>
        <v>0</v>
      </c>
      <c r="W48" s="116">
        <f>invulblad!X48</f>
        <v>0</v>
      </c>
      <c r="X48" s="116">
        <f>invulblad!Y48</f>
        <v>0</v>
      </c>
      <c r="Y48" s="116">
        <f>invulblad!Z48</f>
        <v>0</v>
      </c>
      <c r="Z48" s="116">
        <f>invulblad!AA48</f>
        <v>0</v>
      </c>
      <c r="AA48" s="116">
        <f>invulblad!AB48</f>
        <v>0</v>
      </c>
      <c r="AB48" s="116">
        <f>invulblad!AC48</f>
        <v>0</v>
      </c>
      <c r="AC48" s="116">
        <f>invulblad!AD48</f>
        <v>0</v>
      </c>
      <c r="AD48" s="116">
        <f>invulblad!AE48</f>
        <v>0</v>
      </c>
      <c r="AE48" s="116">
        <f>invulblad!AF48</f>
        <v>0</v>
      </c>
      <c r="AF48" s="116">
        <f>invulblad!AG48</f>
        <v>0</v>
      </c>
      <c r="AG48" s="116">
        <f>invulblad!AH48</f>
        <v>0</v>
      </c>
      <c r="AH48" s="116">
        <f>invulblad!AI48</f>
        <v>0</v>
      </c>
      <c r="AI48" s="116">
        <f>invulblad!AJ48</f>
        <v>0</v>
      </c>
      <c r="AJ48" s="116">
        <f>invulblad!AK48</f>
        <v>0</v>
      </c>
      <c r="AK48" s="116">
        <f>invulblad!AL48</f>
        <v>0</v>
      </c>
      <c r="AL48" s="116">
        <f>invulblad!AM48</f>
        <v>0</v>
      </c>
      <c r="AM48" s="116">
        <f>invulblad!AN48</f>
        <v>0</v>
      </c>
      <c r="AN48" s="116">
        <f>invulblad!AO48</f>
        <v>0</v>
      </c>
      <c r="AO48" s="47"/>
    </row>
    <row r="49" spans="1:41" x14ac:dyDescent="0.25">
      <c r="A49" s="107"/>
      <c r="B49" s="255" t="str">
        <f>invulblad!B49</f>
        <v>Tekstrelaties - tekstverbanden - alineafuncties - tekststructuur</v>
      </c>
      <c r="C49" s="256"/>
      <c r="D49" s="79">
        <f>voorbereiding!$B92</f>
        <v>32</v>
      </c>
      <c r="E49" s="38">
        <f>voorbereiding!$F92</f>
        <v>1</v>
      </c>
      <c r="F49" s="116">
        <f>invulblad!G49</f>
        <v>0</v>
      </c>
      <c r="G49" s="116">
        <f>invulblad!H49</f>
        <v>0</v>
      </c>
      <c r="H49" s="116">
        <f>invulblad!I49</f>
        <v>0</v>
      </c>
      <c r="I49" s="116">
        <f>invulblad!J49</f>
        <v>0</v>
      </c>
      <c r="J49" s="116">
        <f>invulblad!K49</f>
        <v>0</v>
      </c>
      <c r="K49" s="116">
        <f>invulblad!L49</f>
        <v>0</v>
      </c>
      <c r="L49" s="116">
        <f>invulblad!M49</f>
        <v>0</v>
      </c>
      <c r="M49" s="116">
        <f>invulblad!N49</f>
        <v>0</v>
      </c>
      <c r="N49" s="116">
        <f>invulblad!O49</f>
        <v>0</v>
      </c>
      <c r="O49" s="116">
        <f>invulblad!P49</f>
        <v>0</v>
      </c>
      <c r="P49" s="116">
        <f>invulblad!Q49</f>
        <v>0</v>
      </c>
      <c r="Q49" s="116">
        <f>invulblad!R49</f>
        <v>0</v>
      </c>
      <c r="R49" s="116">
        <f>invulblad!S49</f>
        <v>0</v>
      </c>
      <c r="S49" s="116">
        <f>invulblad!T49</f>
        <v>0</v>
      </c>
      <c r="T49" s="116">
        <f>invulblad!U49</f>
        <v>0</v>
      </c>
      <c r="U49" s="116">
        <f>invulblad!V49</f>
        <v>0</v>
      </c>
      <c r="V49" s="116">
        <f>invulblad!W49</f>
        <v>0</v>
      </c>
      <c r="W49" s="116">
        <f>invulblad!X49</f>
        <v>0</v>
      </c>
      <c r="X49" s="116">
        <f>invulblad!Y49</f>
        <v>0</v>
      </c>
      <c r="Y49" s="116">
        <f>invulblad!Z49</f>
        <v>0</v>
      </c>
      <c r="Z49" s="116">
        <f>invulblad!AA49</f>
        <v>0</v>
      </c>
      <c r="AA49" s="116">
        <f>invulblad!AB49</f>
        <v>0</v>
      </c>
      <c r="AB49" s="116">
        <f>invulblad!AC49</f>
        <v>0</v>
      </c>
      <c r="AC49" s="116">
        <f>invulblad!AD49</f>
        <v>0</v>
      </c>
      <c r="AD49" s="116">
        <f>invulblad!AE49</f>
        <v>0</v>
      </c>
      <c r="AE49" s="116">
        <f>invulblad!AF49</f>
        <v>0</v>
      </c>
      <c r="AF49" s="116">
        <f>invulblad!AG49</f>
        <v>0</v>
      </c>
      <c r="AG49" s="116">
        <f>invulblad!AH49</f>
        <v>0</v>
      </c>
      <c r="AH49" s="116">
        <f>invulblad!AI49</f>
        <v>0</v>
      </c>
      <c r="AI49" s="116">
        <f>invulblad!AJ49</f>
        <v>0</v>
      </c>
      <c r="AJ49" s="116">
        <f>invulblad!AK49</f>
        <v>0</v>
      </c>
      <c r="AK49" s="116">
        <f>invulblad!AL49</f>
        <v>0</v>
      </c>
      <c r="AL49" s="116">
        <f>invulblad!AM49</f>
        <v>0</v>
      </c>
      <c r="AM49" s="116">
        <f>invulblad!AN49</f>
        <v>0</v>
      </c>
      <c r="AN49" s="116">
        <f>invulblad!AO49</f>
        <v>0</v>
      </c>
      <c r="AO49" s="47"/>
    </row>
    <row r="50" spans="1:41" x14ac:dyDescent="0.25">
      <c r="A50" s="107"/>
      <c r="B50" s="255" t="str">
        <f>invulblad!B50</f>
        <v>Argumentaties - standpunt beargumenteren - soorten argumenten - redeneringen</v>
      </c>
      <c r="C50" s="256"/>
      <c r="D50" s="79">
        <f>voorbereiding!$B93</f>
        <v>33</v>
      </c>
      <c r="E50" s="38">
        <f>voorbereiding!$F93</f>
        <v>1</v>
      </c>
      <c r="F50" s="116">
        <f>invulblad!G50</f>
        <v>0</v>
      </c>
      <c r="G50" s="116">
        <f>invulblad!H50</f>
        <v>0</v>
      </c>
      <c r="H50" s="116">
        <f>invulblad!I50</f>
        <v>0</v>
      </c>
      <c r="I50" s="116">
        <f>invulblad!J50</f>
        <v>0</v>
      </c>
      <c r="J50" s="116">
        <f>invulblad!K50</f>
        <v>0</v>
      </c>
      <c r="K50" s="116">
        <f>invulblad!L50</f>
        <v>0</v>
      </c>
      <c r="L50" s="116">
        <f>invulblad!M50</f>
        <v>0</v>
      </c>
      <c r="M50" s="116">
        <f>invulblad!N50</f>
        <v>0</v>
      </c>
      <c r="N50" s="116">
        <f>invulblad!O50</f>
        <v>0</v>
      </c>
      <c r="O50" s="116">
        <f>invulblad!P50</f>
        <v>0</v>
      </c>
      <c r="P50" s="116">
        <f>invulblad!Q50</f>
        <v>0</v>
      </c>
      <c r="Q50" s="116">
        <f>invulblad!R50</f>
        <v>0</v>
      </c>
      <c r="R50" s="116">
        <f>invulblad!S50</f>
        <v>0</v>
      </c>
      <c r="S50" s="116">
        <f>invulblad!T50</f>
        <v>0</v>
      </c>
      <c r="T50" s="116">
        <f>invulblad!U50</f>
        <v>0</v>
      </c>
      <c r="U50" s="116">
        <f>invulblad!V50</f>
        <v>0</v>
      </c>
      <c r="V50" s="116">
        <f>invulblad!W50</f>
        <v>0</v>
      </c>
      <c r="W50" s="116">
        <f>invulblad!X50</f>
        <v>0</v>
      </c>
      <c r="X50" s="116">
        <f>invulblad!Y50</f>
        <v>0</v>
      </c>
      <c r="Y50" s="116">
        <f>invulblad!Z50</f>
        <v>0</v>
      </c>
      <c r="Z50" s="116">
        <f>invulblad!AA50</f>
        <v>0</v>
      </c>
      <c r="AA50" s="116">
        <f>invulblad!AB50</f>
        <v>0</v>
      </c>
      <c r="AB50" s="116">
        <f>invulblad!AC50</f>
        <v>0</v>
      </c>
      <c r="AC50" s="116">
        <f>invulblad!AD50</f>
        <v>0</v>
      </c>
      <c r="AD50" s="116">
        <f>invulblad!AE50</f>
        <v>0</v>
      </c>
      <c r="AE50" s="116">
        <f>invulblad!AF50</f>
        <v>0</v>
      </c>
      <c r="AF50" s="116">
        <f>invulblad!AG50</f>
        <v>0</v>
      </c>
      <c r="AG50" s="116">
        <f>invulblad!AH50</f>
        <v>0</v>
      </c>
      <c r="AH50" s="116">
        <f>invulblad!AI50</f>
        <v>0</v>
      </c>
      <c r="AI50" s="116">
        <f>invulblad!AJ50</f>
        <v>0</v>
      </c>
      <c r="AJ50" s="116">
        <f>invulblad!AK50</f>
        <v>0</v>
      </c>
      <c r="AK50" s="116">
        <f>invulblad!AL50</f>
        <v>0</v>
      </c>
      <c r="AL50" s="116">
        <f>invulblad!AM50</f>
        <v>0</v>
      </c>
      <c r="AM50" s="116">
        <f>invulblad!AN50</f>
        <v>0</v>
      </c>
      <c r="AN50" s="116">
        <f>invulblad!AO50</f>
        <v>0</v>
      </c>
      <c r="AO50" s="47"/>
    </row>
    <row r="51" spans="1:41" x14ac:dyDescent="0.25">
      <c r="A51" s="107"/>
      <c r="B51" s="255" t="str">
        <f>invulblad!B51</f>
        <v>Argumentaties - standpunt beargumenteren - soorten argumenten - redeneringen</v>
      </c>
      <c r="C51" s="256"/>
      <c r="D51" s="79">
        <f>voorbereiding!$B94</f>
        <v>34</v>
      </c>
      <c r="E51" s="38">
        <f>voorbereiding!$F94</f>
        <v>2</v>
      </c>
      <c r="F51" s="116">
        <f>invulblad!G51</f>
        <v>0</v>
      </c>
      <c r="G51" s="116">
        <f>invulblad!H51</f>
        <v>0</v>
      </c>
      <c r="H51" s="116">
        <f>invulblad!I51</f>
        <v>0</v>
      </c>
      <c r="I51" s="116">
        <f>invulblad!J51</f>
        <v>0</v>
      </c>
      <c r="J51" s="116">
        <f>invulblad!K51</f>
        <v>0</v>
      </c>
      <c r="K51" s="116">
        <f>invulblad!L51</f>
        <v>0</v>
      </c>
      <c r="L51" s="116">
        <f>invulblad!M51</f>
        <v>0</v>
      </c>
      <c r="M51" s="116">
        <f>invulblad!N51</f>
        <v>0</v>
      </c>
      <c r="N51" s="116">
        <f>invulblad!O51</f>
        <v>0</v>
      </c>
      <c r="O51" s="116">
        <f>invulblad!P51</f>
        <v>0</v>
      </c>
      <c r="P51" s="116">
        <f>invulblad!Q51</f>
        <v>0</v>
      </c>
      <c r="Q51" s="116">
        <f>invulblad!R51</f>
        <v>0</v>
      </c>
      <c r="R51" s="116">
        <f>invulblad!S51</f>
        <v>0</v>
      </c>
      <c r="S51" s="116">
        <f>invulblad!T51</f>
        <v>0</v>
      </c>
      <c r="T51" s="116">
        <f>invulblad!U51</f>
        <v>0</v>
      </c>
      <c r="U51" s="116">
        <f>invulblad!V51</f>
        <v>0</v>
      </c>
      <c r="V51" s="116">
        <f>invulblad!W51</f>
        <v>0</v>
      </c>
      <c r="W51" s="116">
        <f>invulblad!X51</f>
        <v>0</v>
      </c>
      <c r="X51" s="116">
        <f>invulblad!Y51</f>
        <v>0</v>
      </c>
      <c r="Y51" s="116">
        <f>invulblad!Z51</f>
        <v>0</v>
      </c>
      <c r="Z51" s="116">
        <f>invulblad!AA51</f>
        <v>0</v>
      </c>
      <c r="AA51" s="116">
        <f>invulblad!AB51</f>
        <v>0</v>
      </c>
      <c r="AB51" s="116">
        <f>invulblad!AC51</f>
        <v>0</v>
      </c>
      <c r="AC51" s="116">
        <f>invulblad!AD51</f>
        <v>0</v>
      </c>
      <c r="AD51" s="116">
        <f>invulblad!AE51</f>
        <v>0</v>
      </c>
      <c r="AE51" s="116">
        <f>invulblad!AF51</f>
        <v>0</v>
      </c>
      <c r="AF51" s="116">
        <f>invulblad!AG51</f>
        <v>0</v>
      </c>
      <c r="AG51" s="116">
        <f>invulblad!AH51</f>
        <v>0</v>
      </c>
      <c r="AH51" s="116">
        <f>invulblad!AI51</f>
        <v>0</v>
      </c>
      <c r="AI51" s="116">
        <f>invulblad!AJ51</f>
        <v>0</v>
      </c>
      <c r="AJ51" s="116">
        <f>invulblad!AK51</f>
        <v>0</v>
      </c>
      <c r="AK51" s="116">
        <f>invulblad!AL51</f>
        <v>0</v>
      </c>
      <c r="AL51" s="116">
        <f>invulblad!AM51</f>
        <v>0</v>
      </c>
      <c r="AM51" s="116">
        <f>invulblad!AN51</f>
        <v>0</v>
      </c>
      <c r="AN51" s="116">
        <f>invulblad!AO51</f>
        <v>0</v>
      </c>
      <c r="AO51" s="47"/>
    </row>
    <row r="52" spans="1:41" x14ac:dyDescent="0.25">
      <c r="A52" s="107"/>
      <c r="B52" s="255" t="str">
        <f>invulblad!B52</f>
        <v>Tekstsoort - publiek - schrijfdoel</v>
      </c>
      <c r="C52" s="256"/>
      <c r="D52" s="79">
        <f>voorbereiding!$B95</f>
        <v>35</v>
      </c>
      <c r="E52" s="38">
        <f>voorbereiding!$F95</f>
        <v>1</v>
      </c>
      <c r="F52" s="116">
        <f>invulblad!G52</f>
        <v>0</v>
      </c>
      <c r="G52" s="116">
        <f>invulblad!H52</f>
        <v>0</v>
      </c>
      <c r="H52" s="116">
        <f>invulblad!I52</f>
        <v>0</v>
      </c>
      <c r="I52" s="116">
        <f>invulblad!J52</f>
        <v>0</v>
      </c>
      <c r="J52" s="116">
        <f>invulblad!K52</f>
        <v>0</v>
      </c>
      <c r="K52" s="116">
        <f>invulblad!L52</f>
        <v>0</v>
      </c>
      <c r="L52" s="116">
        <f>invulblad!M52</f>
        <v>0</v>
      </c>
      <c r="M52" s="116">
        <f>invulblad!N52</f>
        <v>0</v>
      </c>
      <c r="N52" s="116">
        <f>invulblad!O52</f>
        <v>0</v>
      </c>
      <c r="O52" s="116">
        <f>invulblad!P52</f>
        <v>0</v>
      </c>
      <c r="P52" s="116">
        <f>invulblad!Q52</f>
        <v>0</v>
      </c>
      <c r="Q52" s="116">
        <f>invulblad!R52</f>
        <v>0</v>
      </c>
      <c r="R52" s="116">
        <f>invulblad!S52</f>
        <v>0</v>
      </c>
      <c r="S52" s="116">
        <f>invulblad!T52</f>
        <v>0</v>
      </c>
      <c r="T52" s="116">
        <f>invulblad!U52</f>
        <v>0</v>
      </c>
      <c r="U52" s="116">
        <f>invulblad!V52</f>
        <v>0</v>
      </c>
      <c r="V52" s="116">
        <f>invulblad!W52</f>
        <v>0</v>
      </c>
      <c r="W52" s="116">
        <f>invulblad!X52</f>
        <v>0</v>
      </c>
      <c r="X52" s="116">
        <f>invulblad!Y52</f>
        <v>0</v>
      </c>
      <c r="Y52" s="116">
        <f>invulblad!Z52</f>
        <v>0</v>
      </c>
      <c r="Z52" s="116">
        <f>invulblad!AA52</f>
        <v>0</v>
      </c>
      <c r="AA52" s="116">
        <f>invulblad!AB52</f>
        <v>0</v>
      </c>
      <c r="AB52" s="116">
        <f>invulblad!AC52</f>
        <v>0</v>
      </c>
      <c r="AC52" s="116">
        <f>invulblad!AD52</f>
        <v>0</v>
      </c>
      <c r="AD52" s="116">
        <f>invulblad!AE52</f>
        <v>0</v>
      </c>
      <c r="AE52" s="116">
        <f>invulblad!AF52</f>
        <v>0</v>
      </c>
      <c r="AF52" s="116">
        <f>invulblad!AG52</f>
        <v>0</v>
      </c>
      <c r="AG52" s="116">
        <f>invulblad!AH52</f>
        <v>0</v>
      </c>
      <c r="AH52" s="116">
        <f>invulblad!AI52</f>
        <v>0</v>
      </c>
      <c r="AI52" s="116">
        <f>invulblad!AJ52</f>
        <v>0</v>
      </c>
      <c r="AJ52" s="116">
        <f>invulblad!AK52</f>
        <v>0</v>
      </c>
      <c r="AK52" s="116">
        <f>invulblad!AL52</f>
        <v>0</v>
      </c>
      <c r="AL52" s="116">
        <f>invulblad!AM52</f>
        <v>0</v>
      </c>
      <c r="AM52" s="116">
        <f>invulblad!AN52</f>
        <v>0</v>
      </c>
      <c r="AN52" s="116">
        <f>invulblad!AO52</f>
        <v>0</v>
      </c>
      <c r="AO52" s="47"/>
    </row>
    <row r="53" spans="1:41" x14ac:dyDescent="0.25">
      <c r="A53" s="107"/>
      <c r="B53" s="255" t="str">
        <f>invulblad!B53</f>
        <v>Hoofdgedachte - tussenkopjes - onderscheid tussen hoofd- en bijzaken</v>
      </c>
      <c r="C53" s="256"/>
      <c r="D53" s="79">
        <f>voorbereiding!$B96</f>
        <v>36</v>
      </c>
      <c r="E53" s="38">
        <f>voorbereiding!$F96</f>
        <v>1</v>
      </c>
      <c r="F53" s="116">
        <f>invulblad!G53</f>
        <v>0</v>
      </c>
      <c r="G53" s="116">
        <f>invulblad!H53</f>
        <v>0</v>
      </c>
      <c r="H53" s="116">
        <f>invulblad!I53</f>
        <v>0</v>
      </c>
      <c r="I53" s="116">
        <f>invulblad!J53</f>
        <v>0</v>
      </c>
      <c r="J53" s="116">
        <f>invulblad!K53</f>
        <v>0</v>
      </c>
      <c r="K53" s="116">
        <f>invulblad!L53</f>
        <v>0</v>
      </c>
      <c r="L53" s="116">
        <f>invulblad!M53</f>
        <v>0</v>
      </c>
      <c r="M53" s="116">
        <f>invulblad!N53</f>
        <v>0</v>
      </c>
      <c r="N53" s="116">
        <f>invulblad!O53</f>
        <v>0</v>
      </c>
      <c r="O53" s="116">
        <f>invulblad!P53</f>
        <v>0</v>
      </c>
      <c r="P53" s="116">
        <f>invulblad!Q53</f>
        <v>0</v>
      </c>
      <c r="Q53" s="116">
        <f>invulblad!R53</f>
        <v>0</v>
      </c>
      <c r="R53" s="116">
        <f>invulblad!S53</f>
        <v>0</v>
      </c>
      <c r="S53" s="116">
        <f>invulblad!T53</f>
        <v>0</v>
      </c>
      <c r="T53" s="116">
        <f>invulblad!U53</f>
        <v>0</v>
      </c>
      <c r="U53" s="116">
        <f>invulblad!V53</f>
        <v>0</v>
      </c>
      <c r="V53" s="116">
        <f>invulblad!W53</f>
        <v>0</v>
      </c>
      <c r="W53" s="116">
        <f>invulblad!X53</f>
        <v>0</v>
      </c>
      <c r="X53" s="116">
        <f>invulblad!Y53</f>
        <v>0</v>
      </c>
      <c r="Y53" s="116">
        <f>invulblad!Z53</f>
        <v>0</v>
      </c>
      <c r="Z53" s="116">
        <f>invulblad!AA53</f>
        <v>0</v>
      </c>
      <c r="AA53" s="116">
        <f>invulblad!AB53</f>
        <v>0</v>
      </c>
      <c r="AB53" s="116">
        <f>invulblad!AC53</f>
        <v>0</v>
      </c>
      <c r="AC53" s="116">
        <f>invulblad!AD53</f>
        <v>0</v>
      </c>
      <c r="AD53" s="116">
        <f>invulblad!AE53</f>
        <v>0</v>
      </c>
      <c r="AE53" s="116">
        <f>invulblad!AF53</f>
        <v>0</v>
      </c>
      <c r="AF53" s="116">
        <f>invulblad!AG53</f>
        <v>0</v>
      </c>
      <c r="AG53" s="116">
        <f>invulblad!AH53</f>
        <v>0</v>
      </c>
      <c r="AH53" s="116">
        <f>invulblad!AI53</f>
        <v>0</v>
      </c>
      <c r="AI53" s="116">
        <f>invulblad!AJ53</f>
        <v>0</v>
      </c>
      <c r="AJ53" s="116">
        <f>invulblad!AK53</f>
        <v>0</v>
      </c>
      <c r="AK53" s="116">
        <f>invulblad!AL53</f>
        <v>0</v>
      </c>
      <c r="AL53" s="116">
        <f>invulblad!AM53</f>
        <v>0</v>
      </c>
      <c r="AM53" s="116">
        <f>invulblad!AN53</f>
        <v>0</v>
      </c>
      <c r="AN53" s="116">
        <f>invulblad!AO53</f>
        <v>0</v>
      </c>
      <c r="AO53" s="47"/>
    </row>
    <row r="54" spans="1:41" x14ac:dyDescent="0.25">
      <c r="A54" s="107"/>
      <c r="B54" s="204"/>
      <c r="C54" s="205"/>
      <c r="D54" s="249" t="s">
        <v>138</v>
      </c>
      <c r="E54" s="250"/>
      <c r="F54" s="116">
        <f>IF(invulblad!G54=0,0,IF(invulblad!G54&lt;=2,1,IF(invulblad!G54&lt;=4,2,IF(invulblad!G54&lt;=6,3,IF(invulblad!G54&gt;=7,4,"")))))</f>
        <v>0</v>
      </c>
      <c r="G54" s="116">
        <f>IF(invulblad!H54=0,0,IF(invulblad!H54&lt;=2,1,IF(invulblad!H54&lt;=4,2,IF(invulblad!H54&lt;=6,3,IF(invulblad!H54&gt;=7,4,"")))))</f>
        <v>0</v>
      </c>
      <c r="H54" s="116">
        <f>IF(invulblad!I54=0,0,IF(invulblad!I54&lt;=2,1,IF(invulblad!I54&lt;=4,2,IF(invulblad!I54&lt;=6,3,IF(invulblad!I54&gt;=7,4,"")))))</f>
        <v>0</v>
      </c>
      <c r="I54" s="116">
        <f>IF(invulblad!J54=0,0,IF(invulblad!J54&lt;=2,1,IF(invulblad!J54&lt;=4,2,IF(invulblad!J54&lt;=6,3,IF(invulblad!J54&gt;=7,4,"")))))</f>
        <v>0</v>
      </c>
      <c r="J54" s="116">
        <f>IF(invulblad!K54=0,0,IF(invulblad!K54&lt;=2,1,IF(invulblad!K54&lt;=4,2,IF(invulblad!K54&lt;=6,3,IF(invulblad!K54&gt;=7,4,"")))))</f>
        <v>0</v>
      </c>
      <c r="K54" s="116">
        <f>IF(invulblad!L54=0,0,IF(invulblad!L54&lt;=2,1,IF(invulblad!L54&lt;=4,2,IF(invulblad!L54&lt;=6,3,IF(invulblad!L54&gt;=7,4,"")))))</f>
        <v>0</v>
      </c>
      <c r="L54" s="116">
        <f>IF(invulblad!M54=0,0,IF(invulblad!M54&lt;=2,1,IF(invulblad!M54&lt;=4,2,IF(invulblad!M54&lt;=6,3,IF(invulblad!M54&gt;=7,4,"")))))</f>
        <v>0</v>
      </c>
      <c r="M54" s="116">
        <f>IF(invulblad!N54=0,0,IF(invulblad!N54&lt;=2,1,IF(invulblad!N54&lt;=4,2,IF(invulblad!N54&lt;=6,3,IF(invulblad!N54&gt;=7,4,"")))))</f>
        <v>0</v>
      </c>
      <c r="N54" s="116">
        <f>IF(invulblad!O54=0,0,IF(invulblad!O54&lt;=2,1,IF(invulblad!O54&lt;=4,2,IF(invulblad!O54&lt;=6,3,IF(invulblad!O54&gt;=7,4,"")))))</f>
        <v>0</v>
      </c>
      <c r="O54" s="116">
        <f>IF(invulblad!P54=0,0,IF(invulblad!P54&lt;=2,1,IF(invulblad!P54&lt;=4,2,IF(invulblad!P54&lt;=6,3,IF(invulblad!P54&gt;=7,4,"")))))</f>
        <v>0</v>
      </c>
      <c r="P54" s="116">
        <f>IF(invulblad!Q54=0,0,IF(invulblad!Q54&lt;=2,1,IF(invulblad!Q54&lt;=4,2,IF(invulblad!Q54&lt;=6,3,IF(invulblad!Q54&gt;=7,4,"")))))</f>
        <v>0</v>
      </c>
      <c r="Q54" s="116">
        <f>IF(invulblad!R54=0,0,IF(invulblad!R54&lt;=2,1,IF(invulblad!R54&lt;=4,2,IF(invulblad!R54&lt;=6,3,IF(invulblad!R54&gt;=7,4,"")))))</f>
        <v>0</v>
      </c>
      <c r="R54" s="116">
        <f>IF(invulblad!S54=0,0,IF(invulblad!S54&lt;=2,1,IF(invulblad!S54&lt;=4,2,IF(invulblad!S54&lt;=6,3,IF(invulblad!S54&gt;=7,4,"")))))</f>
        <v>0</v>
      </c>
      <c r="S54" s="116">
        <f>IF(invulblad!T54=0,0,IF(invulblad!T54&lt;=2,1,IF(invulblad!T54&lt;=4,2,IF(invulblad!T54&lt;=6,3,IF(invulblad!T54&gt;=7,4,"")))))</f>
        <v>0</v>
      </c>
      <c r="T54" s="116">
        <f>IF(invulblad!U54=0,0,IF(invulblad!U54&lt;=2,1,IF(invulblad!U54&lt;=4,2,IF(invulblad!U54&lt;=6,3,IF(invulblad!U54&gt;=7,4,"")))))</f>
        <v>0</v>
      </c>
      <c r="U54" s="116">
        <f>IF(invulblad!V54=0,0,IF(invulblad!V54&lt;=2,1,IF(invulblad!V54&lt;=4,2,IF(invulblad!V54&lt;=6,3,IF(invulblad!V54&gt;=7,4,"")))))</f>
        <v>0</v>
      </c>
      <c r="V54" s="116">
        <f>IF(invulblad!W54=0,0,IF(invulblad!W54&lt;=2,1,IF(invulblad!W54&lt;=4,2,IF(invulblad!W54&lt;=6,3,IF(invulblad!W54&gt;=7,4,"")))))</f>
        <v>0</v>
      </c>
      <c r="W54" s="116">
        <f>IF(invulblad!X54=0,0,IF(invulblad!X54&lt;=2,1,IF(invulblad!X54&lt;=4,2,IF(invulblad!X54&lt;=6,3,IF(invulblad!X54&gt;=7,4,"")))))</f>
        <v>0</v>
      </c>
      <c r="X54" s="116">
        <f>IF(invulblad!Y54=0,0,IF(invulblad!Y54&lt;=2,1,IF(invulblad!Y54&lt;=4,2,IF(invulblad!Y54&lt;=6,3,IF(invulblad!Y54&gt;=7,4,"")))))</f>
        <v>0</v>
      </c>
      <c r="Y54" s="116">
        <f>IF(invulblad!Z54=0,0,IF(invulblad!Z54&lt;=2,1,IF(invulblad!Z54&lt;=4,2,IF(invulblad!Z54&lt;=6,3,IF(invulblad!Z54&gt;=7,4,"")))))</f>
        <v>0</v>
      </c>
      <c r="Z54" s="116">
        <f>IF(invulblad!AA54=0,0,IF(invulblad!AA54&lt;=2,1,IF(invulblad!AA54&lt;=4,2,IF(invulblad!AA54&lt;=6,3,IF(invulblad!AA54&gt;=7,4,"")))))</f>
        <v>0</v>
      </c>
      <c r="AA54" s="116">
        <f>IF(invulblad!AB54=0,0,IF(invulblad!AB54&lt;=2,1,IF(invulblad!AB54&lt;=4,2,IF(invulblad!AB54&lt;=6,3,IF(invulblad!AB54&gt;=7,4,"")))))</f>
        <v>0</v>
      </c>
      <c r="AB54" s="116">
        <f>IF(invulblad!AC54=0,0,IF(invulblad!AC54&lt;=2,1,IF(invulblad!AC54&lt;=4,2,IF(invulblad!AC54&lt;=6,3,IF(invulblad!AC54&gt;=7,4,"")))))</f>
        <v>0</v>
      </c>
      <c r="AC54" s="116">
        <f>IF(invulblad!AD54=0,0,IF(invulblad!AD54&lt;=2,1,IF(invulblad!AD54&lt;=4,2,IF(invulblad!AD54&lt;=6,3,IF(invulblad!AD54&gt;=7,4,"")))))</f>
        <v>0</v>
      </c>
      <c r="AD54" s="116">
        <f>IF(invulblad!AE54=0,0,IF(invulblad!AE54&lt;=2,1,IF(invulblad!AE54&lt;=4,2,IF(invulblad!AE54&lt;=6,3,IF(invulblad!AE54&gt;=7,4,"")))))</f>
        <v>0</v>
      </c>
      <c r="AE54" s="116">
        <f>IF(invulblad!AF54=0,0,IF(invulblad!AF54&lt;=2,1,IF(invulblad!AF54&lt;=4,2,IF(invulblad!AF54&lt;=6,3,IF(invulblad!AF54&gt;=7,4,"")))))</f>
        <v>0</v>
      </c>
      <c r="AF54" s="116">
        <f>IF(invulblad!AG54=0,0,IF(invulblad!AG54&lt;=2,1,IF(invulblad!AG54&lt;=4,2,IF(invulblad!AG54&lt;=6,3,IF(invulblad!AG54&gt;=7,4,"")))))</f>
        <v>0</v>
      </c>
      <c r="AG54" s="116">
        <f>IF(invulblad!AH54=0,0,IF(invulblad!AH54&lt;=2,1,IF(invulblad!AH54&lt;=4,2,IF(invulblad!AH54&lt;=6,3,IF(invulblad!AH54&gt;=7,4,"")))))</f>
        <v>0</v>
      </c>
      <c r="AH54" s="116">
        <f>IF(invulblad!AI54=0,0,IF(invulblad!AI54&lt;=2,1,IF(invulblad!AI54&lt;=4,2,IF(invulblad!AI54&lt;=6,3,IF(invulblad!AI54&gt;=7,4,"")))))</f>
        <v>0</v>
      </c>
      <c r="AI54" s="116">
        <f>IF(invulblad!AJ54=0,0,IF(invulblad!AJ54&lt;=2,1,IF(invulblad!AJ54&lt;=4,2,IF(invulblad!AJ54&lt;=6,3,IF(invulblad!AJ54&gt;=7,4,"")))))</f>
        <v>0</v>
      </c>
      <c r="AJ54" s="116">
        <f>IF(invulblad!AK54=0,0,IF(invulblad!AK54&lt;=2,1,IF(invulblad!AK54&lt;=4,2,IF(invulblad!AK54&lt;=6,3,IF(invulblad!AK54&gt;=7,4,"")))))</f>
        <v>0</v>
      </c>
      <c r="AK54" s="116">
        <f>IF(invulblad!AL54=0,0,IF(invulblad!AL54&lt;=2,1,IF(invulblad!AL54&lt;=4,2,IF(invulblad!AL54&lt;=6,3,IF(invulblad!AL54&gt;=7,4,"")))))</f>
        <v>0</v>
      </c>
      <c r="AL54" s="116">
        <f>IF(invulblad!AM54=0,0,IF(invulblad!AM54&lt;=2,1,IF(invulblad!AM54&lt;=4,2,IF(invulblad!AM54&lt;=6,3,IF(invulblad!AM54&gt;=7,4,"")))))</f>
        <v>0</v>
      </c>
      <c r="AM54" s="116">
        <f>IF(invulblad!AN54=0,0,IF(invulblad!AN54&lt;=2,1,IF(invulblad!AN54&lt;=4,2,IF(invulblad!AN54&lt;=6,3,IF(invulblad!AN54&gt;=7,4,"")))))</f>
        <v>0</v>
      </c>
      <c r="AN54" s="116">
        <f>IF(invulblad!AO54=0,0,IF(invulblad!AO54&lt;=2,1,IF(invulblad!AO54&lt;=4,2,IF(invulblad!AO54&lt;=6,3,IF(invulblad!AO54&gt;=7,4,"")))))</f>
        <v>0</v>
      </c>
      <c r="AO54" s="47"/>
    </row>
    <row r="55" spans="1:41" x14ac:dyDescent="0.25">
      <c r="A55" s="107"/>
      <c r="B55" s="23"/>
      <c r="C55" s="24"/>
      <c r="D55" s="24"/>
      <c r="E55" s="39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8"/>
    </row>
    <row r="56" spans="1:41" x14ac:dyDescent="0.25">
      <c r="A56" s="107"/>
      <c r="B56" s="212" t="s">
        <v>1</v>
      </c>
      <c r="C56" s="213"/>
      <c r="D56" s="78"/>
      <c r="E56" s="38"/>
      <c r="F56" s="33">
        <f>IF((SUM(F18:F53))-(F54)&lt;=0,0,(SUM(F18:F53))-(F54))</f>
        <v>0</v>
      </c>
      <c r="G56" s="33">
        <f t="shared" ref="G56:AN56" si="2">IF((SUM(G18:G53))-(G54)&lt;=0,0,(SUM(G18:G53))-(G54))</f>
        <v>0</v>
      </c>
      <c r="H56" s="33">
        <f t="shared" si="2"/>
        <v>0</v>
      </c>
      <c r="I56" s="33">
        <f t="shared" si="2"/>
        <v>0</v>
      </c>
      <c r="J56" s="33">
        <f t="shared" si="2"/>
        <v>0</v>
      </c>
      <c r="K56" s="33">
        <f t="shared" si="2"/>
        <v>0</v>
      </c>
      <c r="L56" s="33">
        <f t="shared" si="2"/>
        <v>0</v>
      </c>
      <c r="M56" s="33">
        <f t="shared" si="2"/>
        <v>0</v>
      </c>
      <c r="N56" s="33">
        <f t="shared" si="2"/>
        <v>0</v>
      </c>
      <c r="O56" s="33">
        <f t="shared" si="2"/>
        <v>0</v>
      </c>
      <c r="P56" s="33">
        <f t="shared" si="2"/>
        <v>0</v>
      </c>
      <c r="Q56" s="33">
        <f t="shared" si="2"/>
        <v>0</v>
      </c>
      <c r="R56" s="33">
        <f t="shared" si="2"/>
        <v>0</v>
      </c>
      <c r="S56" s="33">
        <f t="shared" si="2"/>
        <v>0</v>
      </c>
      <c r="T56" s="33">
        <f t="shared" si="2"/>
        <v>0</v>
      </c>
      <c r="U56" s="33">
        <f t="shared" si="2"/>
        <v>0</v>
      </c>
      <c r="V56" s="33">
        <f t="shared" si="2"/>
        <v>0</v>
      </c>
      <c r="W56" s="33">
        <f t="shared" si="2"/>
        <v>0</v>
      </c>
      <c r="X56" s="33">
        <f t="shared" si="2"/>
        <v>0</v>
      </c>
      <c r="Y56" s="33">
        <f t="shared" si="2"/>
        <v>0</v>
      </c>
      <c r="Z56" s="33">
        <f t="shared" si="2"/>
        <v>0</v>
      </c>
      <c r="AA56" s="33">
        <f t="shared" si="2"/>
        <v>0</v>
      </c>
      <c r="AB56" s="33">
        <f t="shared" si="2"/>
        <v>0</v>
      </c>
      <c r="AC56" s="33">
        <f t="shared" si="2"/>
        <v>0</v>
      </c>
      <c r="AD56" s="33">
        <f t="shared" si="2"/>
        <v>0</v>
      </c>
      <c r="AE56" s="33">
        <f t="shared" si="2"/>
        <v>0</v>
      </c>
      <c r="AF56" s="33">
        <f t="shared" si="2"/>
        <v>0</v>
      </c>
      <c r="AG56" s="33">
        <f t="shared" si="2"/>
        <v>0</v>
      </c>
      <c r="AH56" s="33">
        <f t="shared" si="2"/>
        <v>0</v>
      </c>
      <c r="AI56" s="33">
        <f t="shared" si="2"/>
        <v>0</v>
      </c>
      <c r="AJ56" s="33">
        <f t="shared" si="2"/>
        <v>0</v>
      </c>
      <c r="AK56" s="33">
        <f t="shared" si="2"/>
        <v>0</v>
      </c>
      <c r="AL56" s="33">
        <f t="shared" si="2"/>
        <v>0</v>
      </c>
      <c r="AM56" s="33">
        <f t="shared" si="2"/>
        <v>0</v>
      </c>
      <c r="AN56" s="33">
        <f t="shared" si="2"/>
        <v>0</v>
      </c>
      <c r="AO56" s="46"/>
    </row>
    <row r="57" spans="1:41" x14ac:dyDescent="0.25">
      <c r="A57" s="107"/>
      <c r="B57" s="9"/>
      <c r="C57" s="9"/>
      <c r="D57" s="9"/>
      <c r="E57" s="9"/>
      <c r="F57" s="9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</row>
    <row r="58" spans="1:41" x14ac:dyDescent="0.25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</row>
    <row r="59" spans="1:41" x14ac:dyDescent="0.25">
      <c r="A59" s="112"/>
      <c r="B59" s="253" t="s">
        <v>48</v>
      </c>
      <c r="C59" s="254"/>
      <c r="D59" s="117"/>
      <c r="E59" s="118" t="s">
        <v>42</v>
      </c>
      <c r="F59" s="135" t="s">
        <v>41</v>
      </c>
      <c r="G59" s="118" t="s">
        <v>74</v>
      </c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</row>
    <row r="60" spans="1:41" x14ac:dyDescent="0.25">
      <c r="A60" s="112"/>
      <c r="B60" s="251" t="str">
        <f>voorbereiding!C2</f>
        <v>Tekstsoort - publiek - schrijfdoel</v>
      </c>
      <c r="C60" s="252"/>
      <c r="D60" s="119"/>
      <c r="E60" s="120" t="s">
        <v>43</v>
      </c>
      <c r="F60" s="130" t="s">
        <v>64</v>
      </c>
      <c r="G60" s="120">
        <v>0</v>
      </c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</row>
    <row r="61" spans="1:41" x14ac:dyDescent="0.25">
      <c r="A61" s="112"/>
      <c r="B61" s="251" t="str">
        <f>voorbereiding!C3</f>
        <v>Hoofdgedachte - tussenkopjes - onderscheid tussen hoofd- en bijzaken</v>
      </c>
      <c r="C61" s="252"/>
      <c r="D61" s="119"/>
      <c r="E61" s="120" t="s">
        <v>44</v>
      </c>
      <c r="F61" s="130" t="s">
        <v>25</v>
      </c>
      <c r="G61" s="120">
        <v>1</v>
      </c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</row>
    <row r="62" spans="1:41" x14ac:dyDescent="0.25">
      <c r="A62" s="112"/>
      <c r="B62" s="251" t="str">
        <f>voorbereiding!C4</f>
        <v>Tekstrelaties - tekstverbanden - alineafuncties - tekststructuur</v>
      </c>
      <c r="C62" s="252"/>
      <c r="D62" s="119"/>
      <c r="E62" s="120"/>
      <c r="F62" s="130" t="s">
        <v>26</v>
      </c>
      <c r="G62" s="120">
        <v>2</v>
      </c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</row>
    <row r="63" spans="1:41" x14ac:dyDescent="0.25">
      <c r="A63" s="112"/>
      <c r="B63" s="251" t="str">
        <f>voorbereiding!C5</f>
        <v xml:space="preserve">Auteursintenties - gevoel - betekenis van taaluitingen - verklaringen </v>
      </c>
      <c r="C63" s="252"/>
      <c r="D63" s="119"/>
      <c r="E63" s="118" t="s">
        <v>16</v>
      </c>
      <c r="F63" s="130" t="s">
        <v>27</v>
      </c>
      <c r="G63" s="120">
        <v>3</v>
      </c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</row>
    <row r="64" spans="1:41" x14ac:dyDescent="0.25">
      <c r="A64" s="112"/>
      <c r="B64" s="251" t="str">
        <f>voorbereiding!C6</f>
        <v>Argumentaties - standpunt beargumenteren - soorten argumenten - redeneringen</v>
      </c>
      <c r="C64" s="252"/>
      <c r="D64" s="119"/>
      <c r="E64" s="120" t="s">
        <v>45</v>
      </c>
      <c r="F64" s="130" t="s">
        <v>28</v>
      </c>
      <c r="G64" s="120">
        <v>4</v>
      </c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</row>
    <row r="65" spans="1:41" x14ac:dyDescent="0.25">
      <c r="A65" s="112"/>
      <c r="B65" s="251" t="str">
        <f>voorbereiding!C7</f>
        <v>Objectieve en subjectieve argumenten</v>
      </c>
      <c r="C65" s="252"/>
      <c r="D65" s="119"/>
      <c r="E65" s="120" t="s">
        <v>46</v>
      </c>
      <c r="F65" s="130" t="s">
        <v>38</v>
      </c>
      <c r="G65" s="120">
        <v>5</v>
      </c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</row>
    <row r="66" spans="1:41" x14ac:dyDescent="0.25">
      <c r="A66" s="112"/>
      <c r="B66" s="251" t="str">
        <f>voorbereiding!C8</f>
        <v xml:space="preserve">Argumentatieschema's </v>
      </c>
      <c r="C66" s="252"/>
      <c r="D66" s="119"/>
      <c r="E66" s="120" t="s">
        <v>47</v>
      </c>
      <c r="F66" s="130" t="s">
        <v>39</v>
      </c>
      <c r="G66" s="120">
        <v>6</v>
      </c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</row>
    <row r="67" spans="1:41" x14ac:dyDescent="0.25">
      <c r="A67" s="112"/>
      <c r="B67" s="251" t="str">
        <f>voorbereiding!C9</f>
        <v>Aanvaardbaarheid - retorische middelen die de auteur gebruikt</v>
      </c>
      <c r="C67" s="252"/>
      <c r="D67" s="119"/>
      <c r="E67" s="120"/>
      <c r="F67" s="130" t="s">
        <v>73</v>
      </c>
      <c r="G67" s="120">
        <v>7</v>
      </c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</row>
    <row r="68" spans="1:41" x14ac:dyDescent="0.25">
      <c r="A68" s="112"/>
      <c r="B68" s="251" t="str">
        <f>voorbereiding!C10</f>
        <v>Drogredenen</v>
      </c>
      <c r="C68" s="252"/>
      <c r="D68" s="119"/>
      <c r="E68" s="121" t="s">
        <v>15</v>
      </c>
      <c r="F68" s="130" t="s">
        <v>75</v>
      </c>
      <c r="G68" s="120">
        <v>8</v>
      </c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</row>
    <row r="69" spans="1:41" x14ac:dyDescent="0.25">
      <c r="A69" s="112"/>
      <c r="B69" s="251" t="str">
        <f>voorbereiding!C11</f>
        <v>Samenvatten</v>
      </c>
      <c r="C69" s="252"/>
      <c r="D69" s="119"/>
      <c r="E69" s="120" t="s">
        <v>66</v>
      </c>
      <c r="F69" s="112"/>
      <c r="G69" s="120">
        <v>9</v>
      </c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</row>
    <row r="70" spans="1:41" x14ac:dyDescent="0.25">
      <c r="A70" s="112"/>
      <c r="B70" s="112"/>
      <c r="C70" s="112"/>
      <c r="D70" s="119"/>
      <c r="E70" s="120" t="s">
        <v>65</v>
      </c>
      <c r="F70" s="112"/>
      <c r="G70" s="120">
        <v>10</v>
      </c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</row>
    <row r="71" spans="1:41" x14ac:dyDescent="0.25">
      <c r="A71" s="112"/>
      <c r="B71" s="118" t="s">
        <v>92</v>
      </c>
      <c r="C71" s="112"/>
      <c r="D71" s="119"/>
      <c r="E71" s="120" t="s">
        <v>55</v>
      </c>
      <c r="F71" s="112"/>
      <c r="G71" s="119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</row>
    <row r="72" spans="1:41" x14ac:dyDescent="0.25">
      <c r="A72" s="112"/>
      <c r="B72" s="120">
        <f>COUNTA(invulblad!G3:AO12)</f>
        <v>35</v>
      </c>
      <c r="C72" s="112"/>
      <c r="D72" s="119"/>
      <c r="E72" s="120" t="s">
        <v>61</v>
      </c>
      <c r="F72" s="112"/>
      <c r="G72" s="119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</row>
    <row r="73" spans="1:41" x14ac:dyDescent="0.25">
      <c r="A73" s="112"/>
      <c r="B73" s="112"/>
      <c r="C73" s="112"/>
      <c r="D73" s="119"/>
      <c r="E73" s="119"/>
      <c r="F73" s="112"/>
      <c r="G73" s="119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</row>
    <row r="74" spans="1:41" x14ac:dyDescent="0.25">
      <c r="A74" s="112"/>
      <c r="D74" s="119"/>
      <c r="E74" s="119"/>
      <c r="F74" s="112"/>
      <c r="G74" s="119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</row>
    <row r="75" spans="1:41" x14ac:dyDescent="0.25">
      <c r="A75" s="112"/>
      <c r="D75" s="119"/>
      <c r="E75" s="119"/>
      <c r="F75" s="112"/>
      <c r="G75" s="119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</row>
    <row r="76" spans="1:41" x14ac:dyDescent="0.25">
      <c r="A76" s="112"/>
      <c r="D76" s="119"/>
      <c r="E76" s="119"/>
      <c r="G76" s="131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</row>
    <row r="77" spans="1:41" x14ac:dyDescent="0.25">
      <c r="A77" s="112"/>
      <c r="D77" s="112"/>
      <c r="E77" s="119"/>
      <c r="G77" s="119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</row>
    <row r="78" spans="1:41" x14ac:dyDescent="0.25">
      <c r="A78" s="112"/>
      <c r="D78" s="112"/>
      <c r="E78" s="119"/>
      <c r="G78" s="119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</row>
    <row r="79" spans="1:41" x14ac:dyDescent="0.25">
      <c r="E79" s="122"/>
      <c r="G79" s="122"/>
    </row>
    <row r="80" spans="1:41" x14ac:dyDescent="0.25">
      <c r="E80" s="122"/>
      <c r="G80" s="122"/>
    </row>
    <row r="81" spans="5:7" x14ac:dyDescent="0.25">
      <c r="E81" s="122"/>
      <c r="G81" s="122"/>
    </row>
    <row r="82" spans="5:7" x14ac:dyDescent="0.25">
      <c r="E82" s="122"/>
      <c r="G82" s="122"/>
    </row>
    <row r="83" spans="5:7" x14ac:dyDescent="0.25">
      <c r="E83" s="122"/>
      <c r="G83" s="122"/>
    </row>
    <row r="84" spans="5:7" x14ac:dyDescent="0.25">
      <c r="G84" s="122"/>
    </row>
    <row r="85" spans="5:7" x14ac:dyDescent="0.25">
      <c r="G85" s="122"/>
    </row>
    <row r="86" spans="5:7" x14ac:dyDescent="0.25">
      <c r="G86" s="122"/>
    </row>
  </sheetData>
  <mergeCells count="85">
    <mergeCell ref="B2:C2"/>
    <mergeCell ref="F3:F12"/>
    <mergeCell ref="G3:G12"/>
    <mergeCell ref="H3:H12"/>
    <mergeCell ref="I3:I12"/>
    <mergeCell ref="AB3:AB12"/>
    <mergeCell ref="Z3:Z12"/>
    <mergeCell ref="AA3:AA12"/>
    <mergeCell ref="W3:W12"/>
    <mergeCell ref="X3:X12"/>
    <mergeCell ref="Y3:Y12"/>
    <mergeCell ref="AN3:AN12"/>
    <mergeCell ref="AC3:AC12"/>
    <mergeCell ref="AD3:AD12"/>
    <mergeCell ref="AE3:AE12"/>
    <mergeCell ref="AF3:AF12"/>
    <mergeCell ref="AG3:AG12"/>
    <mergeCell ref="AH3:AH12"/>
    <mergeCell ref="AI3:AI12"/>
    <mergeCell ref="AJ3:AJ12"/>
    <mergeCell ref="AK3:AK12"/>
    <mergeCell ref="AL3:AL12"/>
    <mergeCell ref="AM3:AM12"/>
    <mergeCell ref="B30:C30"/>
    <mergeCell ref="B31:C31"/>
    <mergeCell ref="B32:C32"/>
    <mergeCell ref="B23:C23"/>
    <mergeCell ref="B24:C24"/>
    <mergeCell ref="B25:C25"/>
    <mergeCell ref="B26:C26"/>
    <mergeCell ref="B27:C27"/>
    <mergeCell ref="B28:C28"/>
    <mergeCell ref="B29:C29"/>
    <mergeCell ref="J3:J12"/>
    <mergeCell ref="T3:T12"/>
    <mergeCell ref="U3:U12"/>
    <mergeCell ref="V3:V12"/>
    <mergeCell ref="K3:K12"/>
    <mergeCell ref="L3:L12"/>
    <mergeCell ref="M3:M12"/>
    <mergeCell ref="Q3:Q12"/>
    <mergeCell ref="R3:R12"/>
    <mergeCell ref="S3:S12"/>
    <mergeCell ref="N3:N12"/>
    <mergeCell ref="O3:O12"/>
    <mergeCell ref="P3:P12"/>
    <mergeCell ref="B18:C18"/>
    <mergeCell ref="B19:C19"/>
    <mergeCell ref="B20:C20"/>
    <mergeCell ref="B21:C21"/>
    <mergeCell ref="B22:C22"/>
    <mergeCell ref="B43:C43"/>
    <mergeCell ref="B44:C44"/>
    <mergeCell ref="B45:C45"/>
    <mergeCell ref="B46:C46"/>
    <mergeCell ref="B47:C47"/>
    <mergeCell ref="B53:C53"/>
    <mergeCell ref="B52:C52"/>
    <mergeCell ref="B33:C33"/>
    <mergeCell ref="B34:C34"/>
    <mergeCell ref="B35:C35"/>
    <mergeCell ref="B36:C36"/>
    <mergeCell ref="B37:C37"/>
    <mergeCell ref="B48:C48"/>
    <mergeCell ref="B49:C49"/>
    <mergeCell ref="B50:C50"/>
    <mergeCell ref="B51:C51"/>
    <mergeCell ref="B38:C38"/>
    <mergeCell ref="B39:C39"/>
    <mergeCell ref="B40:C40"/>
    <mergeCell ref="B41:C41"/>
    <mergeCell ref="B42:C42"/>
    <mergeCell ref="D54:E54"/>
    <mergeCell ref="B66:C66"/>
    <mergeCell ref="B67:C67"/>
    <mergeCell ref="B68:C68"/>
    <mergeCell ref="B69:C69"/>
    <mergeCell ref="B61:C61"/>
    <mergeCell ref="B62:C62"/>
    <mergeCell ref="B63:C63"/>
    <mergeCell ref="B64:C64"/>
    <mergeCell ref="B65:C65"/>
    <mergeCell ref="B59:C59"/>
    <mergeCell ref="B60:C60"/>
    <mergeCell ref="B56:C56"/>
  </mergeCells>
  <dataValidations count="1">
    <dataValidation type="whole" allowBlank="1" showInputMessage="1" showErrorMessage="1" error="U mag niet een hoger aantal punten invullen dan maximaal te behalen is!" sqref="F18:AN54">
      <formula1>0</formula1>
      <formula2>$E18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61"/>
  <sheetViews>
    <sheetView zoomScaleNormal="100" workbookViewId="0">
      <selection activeCell="F15" sqref="F15"/>
    </sheetView>
  </sheetViews>
  <sheetFormatPr defaultRowHeight="14.25" x14ac:dyDescent="0.2"/>
  <cols>
    <col min="1" max="1" width="17.5703125" style="7" customWidth="1"/>
    <col min="2" max="2" width="34.42578125" style="7" customWidth="1"/>
    <col min="3" max="3" width="20.42578125" style="7" customWidth="1"/>
    <col min="4" max="4" width="8" style="7" customWidth="1"/>
    <col min="5" max="5" width="6.140625" style="7" customWidth="1"/>
    <col min="6" max="6" width="6" style="7" customWidth="1"/>
    <col min="7" max="7" width="9.28515625" style="7" customWidth="1"/>
    <col min="8" max="8" width="10" style="7" customWidth="1"/>
    <col min="9" max="20" width="8.28515625" style="7" customWidth="1"/>
    <col min="21" max="21" width="8" style="7" customWidth="1"/>
    <col min="22" max="24" width="8.28515625" style="7" customWidth="1"/>
    <col min="25" max="25" width="9.85546875" style="7" bestFit="1" customWidth="1"/>
    <col min="26" max="26" width="9.85546875" style="7" customWidth="1"/>
    <col min="27" max="28" width="9.140625" style="7"/>
    <col min="29" max="29" width="8.7109375" style="7" customWidth="1"/>
    <col min="30" max="30" width="7.85546875" style="7" customWidth="1"/>
    <col min="31" max="43" width="3.85546875" style="7" customWidth="1"/>
    <col min="44" max="16384" width="9.140625" style="7"/>
  </cols>
  <sheetData>
    <row r="1" spans="1:31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168"/>
      <c r="E1" s="168"/>
      <c r="F1" s="168"/>
      <c r="G1" s="229" t="str">
        <f>B49</f>
        <v>Tekstsoort</v>
      </c>
      <c r="H1" s="257" t="str">
        <f>G1</f>
        <v>Tekstsoort</v>
      </c>
      <c r="I1" s="229" t="str">
        <f>B50</f>
        <v>Hoofdgedachte</v>
      </c>
      <c r="J1" s="257" t="str">
        <f>I1</f>
        <v>Hoofdgedachte</v>
      </c>
      <c r="K1" s="229" t="str">
        <f>B51</f>
        <v>Tekstrelaties</v>
      </c>
      <c r="L1" s="260" t="str">
        <f>K1</f>
        <v>Tekstrelaties</v>
      </c>
      <c r="M1" s="232" t="str">
        <f>B52</f>
        <v>Auteursintenties</v>
      </c>
      <c r="N1" s="257" t="str">
        <f>M1</f>
        <v>Auteursintenties</v>
      </c>
      <c r="O1" s="229" t="str">
        <f>B53</f>
        <v>Argumentatie</v>
      </c>
      <c r="P1" s="257" t="str">
        <f>O1</f>
        <v>Argumentatie</v>
      </c>
      <c r="Q1" s="229" t="str">
        <f>B54</f>
        <v>Objectief-subjectief</v>
      </c>
      <c r="R1" s="257" t="str">
        <f>Q1</f>
        <v>Objectief-subjectief</v>
      </c>
      <c r="S1" s="229" t="str">
        <f>B55</f>
        <v>Argumentatieschema</v>
      </c>
      <c r="T1" s="257" t="str">
        <f>S1</f>
        <v>Argumentatieschema</v>
      </c>
      <c r="U1" s="229" t="str">
        <f>B56</f>
        <v>Aanvaardbaarheid</v>
      </c>
      <c r="V1" s="257" t="str">
        <f>U1</f>
        <v>Aanvaardbaarheid</v>
      </c>
      <c r="W1" s="229" t="str">
        <f>B57</f>
        <v>Drogredenen</v>
      </c>
      <c r="X1" s="257" t="str">
        <f>W1</f>
        <v>Drogredenen</v>
      </c>
      <c r="Y1" s="229" t="str">
        <f>B58</f>
        <v>Samenvatten</v>
      </c>
      <c r="Z1" s="257" t="str">
        <f>Y1</f>
        <v>Samenvatten</v>
      </c>
      <c r="AA1" s="86"/>
      <c r="AB1" s="219" t="s">
        <v>53</v>
      </c>
      <c r="AC1" s="86"/>
    </row>
    <row r="2" spans="1:31" ht="14.25" customHeight="1" x14ac:dyDescent="0.25">
      <c r="A2" s="96" t="str">
        <f>invulblad!B5</f>
        <v>Niveau</v>
      </c>
      <c r="B2" s="97" t="str">
        <f>invulblad!C5</f>
        <v>havo</v>
      </c>
      <c r="C2" s="97">
        <f>voorbereiding!F98</f>
        <v>62</v>
      </c>
      <c r="D2" s="168"/>
      <c r="E2" s="168"/>
      <c r="F2" s="168"/>
      <c r="G2" s="230"/>
      <c r="H2" s="258"/>
      <c r="I2" s="230"/>
      <c r="J2" s="258"/>
      <c r="K2" s="230"/>
      <c r="L2" s="261"/>
      <c r="M2" s="233"/>
      <c r="N2" s="258"/>
      <c r="O2" s="230"/>
      <c r="P2" s="258"/>
      <c r="Q2" s="230"/>
      <c r="R2" s="258"/>
      <c r="S2" s="230"/>
      <c r="T2" s="258"/>
      <c r="U2" s="230"/>
      <c r="V2" s="258"/>
      <c r="W2" s="230"/>
      <c r="X2" s="258"/>
      <c r="Y2" s="230"/>
      <c r="Z2" s="258"/>
      <c r="AA2" s="86"/>
      <c r="AB2" s="220"/>
      <c r="AC2" s="86"/>
    </row>
    <row r="3" spans="1:31" ht="15" x14ac:dyDescent="0.25">
      <c r="A3" s="96" t="str">
        <f>invulblad!B6</f>
        <v>Opdracht</v>
      </c>
      <c r="B3" s="97" t="str">
        <f>invulblad!C6</f>
        <v>cse</v>
      </c>
      <c r="C3" s="97" t="s">
        <v>58</v>
      </c>
      <c r="D3" s="168"/>
      <c r="E3" s="168"/>
      <c r="F3" s="168"/>
      <c r="G3" s="230"/>
      <c r="H3" s="258"/>
      <c r="I3" s="230"/>
      <c r="J3" s="258"/>
      <c r="K3" s="230"/>
      <c r="L3" s="261"/>
      <c r="M3" s="233"/>
      <c r="N3" s="258"/>
      <c r="O3" s="230"/>
      <c r="P3" s="258"/>
      <c r="Q3" s="230"/>
      <c r="R3" s="258"/>
      <c r="S3" s="230"/>
      <c r="T3" s="258"/>
      <c r="U3" s="230"/>
      <c r="V3" s="258"/>
      <c r="W3" s="230"/>
      <c r="X3" s="258"/>
      <c r="Y3" s="230"/>
      <c r="Z3" s="258"/>
      <c r="AA3" s="86"/>
      <c r="AB3" s="220"/>
      <c r="AC3" s="86"/>
    </row>
    <row r="4" spans="1:31" ht="15" x14ac:dyDescent="0.25">
      <c r="A4" s="96" t="str">
        <f>invulblad!B7&amp; invulblad!B8</f>
        <v>JaarTijdvak</v>
      </c>
      <c r="B4" s="97" t="str">
        <f>invulblad!C7&amp;-invulblad!C8</f>
        <v>2015-2</v>
      </c>
      <c r="C4" s="97">
        <f>voorbereiding!F51</f>
        <v>0</v>
      </c>
      <c r="D4" s="168"/>
      <c r="E4" s="168"/>
      <c r="F4" s="168"/>
      <c r="G4" s="230"/>
      <c r="H4" s="258"/>
      <c r="I4" s="230"/>
      <c r="J4" s="258"/>
      <c r="K4" s="230"/>
      <c r="L4" s="261"/>
      <c r="M4" s="233"/>
      <c r="N4" s="258"/>
      <c r="O4" s="230"/>
      <c r="P4" s="258"/>
      <c r="Q4" s="230"/>
      <c r="R4" s="258"/>
      <c r="S4" s="230"/>
      <c r="T4" s="258"/>
      <c r="U4" s="230"/>
      <c r="V4" s="258"/>
      <c r="W4" s="230"/>
      <c r="X4" s="258"/>
      <c r="Y4" s="230"/>
      <c r="Z4" s="258"/>
      <c r="AA4" s="86"/>
      <c r="AB4" s="220"/>
      <c r="AC4" s="86"/>
    </row>
    <row r="5" spans="1:31" ht="15" x14ac:dyDescent="0.25">
      <c r="A5" s="96" t="str">
        <f>invulblad!B9</f>
        <v>Soort correctie</v>
      </c>
      <c r="B5" s="97">
        <f>invulblad!C9</f>
        <v>0</v>
      </c>
      <c r="C5" s="222"/>
      <c r="D5" s="168"/>
      <c r="E5" s="168"/>
      <c r="F5" s="168"/>
      <c r="G5" s="230"/>
      <c r="H5" s="258"/>
      <c r="I5" s="230"/>
      <c r="J5" s="258"/>
      <c r="K5" s="230"/>
      <c r="L5" s="261"/>
      <c r="M5" s="233"/>
      <c r="N5" s="258"/>
      <c r="O5" s="230"/>
      <c r="P5" s="258"/>
      <c r="Q5" s="230"/>
      <c r="R5" s="258"/>
      <c r="S5" s="230"/>
      <c r="T5" s="258"/>
      <c r="U5" s="230"/>
      <c r="V5" s="258"/>
      <c r="W5" s="230"/>
      <c r="X5" s="258"/>
      <c r="Y5" s="230"/>
      <c r="Z5" s="258"/>
      <c r="AA5" s="86"/>
      <c r="AB5" s="220"/>
      <c r="AC5" s="86"/>
    </row>
    <row r="6" spans="1:31" ht="15" x14ac:dyDescent="0.25">
      <c r="A6" s="96" t="str">
        <f>invulblad!B10</f>
        <v>Groep of klas</v>
      </c>
      <c r="B6" s="97" t="str">
        <f>invulblad!C10</f>
        <v>5 havo</v>
      </c>
      <c r="C6" s="223"/>
      <c r="D6" s="168"/>
      <c r="E6" s="168"/>
      <c r="F6" s="168"/>
      <c r="G6" s="230"/>
      <c r="H6" s="258"/>
      <c r="I6" s="230"/>
      <c r="J6" s="258"/>
      <c r="K6" s="230"/>
      <c r="L6" s="261"/>
      <c r="M6" s="233"/>
      <c r="N6" s="258"/>
      <c r="O6" s="230"/>
      <c r="P6" s="258"/>
      <c r="Q6" s="230"/>
      <c r="R6" s="258"/>
      <c r="S6" s="230"/>
      <c r="T6" s="258"/>
      <c r="U6" s="230"/>
      <c r="V6" s="258"/>
      <c r="W6" s="230"/>
      <c r="X6" s="258"/>
      <c r="Y6" s="230"/>
      <c r="Z6" s="258"/>
      <c r="AA6" s="86"/>
      <c r="AB6" s="220"/>
      <c r="AC6" s="86"/>
    </row>
    <row r="7" spans="1:31" ht="15" x14ac:dyDescent="0.25">
      <c r="A7" s="96" t="str">
        <f>invulblad!B11</f>
        <v>Naam docent</v>
      </c>
      <c r="B7" s="97">
        <f>invulblad!C11</f>
        <v>0</v>
      </c>
      <c r="C7" s="223"/>
      <c r="D7" s="168"/>
      <c r="E7" s="168"/>
      <c r="F7" s="168"/>
      <c r="G7" s="230"/>
      <c r="H7" s="258"/>
      <c r="I7" s="230"/>
      <c r="J7" s="258"/>
      <c r="K7" s="230"/>
      <c r="L7" s="261"/>
      <c r="M7" s="233"/>
      <c r="N7" s="258"/>
      <c r="O7" s="230"/>
      <c r="P7" s="258"/>
      <c r="Q7" s="230"/>
      <c r="R7" s="258"/>
      <c r="S7" s="230"/>
      <c r="T7" s="258"/>
      <c r="U7" s="230"/>
      <c r="V7" s="258"/>
      <c r="W7" s="230"/>
      <c r="X7" s="258"/>
      <c r="Y7" s="230"/>
      <c r="Z7" s="258"/>
      <c r="AA7" s="86"/>
      <c r="AB7" s="221"/>
      <c r="AC7" s="86"/>
    </row>
    <row r="8" spans="1:31" ht="45" customHeight="1" x14ac:dyDescent="0.2">
      <c r="A8" s="225"/>
      <c r="B8" s="225"/>
      <c r="C8" s="224"/>
      <c r="D8" s="169"/>
      <c r="E8" s="169"/>
      <c r="F8" s="169"/>
      <c r="G8" s="231"/>
      <c r="H8" s="259"/>
      <c r="I8" s="231"/>
      <c r="J8" s="259"/>
      <c r="K8" s="231"/>
      <c r="L8" s="262"/>
      <c r="M8" s="234"/>
      <c r="N8" s="259"/>
      <c r="O8" s="231"/>
      <c r="P8" s="259"/>
      <c r="Q8" s="231"/>
      <c r="R8" s="259"/>
      <c r="S8" s="231"/>
      <c r="T8" s="259"/>
      <c r="U8" s="231"/>
      <c r="V8" s="259"/>
      <c r="W8" s="231"/>
      <c r="X8" s="259"/>
      <c r="Y8" s="231"/>
      <c r="Z8" s="259"/>
      <c r="AA8" s="87"/>
      <c r="AB8" s="177" t="s">
        <v>54</v>
      </c>
      <c r="AC8" s="86"/>
    </row>
    <row r="9" spans="1:31" ht="15" x14ac:dyDescent="0.25">
      <c r="A9" s="98" t="s">
        <v>2</v>
      </c>
      <c r="B9" s="98" t="s">
        <v>19</v>
      </c>
      <c r="C9" s="98" t="s">
        <v>20</v>
      </c>
      <c r="D9" s="98" t="s">
        <v>56</v>
      </c>
      <c r="E9" s="98" t="s">
        <v>94</v>
      </c>
      <c r="F9" s="98" t="s">
        <v>95</v>
      </c>
      <c r="G9" s="88" t="s">
        <v>52</v>
      </c>
      <c r="H9" s="89" t="s">
        <v>51</v>
      </c>
      <c r="I9" s="88" t="s">
        <v>52</v>
      </c>
      <c r="J9" s="89" t="s">
        <v>51</v>
      </c>
      <c r="K9" s="88" t="s">
        <v>52</v>
      </c>
      <c r="L9" s="89" t="s">
        <v>51</v>
      </c>
      <c r="M9" s="88" t="s">
        <v>52</v>
      </c>
      <c r="N9" s="89" t="s">
        <v>51</v>
      </c>
      <c r="O9" s="88" t="s">
        <v>52</v>
      </c>
      <c r="P9" s="89" t="s">
        <v>51</v>
      </c>
      <c r="Q9" s="88" t="s">
        <v>52</v>
      </c>
      <c r="R9" s="89" t="s">
        <v>51</v>
      </c>
      <c r="S9" s="88" t="s">
        <v>52</v>
      </c>
      <c r="T9" s="89" t="s">
        <v>51</v>
      </c>
      <c r="U9" s="88" t="s">
        <v>52</v>
      </c>
      <c r="V9" s="89" t="s">
        <v>51</v>
      </c>
      <c r="W9" s="88" t="s">
        <v>52</v>
      </c>
      <c r="X9" s="89" t="s">
        <v>51</v>
      </c>
      <c r="Y9" s="88" t="s">
        <v>52</v>
      </c>
      <c r="Z9" s="89" t="s">
        <v>51</v>
      </c>
      <c r="AA9" s="86"/>
      <c r="AB9" s="177" t="s">
        <v>52</v>
      </c>
      <c r="AC9" s="178"/>
      <c r="AD9" s="52"/>
      <c r="AE9" s="52"/>
    </row>
    <row r="10" spans="1:31" ht="18.75" customHeight="1" x14ac:dyDescent="0.25">
      <c r="A10" s="99">
        <f>formules!F$13</f>
        <v>654321</v>
      </c>
      <c r="B10" s="100" t="str">
        <f>formules!F$3</f>
        <v>Dijk, Wim van</v>
      </c>
      <c r="C10" s="101">
        <f>IF(AND(formules!$F$3&lt;&gt;0,formules!$F$14=formules!$E$60),formules!$E$60,IF(AND(formules!$F$3&lt;&gt;0,formules!$F$14=formules!$E$61),formules!$F$15,""))</f>
        <v>0</v>
      </c>
      <c r="D10" s="102">
        <f>IF($C10=formules!$E$60,"",VLOOKUP($C10,Uitslag!$A$6:$B$1086,2))</f>
        <v>1</v>
      </c>
      <c r="E10" s="102">
        <f>voorbereiding!E14</f>
        <v>0</v>
      </c>
      <c r="F10" s="102">
        <f>AVERAGE(D10:E10)</f>
        <v>0.5</v>
      </c>
      <c r="G10" s="90">
        <f ca="1">IF($C10=formules!$E$60,"",IF((schema!$E$18=0),"",(schema!$F$18)/(schema!$E$18)))</f>
        <v>0</v>
      </c>
      <c r="H10" s="91">
        <f ca="1">IF($C10=formules!$E$60,"",IF(schema!$E$18=0,"",(schema!$F$18/(schema!$C$17))))</f>
        <v>0</v>
      </c>
      <c r="I10" s="90">
        <f ca="1">IF($C10=formules!$E$60,"",IF((schema!$E$19=0),"",(schema!$F$19)/(schema!$E$19)))</f>
        <v>0</v>
      </c>
      <c r="J10" s="91">
        <f ca="1">IF($C10=formules!$E$60,"",IF(schema!$E$19=0,"",(schema!$F$19/(schema!$C$17))))</f>
        <v>0</v>
      </c>
      <c r="K10" s="90">
        <f ca="1">IF($C10=formules!$E$60,"",IF((schema!$E$20=0),"",(schema!$F$20)/(schema!$E$20)))</f>
        <v>0</v>
      </c>
      <c r="L10" s="91">
        <f ca="1">IF($C10=formules!$E$60,"",IF(schema!$E$20=0,"",(schema!$F$20/(schema!$C$17))))</f>
        <v>0</v>
      </c>
      <c r="M10" s="90">
        <f ca="1">IF($C10=formules!$E$60,"",IF((schema!$E$21=0),"",(schema!$F$21)/(schema!$E$21)))</f>
        <v>0</v>
      </c>
      <c r="N10" s="91">
        <f ca="1">IF($C10=formules!$E$60,"",IF(schema!$E$21=0,"",(schema!$F$21/(schema!$C$17))))</f>
        <v>0</v>
      </c>
      <c r="O10" s="90">
        <f ca="1">IF($C10=formules!$E$60,"",IF((schema!$E$22=0),"",(schema!$F$22)/(schema!$E$22)))</f>
        <v>0</v>
      </c>
      <c r="P10" s="91">
        <f ca="1">IF($C10=formules!$E$60,"",IF(schema!$E$22=0,"",(schema!$F$22/(schema!$C$17))))</f>
        <v>0</v>
      </c>
      <c r="Q10" s="90" t="str">
        <f ca="1">IF($C10=formules!$E$60,"",IF((schema!$E$23=0),"",(schema!$F$23)/(schema!$E$23)))</f>
        <v/>
      </c>
      <c r="R10" s="91" t="str">
        <f ca="1">IF($C10=formules!$E$60,"",IF(schema!$E$23=0,"",(schema!$F$23/(schema!$C$17))))</f>
        <v/>
      </c>
      <c r="S10" s="90">
        <f ca="1">IF($C10=formules!$E$60,"",IF((schema!$E$24=0),"",(schema!$F$24)/(schema!$E$24)))</f>
        <v>0</v>
      </c>
      <c r="T10" s="91">
        <f ca="1">IF($C10=formules!$E$60,"",IF(schema!$E$24=0,"",(schema!$F$24/(schema!$C$17))))</f>
        <v>0</v>
      </c>
      <c r="U10" s="90" t="str">
        <f ca="1">IF($C10=formules!$E$60,"",IF((schema!$E$25=0),"",(schema!$F$25)/(schema!$E$25)))</f>
        <v/>
      </c>
      <c r="V10" s="91" t="str">
        <f ca="1">IF($C10=formules!$E$60,"",IF(schema!$E$25=0,"",(schema!$F$25/(schema!$C$17))))</f>
        <v/>
      </c>
      <c r="W10" s="90" t="str">
        <f ca="1">IF($C10=formules!$E$60,"",IF((schema!$E$26=0),"",(schema!$F$26)/(schema!$E$26)))</f>
        <v/>
      </c>
      <c r="X10" s="91" t="str">
        <f ca="1">IF($C10=formules!$E$60,"",IF(schema!$E$26=0,"",(schema!$F$26/(schema!$C$17))))</f>
        <v/>
      </c>
      <c r="Y10" s="90">
        <f ca="1">IF($C10=formules!$E$60,"",IF((schema!$E$27=0),"",(schema!$F$27)/(schema!$E$27)))</f>
        <v>0</v>
      </c>
      <c r="Z10" s="91">
        <f ca="1">IF($C10=formules!$E$60,"",IF(schema!$E$27=0,"",(schema!$F$27/(schema!$C$17))))</f>
        <v>0</v>
      </c>
      <c r="AA10" s="86"/>
      <c r="AB10" s="90" t="e">
        <f>AVERAGE(G10,I10,K10,M10,O10,Q10,S10,U10,W10,Y10,#REF!,#REF!,#REF!,#REF!,#REF!)</f>
        <v>#REF!</v>
      </c>
      <c r="AC10" s="86"/>
    </row>
    <row r="11" spans="1:31" ht="18.75" customHeight="1" x14ac:dyDescent="0.25">
      <c r="A11" s="99">
        <f>formules!G$13</f>
        <v>101879</v>
      </c>
      <c r="B11" s="100" t="str">
        <f>formules!G$3</f>
        <v>Keijsers, Gerard</v>
      </c>
      <c r="C11" s="101">
        <f>IF(AND(formules!$G$3&lt;&gt;0,formules!$G$14=formules!$E$60),formules!$E$60,IF(AND(formules!$G$3&lt;&gt;0,formules!$G$14=formules!$E$61),formules!$G$15,""))</f>
        <v>0</v>
      </c>
      <c r="D11" s="102">
        <f>IF($C11=formules!$E$60,"",VLOOKUP($C11,Uitslag!$A$6:$B$1086,2))</f>
        <v>1</v>
      </c>
      <c r="E11" s="102">
        <f>voorbereiding!E15</f>
        <v>0</v>
      </c>
      <c r="F11" s="102">
        <f t="shared" ref="F11:F44" si="0">AVERAGE(D11:E11)</f>
        <v>0.5</v>
      </c>
      <c r="G11" s="90">
        <f ca="1">IF($C11=formules!$E$60,"",IF((schema!$E$18=0),"",(schema!$G$18)/(schema!$E$18)))</f>
        <v>0</v>
      </c>
      <c r="H11" s="91">
        <f ca="1">IF($C11=formules!$E$60,"",IF(schema!$E$18=0,"",(schema!$G$18/(schema!$C$17))))</f>
        <v>0</v>
      </c>
      <c r="I11" s="90">
        <f ca="1">IF($C11=formules!$E$60,"",IF((schema!$E$19=0),"",(schema!$G$19)/(schema!$E$19)))</f>
        <v>0</v>
      </c>
      <c r="J11" s="91">
        <f ca="1">IF($C11=formules!$E$60,"",IF(schema!$E$19=0,"",(schema!$G$19/(schema!$C$17))))</f>
        <v>0</v>
      </c>
      <c r="K11" s="90">
        <f ca="1">IF($C11=formules!$E$60,"",IF((schema!$E$20=0),"",(schema!$G$20)/(schema!$E$20)))</f>
        <v>0</v>
      </c>
      <c r="L11" s="91">
        <f ca="1">IF($C11=formules!$E$60,"",IF(schema!$E$20=0,"",(schema!$G$20/(schema!$C$17))))</f>
        <v>0</v>
      </c>
      <c r="M11" s="90">
        <f ca="1">IF($C11=formules!$E$60,"",IF((schema!$E$21=0),"",(schema!$G$21)/(schema!$E$21)))</f>
        <v>0</v>
      </c>
      <c r="N11" s="91">
        <f ca="1">IF($C11=formules!$E$60,"",IF(schema!$E$21=0,"",(schema!$G$21/(schema!$C$17))))</f>
        <v>0</v>
      </c>
      <c r="O11" s="90">
        <f ca="1">IF($C11=formules!$E$60,"",IF((schema!$E$22=0),"",(schema!$G$22)/(schema!$E$22)))</f>
        <v>0</v>
      </c>
      <c r="P11" s="91">
        <f ca="1">IF($C11=formules!$E$60,"",IF(schema!$E$22=0,"",(schema!$G$22/(schema!$C$17))))</f>
        <v>0</v>
      </c>
      <c r="Q11" s="90" t="str">
        <f ca="1">IF($C11=formules!$E$60,"",IF((schema!$E$23=0),"",(schema!$G$23)/(schema!$E$23)))</f>
        <v/>
      </c>
      <c r="R11" s="91" t="str">
        <f ca="1">IF($C11=formules!$E$60,"",IF(schema!$E$23=0,"",(schema!$G$23/(schema!$C$17))))</f>
        <v/>
      </c>
      <c r="S11" s="90">
        <f ca="1">IF($C11=formules!$E$60,"",IF((schema!$E$24=0),"",(schema!$G$24)/(schema!$E$24)))</f>
        <v>0</v>
      </c>
      <c r="T11" s="91">
        <f ca="1">IF($C11=formules!$E$60,"",IF(schema!$E$24=0,"",(schema!$G$24/(schema!$C$17))))</f>
        <v>0</v>
      </c>
      <c r="U11" s="90" t="str">
        <f ca="1">IF($C11=formules!$E$60,"",IF((schema!$E$25=0),"",(schema!$G$25)/(schema!$E$25)))</f>
        <v/>
      </c>
      <c r="V11" s="91" t="str">
        <f ca="1">IF($C11=formules!$E$60,"",IF(schema!$E$25=0,"",(schema!$G$25/(schema!$C$17))))</f>
        <v/>
      </c>
      <c r="W11" s="90" t="str">
        <f ca="1">IF($C11=formules!$E$60,"",IF((schema!$E$26=0),"",(schema!$G$26)/(schema!$E$26)))</f>
        <v/>
      </c>
      <c r="X11" s="91" t="str">
        <f ca="1">IF($C11=formules!$E$60,"",IF(schema!$E$26=0,"",(schema!$G$26/(schema!$C$17))))</f>
        <v/>
      </c>
      <c r="Y11" s="90">
        <f ca="1">IF($C11=formules!$E$60,"",IF((schema!$E$27=0),"",(schema!$G$27)/(schema!$E$27)))</f>
        <v>0</v>
      </c>
      <c r="Z11" s="91">
        <f ca="1">IF($C11=formules!$E$60,"",IF(schema!$E$27=0,"",(schema!$G$27/(schema!$C$17))))</f>
        <v>0</v>
      </c>
      <c r="AA11" s="86"/>
      <c r="AB11" s="90" t="e">
        <f>AVERAGE(G11,I11,K11,M11,O11,Q11,S11,U11,W11,Y11,#REF!,#REF!,#REF!,#REF!,#REF!)</f>
        <v>#REF!</v>
      </c>
      <c r="AC11" s="86"/>
    </row>
    <row r="12" spans="1:31" ht="18.75" customHeight="1" x14ac:dyDescent="0.25">
      <c r="A12" s="99">
        <f>formules!H$13</f>
        <v>131112</v>
      </c>
      <c r="B12" s="100" t="str">
        <f>formules!H$3</f>
        <v>Mourits, Piet</v>
      </c>
      <c r="C12" s="101">
        <f>IF(AND(formules!$H$3&lt;&gt;0,formules!$H$14=formules!$E$60),formules!$E$60,IF(AND(formules!$H$3&lt;&gt;0,formules!$H$14=formules!$E$61),formules!$H$15,""))</f>
        <v>0</v>
      </c>
      <c r="D12" s="102">
        <f>IF($C12=formules!$E$60,"",VLOOKUP($C12,Uitslag!$A$6:$B$1086,2))</f>
        <v>1</v>
      </c>
      <c r="E12" s="102">
        <f>voorbereiding!E16</f>
        <v>0</v>
      </c>
      <c r="F12" s="102">
        <f t="shared" si="0"/>
        <v>0.5</v>
      </c>
      <c r="G12" s="90">
        <f ca="1">IF($C12=formules!$E$60,"",IF((schema!$E$18=0),"",(schema!$H$18)/(schema!$E$18)))</f>
        <v>0</v>
      </c>
      <c r="H12" s="91">
        <f ca="1">IF($C12=formules!$E$60,"",IF(schema!$E$18=0,"",(schema!$H$18/(schema!$C$17))))</f>
        <v>0</v>
      </c>
      <c r="I12" s="90">
        <f ca="1">IF($C12=formules!$E$60,"",IF((schema!$E$19=0),"",(schema!$H$19)/(schema!$E$19)))</f>
        <v>0</v>
      </c>
      <c r="J12" s="91">
        <f ca="1">IF($C12=formules!$E$60,"",IF(schema!$E$19=0,"",(schema!$H$19/(schema!$C$17))))</f>
        <v>0</v>
      </c>
      <c r="K12" s="90">
        <f ca="1">IF($C12=formules!$E$60,"",IF((schema!$E$20=0),"",(schema!$H$20)/(schema!$E$20)))</f>
        <v>0</v>
      </c>
      <c r="L12" s="91">
        <f ca="1">IF($C12=formules!$E$60,"",IF(schema!$E$20=0,"",(schema!$H$20/(schema!$C$17))))</f>
        <v>0</v>
      </c>
      <c r="M12" s="90">
        <f ca="1">IF($C12=formules!$E$60,"",IF((schema!$E$21=0),"",(schema!$H$21)/(schema!$E$21)))</f>
        <v>0</v>
      </c>
      <c r="N12" s="91">
        <f ca="1">IF($C12=formules!$E$60,"",IF(schema!$E$21=0,"",(schema!$H$21/(schema!$C$17))))</f>
        <v>0</v>
      </c>
      <c r="O12" s="90">
        <f ca="1">IF($C12=formules!$E$60,"",IF((schema!$E$22=0),"",(schema!$H$22)/(schema!$E$22)))</f>
        <v>0</v>
      </c>
      <c r="P12" s="91">
        <f ca="1">IF($C12=formules!$E$60,"",IF(schema!$E$22=0,"",(schema!$H$22/(schema!$C$17))))</f>
        <v>0</v>
      </c>
      <c r="Q12" s="90" t="str">
        <f ca="1">IF($C12=formules!$E$60,"",IF((schema!$E$23=0),"",(schema!$H$23)/(schema!$E$23)))</f>
        <v/>
      </c>
      <c r="R12" s="91" t="str">
        <f ca="1">IF($C12=formules!$E$60,"",IF(schema!$E$23=0,"",(schema!$H$23/(schema!$C$17))))</f>
        <v/>
      </c>
      <c r="S12" s="90">
        <f ca="1">IF($C12=formules!$E$60,"",IF((schema!$E$24=0),"",(schema!$H$24)/(schema!$E$24)))</f>
        <v>0</v>
      </c>
      <c r="T12" s="91">
        <f ca="1">IF($C12=formules!$E$60,"",IF(schema!$E$24=0,"",(schema!$H$24/(schema!$C$17))))</f>
        <v>0</v>
      </c>
      <c r="U12" s="90" t="str">
        <f ca="1">IF($C12=formules!$E$60,"",IF((schema!$E$25=0),"",(schema!$H$25)/(schema!$E$25)))</f>
        <v/>
      </c>
      <c r="V12" s="91" t="str">
        <f ca="1">IF($C12=formules!$E$60,"",IF(schema!$E$25=0,"",(schema!$H$25/(schema!$C$17))))</f>
        <v/>
      </c>
      <c r="W12" s="90" t="str">
        <f ca="1">IF($C12=formules!$E$60,"",IF((schema!$E$26=0),"",(schema!$H$26)/(schema!$E$26)))</f>
        <v/>
      </c>
      <c r="X12" s="91" t="str">
        <f ca="1">IF($C12=formules!$E$60,"",IF(schema!$E$26=0,"",(schema!$H$26/(schema!$C$17))))</f>
        <v/>
      </c>
      <c r="Y12" s="90">
        <f ca="1">IF($C12=formules!$E$60,"",IF((schema!$E$27=0),"",(schema!$H$27)/(schema!$E$27)))</f>
        <v>0</v>
      </c>
      <c r="Z12" s="91">
        <f ca="1">IF($C12=formules!$E$60,"",IF(schema!$E$27=0,"",(schema!$H$27/(schema!$C$17))))</f>
        <v>0</v>
      </c>
      <c r="AA12" s="86"/>
      <c r="AB12" s="90" t="e">
        <f>AVERAGE(G12,I12,K12,M12,O12,Q12,S12,U12,W12,Y12,#REF!,#REF!,#REF!,#REF!,#REF!)</f>
        <v>#REF!</v>
      </c>
      <c r="AC12" s="86"/>
    </row>
    <row r="13" spans="1:31" ht="18.75" customHeight="1" x14ac:dyDescent="0.25">
      <c r="A13" s="99">
        <f>formules!I$13</f>
        <v>0</v>
      </c>
      <c r="B13" s="100">
        <f>formules!I$3</f>
        <v>0</v>
      </c>
      <c r="C13" s="101" t="str">
        <f>IF(AND(formules!$I$3&lt;&gt;0,formules!$I$14=formules!$E$60),formules!$E$60,IF(AND(formules!$I$3&lt;&gt;0,formules!$I$14=formules!$E$61),formules!$I$15,""))</f>
        <v/>
      </c>
      <c r="D13" s="102" t="str">
        <f>IF($C13=formules!$E$60,"",VLOOKUP($C13,Uitslag!$A$6:$B$1086,2))</f>
        <v/>
      </c>
      <c r="E13" s="102">
        <f>voorbereiding!E17</f>
        <v>0</v>
      </c>
      <c r="F13" s="102">
        <f t="shared" si="0"/>
        <v>0</v>
      </c>
      <c r="G13" s="90">
        <f ca="1">IF($C13=formules!$E$60,"",IF((schema!$E$18=0),"",(schema!$I$18)/(schema!$E$18)))</f>
        <v>0</v>
      </c>
      <c r="H13" s="91">
        <f ca="1">IF($C13=formules!$E$60,"",IF(schema!$E$18=0,"",(schema!$I$18/(schema!$C$17))))</f>
        <v>0</v>
      </c>
      <c r="I13" s="90">
        <f ca="1">IF($C13=formules!$E$60,"",IF((schema!$E$19=0),"",(schema!$I$19)/(schema!$E$19)))</f>
        <v>0</v>
      </c>
      <c r="J13" s="91">
        <f ca="1">IF($C13=formules!$E$60,"",IF(schema!$E$19=0,"",(schema!$I$19/(schema!$C$17))))</f>
        <v>0</v>
      </c>
      <c r="K13" s="90">
        <f ca="1">IF($C13=formules!$E$60,"",IF((schema!$E$20=0),"",(schema!$I$20)/(schema!$E$20)))</f>
        <v>0</v>
      </c>
      <c r="L13" s="91">
        <f ca="1">IF($C13=formules!$E$60,"",IF(schema!$E$20=0,"",(schema!$I$20/(schema!$C$17))))</f>
        <v>0</v>
      </c>
      <c r="M13" s="90">
        <f ca="1">IF($C13=formules!$E$60,"",IF((schema!$E$21=0),"",(schema!$I$21)/(schema!$E$21)))</f>
        <v>0</v>
      </c>
      <c r="N13" s="91">
        <f ca="1">IF($C13=formules!$E$60,"",IF(schema!$E$21=0,"",(schema!$I$21/(schema!$C$17))))</f>
        <v>0</v>
      </c>
      <c r="O13" s="90">
        <f ca="1">IF($C13=formules!$E$60,"",IF((schema!$E$22=0),"",(schema!$I$22)/(schema!$E$22)))</f>
        <v>0</v>
      </c>
      <c r="P13" s="91">
        <f ca="1">IF($C13=formules!$E$60,"",IF(schema!$E$22=0,"",(schema!$I$22/(schema!$C$17))))</f>
        <v>0</v>
      </c>
      <c r="Q13" s="90" t="str">
        <f ca="1">IF($C13=formules!$E$60,"",IF((schema!$E$23=0),"",(schema!$I$23)/(schema!$E$23)))</f>
        <v/>
      </c>
      <c r="R13" s="91" t="str">
        <f ca="1">IF($C13=formules!$E$60,"",IF(schema!$E$23=0,"",(schema!$I$23/(schema!$C$17))))</f>
        <v/>
      </c>
      <c r="S13" s="90">
        <f ca="1">IF($C13=formules!$E$60,"",IF((schema!$E$24=0),"",(schema!$I$24)/(schema!$E$24)))</f>
        <v>0</v>
      </c>
      <c r="T13" s="91">
        <f ca="1">IF($C13=formules!$E$60,"",IF(schema!$E$24=0,"",(schema!$I$24/(schema!$C$17))))</f>
        <v>0</v>
      </c>
      <c r="U13" s="90" t="str">
        <f ca="1">IF($C13=formules!$E$60,"",IF((schema!$E$25=0),"",(schema!$I$25)/(schema!$E$25)))</f>
        <v/>
      </c>
      <c r="V13" s="91" t="str">
        <f ca="1">IF($C13=formules!$E$60,"",IF(schema!$E$25=0,"",(schema!$I$25/(schema!$C$17))))</f>
        <v/>
      </c>
      <c r="W13" s="90" t="str">
        <f ca="1">IF($C13=formules!$E$60,"",IF((schema!$E$26=0),"",(schema!$I$26)/(schema!$E$26)))</f>
        <v/>
      </c>
      <c r="X13" s="91" t="str">
        <f ca="1">IF($C13=formules!$E$60,"",IF(schema!$E$26=0,"",(schema!$I$26/(schema!$C$17))))</f>
        <v/>
      </c>
      <c r="Y13" s="90">
        <f ca="1">IF($C13=formules!$E$60,"",IF((schema!$E$27=0),"",(schema!$I$27)/(schema!$E$27)))</f>
        <v>0</v>
      </c>
      <c r="Z13" s="91">
        <f ca="1">IF($C13=formules!$E$60,"",IF(schema!$E$27=0,"",(schema!$I$27/(schema!$C$17))))</f>
        <v>0</v>
      </c>
      <c r="AA13" s="86"/>
      <c r="AB13" s="90" t="e">
        <f>AVERAGE(G13,I13,K13,M13,O13,Q13,S13,U13,W13,Y13,#REF!,#REF!,#REF!,#REF!,#REF!)</f>
        <v>#REF!</v>
      </c>
      <c r="AC13" s="86"/>
    </row>
    <row r="14" spans="1:31" ht="18.75" customHeight="1" x14ac:dyDescent="0.25">
      <c r="A14" s="99">
        <f>formules!J$13</f>
        <v>0</v>
      </c>
      <c r="B14" s="100">
        <f>formules!J$3</f>
        <v>0</v>
      </c>
      <c r="C14" s="101" t="str">
        <f>IF(AND(formules!$J$3&lt;&gt;0,formules!$J$14=formules!$E$60),formules!$E$60,IF(AND(formules!$J$3&lt;&gt;0,formules!$J$14=formules!$E$61),formules!$J$15,""))</f>
        <v/>
      </c>
      <c r="D14" s="102" t="str">
        <f>IF($C14=formules!$E$60,"",VLOOKUP($C14,Uitslag!$A$6:$B$1086,2))</f>
        <v/>
      </c>
      <c r="E14" s="102">
        <f>voorbereiding!E18</f>
        <v>0</v>
      </c>
      <c r="F14" s="102">
        <f t="shared" si="0"/>
        <v>0</v>
      </c>
      <c r="G14" s="90">
        <f ca="1">IF($C14=formules!$E$60,"",IF((schema!$E$18=0),"",(schema!$J$18)/(schema!$E$18)))</f>
        <v>0</v>
      </c>
      <c r="H14" s="91">
        <f ca="1">IF($C14=formules!$E$60,"",IF(schema!$E$18=0,"",(schema!$J$18/(schema!$C$17))))</f>
        <v>0</v>
      </c>
      <c r="I14" s="90">
        <f ca="1">IF($C14=formules!$E$60,"",IF((schema!$E$19=0),"",(schema!$J$19)/(schema!$E$19)))</f>
        <v>0</v>
      </c>
      <c r="J14" s="91">
        <f ca="1">IF($C14=formules!$E$60,"",IF(schema!$E$19=0,"",(schema!$J$19/(schema!$C$17))))</f>
        <v>0</v>
      </c>
      <c r="K14" s="90">
        <f ca="1">IF($C14=formules!$E$60,"",IF((schema!$E$20=0),"",(schema!$J$20)/(schema!$E$20)))</f>
        <v>0</v>
      </c>
      <c r="L14" s="91">
        <f ca="1">IF($C14=formules!$E$60,"",IF(schema!$E$20=0,"",(schema!$J$20/(schema!$C$17))))</f>
        <v>0</v>
      </c>
      <c r="M14" s="90">
        <f ca="1">IF($C14=formules!$E$60,"",IF((schema!$E$21=0),"",(schema!$J$21)/(schema!$E$21)))</f>
        <v>0</v>
      </c>
      <c r="N14" s="91">
        <f ca="1">IF($C14=formules!$E$60,"",IF(schema!$E$21=0,"",(schema!$J$21/(schema!$C$17))))</f>
        <v>0</v>
      </c>
      <c r="O14" s="90">
        <f ca="1">IF($C14=formules!$E$60,"",IF((schema!$E$22=0),"",(schema!$J$22)/(schema!$E$22)))</f>
        <v>0</v>
      </c>
      <c r="P14" s="91">
        <f ca="1">IF($C14=formules!$E$60,"",IF(schema!$E$22=0,"",(schema!$J$22/(schema!$C$17))))</f>
        <v>0</v>
      </c>
      <c r="Q14" s="90" t="str">
        <f ca="1">IF($C14=formules!$E$60,"",IF((schema!$E$23=0),"",(schema!$J$23)/(schema!$E$23)))</f>
        <v/>
      </c>
      <c r="R14" s="91" t="str">
        <f ca="1">IF($C14=formules!$E$60,"",IF(schema!$E$23=0,"",(schema!$J$23/(schema!$C$17))))</f>
        <v/>
      </c>
      <c r="S14" s="90">
        <f ca="1">IF($C14=formules!$E$60,"",IF((schema!$E$24=0),"",(schema!$J$24)/(schema!$E$24)))</f>
        <v>0</v>
      </c>
      <c r="T14" s="91">
        <f ca="1">IF($C14=formules!$E$60,"",IF(schema!$E$24=0,"",(schema!$J$24/(schema!$C$17))))</f>
        <v>0</v>
      </c>
      <c r="U14" s="90" t="str">
        <f ca="1">IF($C14=formules!$E$60,"",IF((schema!$E$25=0),"",(schema!$J$25)/(schema!$E$25)))</f>
        <v/>
      </c>
      <c r="V14" s="91" t="str">
        <f ca="1">IF($C14=formules!$E$60,"",IF(schema!$E$25=0,"",(schema!$J$25/(schema!$C$17))))</f>
        <v/>
      </c>
      <c r="W14" s="90" t="str">
        <f ca="1">IF($C14=formules!$E$60,"",IF((schema!$E$26=0),"",(schema!$J$26)/(schema!$E$26)))</f>
        <v/>
      </c>
      <c r="X14" s="91" t="str">
        <f ca="1">IF($C14=formules!$E$60,"",IF(schema!$E$26=0,"",(schema!$J$26/(schema!$C$17))))</f>
        <v/>
      </c>
      <c r="Y14" s="90">
        <f ca="1">IF($C14=formules!$E$60,"",IF((schema!$E$27=0),"",(schema!$J$27)/(schema!$E$27)))</f>
        <v>0</v>
      </c>
      <c r="Z14" s="91">
        <f ca="1">IF($C14=formules!$E$60,"",IF(schema!$E$27=0,"",(schema!$J$27/(schema!$C$17))))</f>
        <v>0</v>
      </c>
      <c r="AA14" s="86"/>
      <c r="AB14" s="90" t="e">
        <f>AVERAGE(G14,I14,K14,M14,O14,Q14,S14,U14,W14,Y14,#REF!,#REF!,#REF!,#REF!,#REF!)</f>
        <v>#REF!</v>
      </c>
      <c r="AC14" s="86"/>
    </row>
    <row r="15" spans="1:31" ht="18.75" customHeight="1" x14ac:dyDescent="0.25">
      <c r="A15" s="99">
        <f>formules!K$13</f>
        <v>0</v>
      </c>
      <c r="B15" s="100">
        <f>formules!K$3</f>
        <v>0</v>
      </c>
      <c r="C15" s="101" t="str">
        <f>IF(AND(formules!$K$3&lt;&gt;0,formules!$K$14=formules!$E$60),formules!$E$60,IF(AND(formules!$K$3&lt;&gt;0,formules!$K$14=formules!$E$61),formules!$K$15,""))</f>
        <v/>
      </c>
      <c r="D15" s="102" t="str">
        <f>IF($C15=formules!$E$60,"",VLOOKUP($C15,Uitslag!$A$6:$B$1086,2))</f>
        <v/>
      </c>
      <c r="E15" s="102">
        <f>voorbereiding!E19</f>
        <v>0</v>
      </c>
      <c r="F15" s="102">
        <f t="shared" si="0"/>
        <v>0</v>
      </c>
      <c r="G15" s="90">
        <f ca="1">IF($C15=formules!$E$60,"",IF((schema!$E$18=0),"",(schema!$K$18)/(schema!$E$18)))</f>
        <v>0</v>
      </c>
      <c r="H15" s="91">
        <f ca="1">IF($C15=formules!$E$60,"",IF(schema!$E$18=0,"",(schema!$K$18/(schema!$C$17))))</f>
        <v>0</v>
      </c>
      <c r="I15" s="90">
        <f ca="1">IF($C15=formules!$E$60,"",IF((schema!$E$19=0),"",(schema!$K$19)/(schema!$E$19)))</f>
        <v>0</v>
      </c>
      <c r="J15" s="91">
        <f ca="1">IF($C15=formules!$E$60,"",IF(schema!$E$19=0,"",(schema!$K$19/(schema!$C$17))))</f>
        <v>0</v>
      </c>
      <c r="K15" s="90">
        <f ca="1">IF($C15=formules!$E$60,"",IF((schema!$E$20=0),"",(schema!$K$20)/(schema!$E$20)))</f>
        <v>0</v>
      </c>
      <c r="L15" s="91">
        <f ca="1">IF($C15=formules!$E$60,"",IF(schema!$E$20=0,"",(schema!$K$20/(schema!$C$17))))</f>
        <v>0</v>
      </c>
      <c r="M15" s="90">
        <f ca="1">IF($C15=formules!$E$60,"",IF((schema!$E$21=0),"",(schema!$K$21)/(schema!$E$21)))</f>
        <v>0</v>
      </c>
      <c r="N15" s="91">
        <f ca="1">IF($C15=formules!$E$60,"",IF(schema!$E$21=0,"",(schema!$K$21/(schema!$C$17))))</f>
        <v>0</v>
      </c>
      <c r="O15" s="90">
        <f ca="1">IF($C15=formules!$E$60,"",IF((schema!$E$22=0),"",(schema!$K$22)/(schema!$E$22)))</f>
        <v>0</v>
      </c>
      <c r="P15" s="91">
        <f ca="1">IF($C15=formules!$E$60,"",IF(schema!$E$22=0,"",(schema!$K$22/(schema!$C$17))))</f>
        <v>0</v>
      </c>
      <c r="Q15" s="90" t="str">
        <f ca="1">IF($C15=formules!$E$60,"",IF((schema!$E$23=0),"",(schema!$K$23)/(schema!$E$23)))</f>
        <v/>
      </c>
      <c r="R15" s="91" t="str">
        <f ca="1">IF($C15=formules!$E$60,"",IF(schema!$E$23=0,"",(schema!$K$23/(schema!$C$17))))</f>
        <v/>
      </c>
      <c r="S15" s="90">
        <f ca="1">IF($C15=formules!$E$60,"",IF((schema!$E$24=0),"",(schema!$K$24)/(schema!$E$24)))</f>
        <v>0</v>
      </c>
      <c r="T15" s="91">
        <f ca="1">IF($C15=formules!$E$60,"",IF(schema!$E$24=0,"",(schema!$K$24/(schema!$C$17))))</f>
        <v>0</v>
      </c>
      <c r="U15" s="90" t="str">
        <f ca="1">IF($C15=formules!$E$60,"",IF((schema!$E$25=0),"",(schema!$K$25)/(schema!$E$25)))</f>
        <v/>
      </c>
      <c r="V15" s="91" t="str">
        <f ca="1">IF($C15=formules!$E$60,"",IF(schema!$E$25=0,"",(schema!$K$25/(schema!$C$17))))</f>
        <v/>
      </c>
      <c r="W15" s="90" t="str">
        <f ca="1">IF($C15=formules!$E$60,"",IF((schema!$E$26=0),"",(schema!$K$26)/(schema!$E$26)))</f>
        <v/>
      </c>
      <c r="X15" s="91" t="str">
        <f ca="1">IF($C15=formules!$E$60,"",IF(schema!$E$26=0,"",(schema!$K$26/(schema!$C$17))))</f>
        <v/>
      </c>
      <c r="Y15" s="90">
        <f ca="1">IF($C15=formules!$E$60,"",IF((schema!$E$27=0),"",(schema!$K$27)/(schema!$E$27)))</f>
        <v>0</v>
      </c>
      <c r="Z15" s="91">
        <f ca="1">IF($C15=formules!$E$60,"",IF(schema!$E$27=0,"",(schema!$K$27/(schema!$C$17))))</f>
        <v>0</v>
      </c>
      <c r="AA15" s="86"/>
      <c r="AB15" s="90" t="e">
        <f>AVERAGE(G15,I15,K15,M15,O15,Q15,S15,U15,W15,Y15,#REF!,#REF!,#REF!,#REF!,#REF!)</f>
        <v>#REF!</v>
      </c>
      <c r="AC15" s="86"/>
    </row>
    <row r="16" spans="1:31" ht="18.75" customHeight="1" x14ac:dyDescent="0.25">
      <c r="A16" s="99">
        <f>formules!L$13</f>
        <v>0</v>
      </c>
      <c r="B16" s="100">
        <f>formules!L$3</f>
        <v>0</v>
      </c>
      <c r="C16" s="101" t="str">
        <f>IF(AND(formules!$L$3&lt;&gt;0,formules!$L$14=formules!$E$60),formules!$E$60,IF(AND(formules!$L$3&lt;&gt;0,formules!$L$14=formules!$E$61),formules!$L$15,""))</f>
        <v/>
      </c>
      <c r="D16" s="102" t="str">
        <f>IF($C16=formules!$E$60,"",VLOOKUP($C16,Uitslag!$A$6:$B$1086,2))</f>
        <v/>
      </c>
      <c r="E16" s="102">
        <f>voorbereiding!E20</f>
        <v>0</v>
      </c>
      <c r="F16" s="102">
        <f t="shared" si="0"/>
        <v>0</v>
      </c>
      <c r="G16" s="90">
        <f ca="1">IF($C16=formules!$E$60,"",IF((schema!$E$18=0),"",(schema!$L$18)/(schema!$E$18)))</f>
        <v>0</v>
      </c>
      <c r="H16" s="91">
        <f ca="1">IF($C16=formules!$E$60,"",IF(schema!$E$18=0,"",(schema!$L$18/(schema!$C$17))))</f>
        <v>0</v>
      </c>
      <c r="I16" s="90">
        <f ca="1">IF($C16=formules!$E$60,"",IF((schema!$E$19=0),"",(schema!$L$19)/(schema!$E$19)))</f>
        <v>0</v>
      </c>
      <c r="J16" s="91">
        <f ca="1">IF($C16=formules!$E$60,"",IF(schema!$E$19=0,"",(schema!$L$19/(schema!$C$17))))</f>
        <v>0</v>
      </c>
      <c r="K16" s="90">
        <f ca="1">IF($C16=formules!$E$60,"",IF((schema!$E$20=0),"",(schema!$L$20)/(schema!$E$20)))</f>
        <v>0</v>
      </c>
      <c r="L16" s="91">
        <f ca="1">IF($C16=formules!$E$60,"",IF(schema!$E$20=0,"",(schema!$L$20/(schema!$C$17))))</f>
        <v>0</v>
      </c>
      <c r="M16" s="90">
        <f ca="1">IF($C16=formules!$E$60,"",IF((schema!$E$21=0),"",(schema!$L$21)/(schema!$E$21)))</f>
        <v>0</v>
      </c>
      <c r="N16" s="91">
        <f ca="1">IF($C16=formules!$E$60,"",IF(schema!$E$21=0,"",(schema!$L$21/(schema!$C$17))))</f>
        <v>0</v>
      </c>
      <c r="O16" s="90">
        <f ca="1">IF($C16=formules!$E$60,"",IF((schema!$E$22=0),"",(schema!$L$22)/(schema!$E$22)))</f>
        <v>0</v>
      </c>
      <c r="P16" s="91">
        <f ca="1">IF($C16=formules!$E$60,"",IF(schema!$E$22=0,"",(schema!$L$22/(schema!$C$17))))</f>
        <v>0</v>
      </c>
      <c r="Q16" s="90" t="str">
        <f ca="1">IF($C16=formules!$E$60,"",IF((schema!$E$23=0),"",(schema!$L$23)/(schema!$E$23)))</f>
        <v/>
      </c>
      <c r="R16" s="91" t="str">
        <f ca="1">IF($C16=formules!$E$60,"",IF(schema!$E$23=0,"",(schema!$L$23/(schema!$C$17))))</f>
        <v/>
      </c>
      <c r="S16" s="90">
        <f ca="1">IF($C16=formules!$E$60,"",IF((schema!$E$24=0),"",(schema!$L$24)/(schema!$E$24)))</f>
        <v>0</v>
      </c>
      <c r="T16" s="91">
        <f ca="1">IF($C16=formules!$E$60,"",IF(schema!$E$24=0,"",(schema!$L$24/(schema!$C$17))))</f>
        <v>0</v>
      </c>
      <c r="U16" s="90" t="str">
        <f ca="1">IF($C16=formules!$E$60,"",IF((schema!$E$25=0),"",(schema!$L$25)/(schema!$E$25)))</f>
        <v/>
      </c>
      <c r="V16" s="91" t="str">
        <f ca="1">IF($C16=formules!$E$60,"",IF(schema!$E$25=0,"",(schema!$L$25/(schema!$C$17))))</f>
        <v/>
      </c>
      <c r="W16" s="90" t="str">
        <f ca="1">IF($C16=formules!$E$60,"",IF((schema!$E$26=0),"",(schema!$L$26)/(schema!$E$26)))</f>
        <v/>
      </c>
      <c r="X16" s="91" t="str">
        <f ca="1">IF($C16=formules!$E$60,"",IF(schema!$E$26=0,"",(schema!$L$26/(schema!$C$17))))</f>
        <v/>
      </c>
      <c r="Y16" s="90">
        <f ca="1">IF($C16=formules!$E$60,"",IF((schema!$E$27=0),"",(schema!$L$27)/(schema!$E$27)))</f>
        <v>0</v>
      </c>
      <c r="Z16" s="91">
        <f ca="1">IF($C16=formules!$E$60,"",IF(schema!$E$27=0,"",(schema!$L$27/(schema!$C$17))))</f>
        <v>0</v>
      </c>
      <c r="AA16" s="86"/>
      <c r="AB16" s="90" t="e">
        <f>AVERAGE(G16,I16,K16,M16,O16,Q16,S16,U16,W16,Y16,#REF!,#REF!,#REF!,#REF!,#REF!)</f>
        <v>#REF!</v>
      </c>
      <c r="AC16" s="86"/>
    </row>
    <row r="17" spans="1:29" ht="18.75" customHeight="1" x14ac:dyDescent="0.25">
      <c r="A17" s="99">
        <f>formules!M$13</f>
        <v>0</v>
      </c>
      <c r="B17" s="100">
        <f>formules!M$3</f>
        <v>0</v>
      </c>
      <c r="C17" s="101" t="str">
        <f>IF(AND(formules!$M$3&lt;&gt;0,formules!$M$14=formules!$E$60),formules!$E$60,IF(AND(formules!$M$3&lt;&gt;0,formules!$M$14=formules!$E$61),formules!$M$15,""))</f>
        <v/>
      </c>
      <c r="D17" s="102" t="str">
        <f>IF($C17=formules!$E$60,"",VLOOKUP($C17,Uitslag!$A$6:$B$1086,2))</f>
        <v/>
      </c>
      <c r="E17" s="102">
        <f>voorbereiding!E21</f>
        <v>0</v>
      </c>
      <c r="F17" s="102">
        <f t="shared" si="0"/>
        <v>0</v>
      </c>
      <c r="G17" s="90">
        <f ca="1">IF($C17=formules!$E$60,"",IF((schema!$E$18=0),"",(schema!$M$18)/(schema!$E$18)))</f>
        <v>0</v>
      </c>
      <c r="H17" s="91">
        <f ca="1">IF($C17=formules!$E$60,"",IF(schema!$E$18=0,"",(schema!$M$18/(schema!$C$17))))</f>
        <v>0</v>
      </c>
      <c r="I17" s="90">
        <f ca="1">IF($C17=formules!$E$60,"",IF((schema!$E$19=0),"",(schema!$M$19)/(schema!$E$19)))</f>
        <v>0</v>
      </c>
      <c r="J17" s="91">
        <f ca="1">IF($C17=formules!$E$60,"",IF(schema!$E$19=0,"",(schema!$M$19/(schema!$C$17))))</f>
        <v>0</v>
      </c>
      <c r="K17" s="90">
        <f ca="1">IF($C17=formules!$E$60,"",IF((schema!$E$20=0),"",(schema!$M$20)/(schema!$E$20)))</f>
        <v>0</v>
      </c>
      <c r="L17" s="91">
        <f ca="1">IF($C17=formules!$E$60,"",IF(schema!$E$20=0,"",(schema!$M$20/(schema!$C$17))))</f>
        <v>0</v>
      </c>
      <c r="M17" s="90">
        <f ca="1">IF($C17=formules!$E$60,"",IF((schema!$E$21=0),"",(schema!$M$21)/(schema!$E$21)))</f>
        <v>0</v>
      </c>
      <c r="N17" s="91">
        <f ca="1">IF($C17=formules!$E$60,"",IF(schema!$E$21=0,"",(schema!$M$21/(schema!$C$17))))</f>
        <v>0</v>
      </c>
      <c r="O17" s="90">
        <f ca="1">IF($C17=formules!$E$60,"",IF((schema!$E$22=0),"",(schema!$M$22)/(schema!$E$22)))</f>
        <v>0</v>
      </c>
      <c r="P17" s="91">
        <f ca="1">IF($C17=formules!$E$60,"",IF(schema!$E$22=0,"",(schema!$M$22/(schema!$C$17))))</f>
        <v>0</v>
      </c>
      <c r="Q17" s="90" t="str">
        <f ca="1">IF($C17=formules!$E$60,"",IF((schema!$E$23=0),"",(schema!$M$23)/(schema!$E$23)))</f>
        <v/>
      </c>
      <c r="R17" s="91" t="str">
        <f ca="1">IF($C17=formules!$E$60,"",IF(schema!$E$23=0,"",(schema!$M$23/(schema!$C$17))))</f>
        <v/>
      </c>
      <c r="S17" s="90">
        <f ca="1">IF($C17=formules!$E$60,"",IF((schema!$E$24=0),"",(schema!$M$24)/(schema!$E$24)))</f>
        <v>0</v>
      </c>
      <c r="T17" s="91">
        <f ca="1">IF($C17=formules!$E$60,"",IF(schema!$E$24=0,"",(schema!$M$24/(schema!$C$17))))</f>
        <v>0</v>
      </c>
      <c r="U17" s="90" t="str">
        <f ca="1">IF($C17=formules!$E$60,"",IF((schema!$E$25=0),"",(schema!$M$25)/(schema!$E$25)))</f>
        <v/>
      </c>
      <c r="V17" s="91" t="str">
        <f ca="1">IF($C17=formules!$E$60,"",IF(schema!$E$25=0,"",(schema!$M$25/(schema!$C$17))))</f>
        <v/>
      </c>
      <c r="W17" s="90" t="str">
        <f ca="1">IF($C17=formules!$E$60,"",IF((schema!$E$26=0),"",(schema!$M$26)/(schema!$E$26)))</f>
        <v/>
      </c>
      <c r="X17" s="91" t="str">
        <f ca="1">IF($C17=formules!$E$60,"",IF(schema!$E$26=0,"",(schema!$M$26/(schema!$C$17))))</f>
        <v/>
      </c>
      <c r="Y17" s="90">
        <f ca="1">IF($C17=formules!$E$60,"",IF((schema!$E$27=0),"",(schema!$M$27)/(schema!$E$27)))</f>
        <v>0</v>
      </c>
      <c r="Z17" s="91">
        <f ca="1">IF($C17=formules!$E$60,"",IF(schema!$E$27=0,"",(schema!$M$27/(schema!$C$17))))</f>
        <v>0</v>
      </c>
      <c r="AA17" s="86"/>
      <c r="AB17" s="90" t="e">
        <f>AVERAGE(G17,I17,K17,M17,O17,Q17,S17,U17,W17,Y17,#REF!,#REF!,#REF!,#REF!,#REF!)</f>
        <v>#REF!</v>
      </c>
      <c r="AC17" s="86"/>
    </row>
    <row r="18" spans="1:29" ht="18.75" customHeight="1" x14ac:dyDescent="0.25">
      <c r="A18" s="99">
        <f>formules!N$13</f>
        <v>0</v>
      </c>
      <c r="B18" s="100">
        <f>formules!N$3</f>
        <v>0</v>
      </c>
      <c r="C18" s="101" t="str">
        <f>IF(AND(formules!$N$3&lt;&gt;0,formules!$N$14=formules!$E$60),formules!$E$60,IF(AND(formules!$N$3&lt;&gt;0,formules!$N$14=formules!$E$61),formules!$N$15,""))</f>
        <v/>
      </c>
      <c r="D18" s="102"/>
      <c r="E18" s="102">
        <f>voorbereiding!E22</f>
        <v>0</v>
      </c>
      <c r="F18" s="102">
        <f t="shared" si="0"/>
        <v>0</v>
      </c>
      <c r="G18" s="90">
        <f ca="1">IF($C18=formules!$E$60,"",IF((schema!$E$18=0),"",(schema!$N$18)/(schema!$E$18)))</f>
        <v>0</v>
      </c>
      <c r="H18" s="91">
        <f ca="1">IF($C18=formules!$E$60,"",IF(schema!$E$18=0,"",(schema!$N$18/(schema!$C$17))))</f>
        <v>0</v>
      </c>
      <c r="I18" s="90">
        <f ca="1">IF($C19=formules!$E$60,"",IF((schema!$E$19=0),"",(schema!$N$19)/(schema!$E$19)))</f>
        <v>0</v>
      </c>
      <c r="J18" s="91">
        <f ca="1">IF($C19=formules!$E$60,"",IF(schema!$E$19=0,"",(schema!$N$19/(schema!$C$17))))</f>
        <v>0</v>
      </c>
      <c r="K18" s="90">
        <f ca="1">IF($C20=formules!$E$60,"",IF((schema!$E$20=0),"",(schema!$N$20)/(schema!$E$20)))</f>
        <v>0</v>
      </c>
      <c r="L18" s="91">
        <f ca="1">IF($C20=formules!$E$60,"",IF(schema!$E$20=0,"",(schema!$N$20/(schema!$C$17))))</f>
        <v>0</v>
      </c>
      <c r="M18" s="90">
        <f ca="1">IF($C21=formules!$E$60,"",IF((schema!$E$21=0),"",(schema!$N$21)/(schema!$E$21)))</f>
        <v>0</v>
      </c>
      <c r="N18" s="91">
        <f ca="1">IF($C21=formules!$E$60,"",IF(schema!$E$21=0,"",(schema!$N$21/(schema!$C$17))))</f>
        <v>0</v>
      </c>
      <c r="O18" s="90">
        <f ca="1">IF($C22=formules!$E$60,"",IF((schema!$E$22=0),"",(schema!$N$22)/(schema!$E$22)))</f>
        <v>0</v>
      </c>
      <c r="P18" s="91">
        <f ca="1">IF($C22=formules!$E$60,"",IF(schema!$E$22=0,"",(schema!$N$22/(schema!$C$17))))</f>
        <v>0</v>
      </c>
      <c r="Q18" s="90" t="str">
        <f ca="1">IF($C23=formules!$E$60,"",IF((schema!$E$23=0),"",(schema!$N$23)/(schema!$E$23)))</f>
        <v/>
      </c>
      <c r="R18" s="91" t="str">
        <f ca="1">IF($C23=formules!$E$60,"",IF(schema!$E$23=0,"",(schema!$N$23/(schema!$C$17))))</f>
        <v/>
      </c>
      <c r="S18" s="90">
        <f ca="1">IF($C24=formules!$E$60,"",IF((schema!$E$24=0),"",(schema!$N$24)/(schema!$E$24)))</f>
        <v>0</v>
      </c>
      <c r="T18" s="91">
        <f ca="1">IF($C24=formules!$E$60,"",IF(schema!$E$24=0,"",(schema!$N$24/(schema!$C$17))))</f>
        <v>0</v>
      </c>
      <c r="U18" s="90" t="str">
        <f ca="1">IF($C25=formules!$E$60,"",IF((schema!$E$25=0),"",(schema!$N$25)/(schema!$E$25)))</f>
        <v/>
      </c>
      <c r="V18" s="91" t="str">
        <f ca="1">IF($C25=formules!$E$60,"",IF(schema!$E$25=0,"",(schema!$N$25/(schema!$C$17))))</f>
        <v/>
      </c>
      <c r="W18" s="90" t="str">
        <f ca="1">IF($C26=formules!$E$60,"",IF((schema!$E$26=0),"",(schema!$N$26)/(schema!$E$26)))</f>
        <v/>
      </c>
      <c r="X18" s="91" t="str">
        <f ca="1">IF($C26=formules!$E$60,"",IF(schema!$E$26=0,"",(schema!$N$26/(schema!$C$17))))</f>
        <v/>
      </c>
      <c r="Y18" s="90">
        <f ca="1">IF($C27=formules!$E$60,"",IF((schema!$E$27=0),"",(schema!$N$27)/(schema!$E$27)))</f>
        <v>0</v>
      </c>
      <c r="Z18" s="91">
        <f ca="1">IF($C27=formules!$E$60,"",IF(schema!$E$27=0,"",(schema!$N$27/(schema!$C$17))))</f>
        <v>0</v>
      </c>
      <c r="AA18" s="86"/>
      <c r="AB18" s="90" t="e">
        <f>AVERAGE(G18,I18,K18,M18,O18,Q18,S18,U18,W18,Y18,#REF!,#REF!,#REF!,#REF!,#REF!)</f>
        <v>#REF!</v>
      </c>
      <c r="AC18" s="86"/>
    </row>
    <row r="19" spans="1:29" ht="18.75" customHeight="1" x14ac:dyDescent="0.25">
      <c r="A19" s="99">
        <f>formules!O$13</f>
        <v>0</v>
      </c>
      <c r="B19" s="100">
        <f>formules!O$3</f>
        <v>0</v>
      </c>
      <c r="C19" s="101" t="str">
        <f>IF(AND(formules!$O$3&lt;&gt;0,formules!$O$14=formules!$E$60),formules!$E$60,IF(AND(formules!$O$3&lt;&gt;0,formules!$O$14=formules!$E$61),formules!$O$15,""))</f>
        <v/>
      </c>
      <c r="D19" s="102" t="str">
        <f>IF($C19=formules!$E$60,"",VLOOKUP($C19,Uitslag!$A$6:$B$1086,2))</f>
        <v/>
      </c>
      <c r="E19" s="102">
        <f>voorbereiding!E23</f>
        <v>0</v>
      </c>
      <c r="F19" s="102">
        <f t="shared" si="0"/>
        <v>0</v>
      </c>
      <c r="G19" s="90">
        <f ca="1">IF($C19=formules!$E$60,"",IF((schema!$E$18=0),"",(schema!$O$18)/(schema!$E$18)))</f>
        <v>0</v>
      </c>
      <c r="H19" s="91">
        <f ca="1">IF($C19=formules!$E$60,"",IF(schema!$E$18=0,"",(schema!$O$18/(schema!$C$17))))</f>
        <v>0</v>
      </c>
      <c r="I19" s="90">
        <f ca="1">IF($C19=formules!$E$60,"",IF((schema!$E$19=0),"",(schema!$O$19)/(schema!$E$19)))</f>
        <v>0</v>
      </c>
      <c r="J19" s="91">
        <f ca="1">IF($C19=formules!$E$60,"",IF(schema!$E$19=0,"",(schema!$O$19/(schema!$C$17))))</f>
        <v>0</v>
      </c>
      <c r="K19" s="90">
        <f ca="1">IF($C19=formules!$E$60,"",IF((schema!$E$20=0),"",(schema!$O$20)/(schema!$E$20)))</f>
        <v>0</v>
      </c>
      <c r="L19" s="91">
        <f ca="1">IF($C19=formules!$E$60,"",IF(schema!$E$20=0,"",(schema!$O$20/(schema!$C$17))))</f>
        <v>0</v>
      </c>
      <c r="M19" s="90">
        <f ca="1">IF($C19=formules!$E$60,"",IF((schema!$E$21=0),"",(schema!$O$21)/(schema!$E$21)))</f>
        <v>0</v>
      </c>
      <c r="N19" s="91">
        <f ca="1">IF($C19=formules!$E$60,"",IF(schema!$E$21=0,"",(schema!$O$21/(schema!$C$17))))</f>
        <v>0</v>
      </c>
      <c r="O19" s="90">
        <f ca="1">IF($C19=formules!$E$60,"",IF((schema!$E$22=0),"",(schema!$O$22)/(schema!$E$22)))</f>
        <v>0</v>
      </c>
      <c r="P19" s="91">
        <f ca="1">IF($C19=formules!$E$60,"",IF(schema!$E$22=0,"",(schema!$O$22/(schema!$C$17))))</f>
        <v>0</v>
      </c>
      <c r="Q19" s="90" t="str">
        <f ca="1">IF($C19=formules!$E$60,"",IF((schema!$E$23=0),"",(schema!$O$23)/(schema!$E$23)))</f>
        <v/>
      </c>
      <c r="R19" s="91" t="str">
        <f ca="1">IF($C19=formules!$E$60,"",IF(schema!$E$23=0,"",(schema!$O$23/(schema!$C$17))))</f>
        <v/>
      </c>
      <c r="S19" s="90">
        <f ca="1">IF($C19=formules!$E$60,"",IF((schema!$E$24=0),"",(schema!$O$24)/(schema!$E$24)))</f>
        <v>0</v>
      </c>
      <c r="T19" s="91">
        <f ca="1">IF($C19=formules!$E$60,"",IF(schema!$E$24=0,"",(schema!$O$24/(schema!$C$17))))</f>
        <v>0</v>
      </c>
      <c r="U19" s="90" t="str">
        <f ca="1">IF($C19=formules!$E$60,"",IF((schema!$E$25=0),"",(schema!$O$25)/(schema!$E$25)))</f>
        <v/>
      </c>
      <c r="V19" s="91" t="str">
        <f ca="1">IF($C19=formules!$E$60,"",IF(schema!$E$25=0,"",(schema!$O$25/(schema!$C$17))))</f>
        <v/>
      </c>
      <c r="W19" s="90" t="str">
        <f ca="1">IF($C19=formules!$E$60,"",IF((schema!$E$26=0),"",(schema!$O$26)/(schema!$E$26)))</f>
        <v/>
      </c>
      <c r="X19" s="91" t="str">
        <f ca="1">IF($C19=formules!$E$60,"",IF(schema!$E$26=0,"",(schema!$O$26/(schema!$C$17))))</f>
        <v/>
      </c>
      <c r="Y19" s="90">
        <f ca="1">IF($C19=formules!$E$60,"",IF((schema!$E$27=0),"",(schema!$O$27)/(schema!$E$27)))</f>
        <v>0</v>
      </c>
      <c r="Z19" s="91">
        <f ca="1">IF($C19=formules!$E$60,"",IF(schema!$E$27=0,"",(schema!$O$27/(schema!$C$17))))</f>
        <v>0</v>
      </c>
      <c r="AA19" s="86"/>
      <c r="AB19" s="90" t="e">
        <f>AVERAGE(G19,I19,K19,M19,O19,Q19,S19,U19,W19,Y19,#REF!,#REF!,#REF!,#REF!,#REF!)</f>
        <v>#REF!</v>
      </c>
      <c r="AC19" s="86"/>
    </row>
    <row r="20" spans="1:29" ht="18.75" customHeight="1" x14ac:dyDescent="0.25">
      <c r="A20" s="99">
        <f>formules!P$13</f>
        <v>0</v>
      </c>
      <c r="B20" s="100">
        <f>formules!P$3</f>
        <v>0</v>
      </c>
      <c r="C20" s="101" t="str">
        <f>IF(AND(formules!$P$3&lt;&gt;0,formules!$P$14=formules!$E$60),formules!$E$60,IF(AND(formules!$P$3&lt;&gt;0,formules!$P$14=formules!$E$61),formules!$P$15,""))</f>
        <v/>
      </c>
      <c r="D20" s="102" t="str">
        <f>IF($C20=formules!$E$60,"",VLOOKUP($C20,Uitslag!$A$6:$B$1086,2))</f>
        <v/>
      </c>
      <c r="E20" s="102">
        <f>voorbereiding!E24</f>
        <v>0</v>
      </c>
      <c r="F20" s="102">
        <f t="shared" si="0"/>
        <v>0</v>
      </c>
      <c r="G20" s="90">
        <f ca="1">IF($C20=formules!$E$60,"",IF((schema!$E$18=0),"",(schema!$P$18)/(schema!$E$18)))</f>
        <v>0</v>
      </c>
      <c r="H20" s="91">
        <f ca="1">IF($C20=formules!$E$60,"",IF(schema!$E$18=0,"",(schema!$P$18/(schema!$C$17))))</f>
        <v>0</v>
      </c>
      <c r="I20" s="90">
        <f ca="1">IF($C20=formules!$E$60,"",IF((schema!$E$19=0),"",(schema!$P$19)/(schema!$E$19)))</f>
        <v>0</v>
      </c>
      <c r="J20" s="91">
        <f ca="1">IF($C20=formules!$E$60,"",IF(schema!$E$19=0,"",(schema!$P$19/(schema!$C$17))))</f>
        <v>0</v>
      </c>
      <c r="K20" s="90">
        <f ca="1">IF($C20=formules!$E$60,"",IF((schema!$E$20=0),"",(schema!$P$20)/(schema!$E$20)))</f>
        <v>0</v>
      </c>
      <c r="L20" s="91">
        <f ca="1">IF($C20=formules!$E$60,"",IF(schema!$E$20=0,"",(schema!$P$20/(schema!$C$17))))</f>
        <v>0</v>
      </c>
      <c r="M20" s="90">
        <f ca="1">IF($C20=formules!$E$60,"",IF((schema!$E$21=0),"",(schema!$P$21)/(schema!$E$21)))</f>
        <v>0</v>
      </c>
      <c r="N20" s="91">
        <f ca="1">IF($C20=formules!$E$60,"",IF(schema!$E$21=0,"",(schema!$P$21/(schema!$C$17))))</f>
        <v>0</v>
      </c>
      <c r="O20" s="90">
        <f ca="1">IF($C20=formules!$E$60,"",IF((schema!$E$22=0),"",(schema!$P$22)/(schema!$E$22)))</f>
        <v>0</v>
      </c>
      <c r="P20" s="91">
        <f ca="1">IF($C20=formules!$E$60,"",IF(schema!$E$22=0,"",(schema!$P$22/(schema!$C$17))))</f>
        <v>0</v>
      </c>
      <c r="Q20" s="90" t="str">
        <f ca="1">IF($C20=formules!$E$60,"",IF((schema!$E$23=0),"",(schema!$P$23)/(schema!$E$23)))</f>
        <v/>
      </c>
      <c r="R20" s="91" t="str">
        <f ca="1">IF($C20=formules!$E$60,"",IF(schema!$E$23=0,"",(schema!$P$23/(schema!$C$17))))</f>
        <v/>
      </c>
      <c r="S20" s="90">
        <f ca="1">IF($C20=formules!$E$60,"",IF((schema!$E$24=0),"",(schema!$P$24)/(schema!$E$24)))</f>
        <v>0</v>
      </c>
      <c r="T20" s="91">
        <f ca="1">IF($C20=formules!$E$60,"",IF(schema!$E$24=0,"",(schema!$P$24/(schema!$C$17))))</f>
        <v>0</v>
      </c>
      <c r="U20" s="90" t="str">
        <f ca="1">IF($C20=formules!$E$60,"",IF((schema!$E$25=0),"",(schema!$P$25)/(schema!$E$25)))</f>
        <v/>
      </c>
      <c r="V20" s="91" t="str">
        <f ca="1">IF($C20=formules!$E$60,"",IF(schema!$E$25=0,"",(schema!$P$25/(schema!$C$17))))</f>
        <v/>
      </c>
      <c r="W20" s="90" t="str">
        <f ca="1">IF($C20=formules!$E$60,"",IF((schema!$E$26=0),"",(schema!$P$26)/(schema!$E$26)))</f>
        <v/>
      </c>
      <c r="X20" s="91" t="str">
        <f ca="1">IF($C20=formules!$E$60,"",IF(schema!$E$26=0,"",(schema!$P$26/(schema!$C$17))))</f>
        <v/>
      </c>
      <c r="Y20" s="90">
        <f ca="1">IF($C20=formules!$E$60,"",IF((schema!$E$27=0),"",(schema!$P$27)/(schema!$E$27)))</f>
        <v>0</v>
      </c>
      <c r="Z20" s="91">
        <f ca="1">IF($C20=formules!$E$60,"",IF(schema!$E$27=0,"",(schema!$P$27/(schema!$C$17))))</f>
        <v>0</v>
      </c>
      <c r="AA20" s="86"/>
      <c r="AB20" s="90" t="e">
        <f>AVERAGE(G20,I20,K20,M20,O20,Q20,S20,U20,W20,Y20,#REF!,#REF!,#REF!,#REF!,#REF!)</f>
        <v>#REF!</v>
      </c>
      <c r="AC20" s="86"/>
    </row>
    <row r="21" spans="1:29" ht="18.75" customHeight="1" x14ac:dyDescent="0.25">
      <c r="A21" s="99">
        <f>formules!Q$13</f>
        <v>0</v>
      </c>
      <c r="B21" s="100">
        <f>formules!Q$3</f>
        <v>0</v>
      </c>
      <c r="C21" s="101" t="str">
        <f>IF(AND(formules!$Q$3&lt;&gt;0,formules!$Q$14=formules!$E$60),formules!$E$60,IF(AND(formules!$Q$3&lt;&gt;0,formules!$Q$14=formules!$E$61),formules!$Q$15,""))</f>
        <v/>
      </c>
      <c r="D21" s="102" t="str">
        <f>IF($C21=formules!$E$60,"",VLOOKUP($C21,Uitslag!$A$6:$B$1086,2))</f>
        <v/>
      </c>
      <c r="E21" s="102">
        <f>voorbereiding!E25</f>
        <v>0</v>
      </c>
      <c r="F21" s="102">
        <f t="shared" si="0"/>
        <v>0</v>
      </c>
      <c r="G21" s="90">
        <f ca="1">IF($C21=formules!$E$60,"",IF((schema!$E$18=0),"",(schema!$Q$18)/(schema!$E$18)))</f>
        <v>0</v>
      </c>
      <c r="H21" s="91">
        <f ca="1">IF($C21=formules!$E$60,"",IF(schema!$E$18=0,"",(schema!$Q$18/(schema!$C$17))))</f>
        <v>0</v>
      </c>
      <c r="I21" s="90">
        <f ca="1">IF($C21=formules!$E$60,"",IF((schema!$E$19=0),"",(schema!$Q$19)/(schema!$E$19)))</f>
        <v>0</v>
      </c>
      <c r="J21" s="91">
        <f ca="1">IF($C21=formules!$E$60,"",IF(schema!$E$19=0,"",(schema!$Q$19/(schema!$C$17))))</f>
        <v>0</v>
      </c>
      <c r="K21" s="90">
        <f ca="1">IF($C21=formules!$E$60,"",IF((schema!$E$20=0),"",(schema!$Q$20)/(schema!$E$20)))</f>
        <v>0</v>
      </c>
      <c r="L21" s="91">
        <f ca="1">IF($C21=formules!$E$60,"",IF(schema!$E$20=0,"",(schema!$Q$20/(schema!$C$17))))</f>
        <v>0</v>
      </c>
      <c r="M21" s="90">
        <f ca="1">IF($C21=formules!$E$60,"",IF((schema!$E$21=0),"",(schema!$Q$21)/(schema!$E$21)))</f>
        <v>0</v>
      </c>
      <c r="N21" s="91">
        <f ca="1">IF($C21=formules!$E$60,"",IF(schema!$E$21=0,"",(schema!$Q$21/(schema!$C$17))))</f>
        <v>0</v>
      </c>
      <c r="O21" s="90">
        <f ca="1">IF($C21=formules!$E$60,"",IF((schema!$E$22=0),"",(schema!$Q$22)/(schema!$E$22)))</f>
        <v>0</v>
      </c>
      <c r="P21" s="91">
        <f ca="1">IF($C21=formules!$E$60,"",IF(schema!$E$22=0,"",(schema!$Q$22/(schema!$C$17))))</f>
        <v>0</v>
      </c>
      <c r="Q21" s="90" t="str">
        <f ca="1">IF($C21=formules!$E$60,"",IF((schema!$E$23=0),"",(schema!$Q$23)/(schema!$E$23)))</f>
        <v/>
      </c>
      <c r="R21" s="91" t="str">
        <f ca="1">IF($C21=formules!$E$60,"",IF(schema!$E$23=0,"",(schema!$Q$23/(schema!$C$17))))</f>
        <v/>
      </c>
      <c r="S21" s="90">
        <f ca="1">IF($C21=formules!$E$60,"",IF((schema!$E$24=0),"",(schema!$Q$24)/(schema!$E$24)))</f>
        <v>0</v>
      </c>
      <c r="T21" s="91">
        <f ca="1">IF($C21=formules!$E$60,"",IF(schema!$E$24=0,"",(schema!$Q$24/(schema!$C$17))))</f>
        <v>0</v>
      </c>
      <c r="U21" s="90" t="str">
        <f ca="1">IF($C21=formules!$E$60,"",IF((schema!$E$25=0),"",(schema!$Q$25)/(schema!$E$25)))</f>
        <v/>
      </c>
      <c r="V21" s="91" t="str">
        <f ca="1">IF($C21=formules!$E$60,"",IF(schema!$E$25=0,"",(schema!$Q$25/(schema!$C$17))))</f>
        <v/>
      </c>
      <c r="W21" s="90" t="str">
        <f ca="1">IF($C21=formules!$E$60,"",IF((schema!$E$26=0),"",(schema!$Q$26)/(schema!$E$26)))</f>
        <v/>
      </c>
      <c r="X21" s="91" t="str">
        <f ca="1">IF($C21=formules!$E$60,"",IF(schema!$E$26=0,"",(schema!$Q$26/(schema!$C$17))))</f>
        <v/>
      </c>
      <c r="Y21" s="90">
        <f ca="1">IF($C21=formules!$E$60,"",IF((schema!$E$27=0),"",(schema!$Q$27)/(schema!$E$27)))</f>
        <v>0</v>
      </c>
      <c r="Z21" s="91">
        <f ca="1">IF($C21=formules!$E$60,"",IF(schema!$E$27=0,"",(schema!$Q$27/(schema!$C$17))))</f>
        <v>0</v>
      </c>
      <c r="AA21" s="86"/>
      <c r="AB21" s="90" t="e">
        <f>AVERAGE(G21,I21,K21,M21,O21,Q21,S21,U21,W21,Y21,#REF!,#REF!,#REF!,#REF!,#REF!)</f>
        <v>#REF!</v>
      </c>
      <c r="AC21" s="86"/>
    </row>
    <row r="22" spans="1:29" ht="18.75" customHeight="1" x14ac:dyDescent="0.25">
      <c r="A22" s="99">
        <f>formules!R$13</f>
        <v>0</v>
      </c>
      <c r="B22" s="100">
        <f>formules!R$3</f>
        <v>0</v>
      </c>
      <c r="C22" s="101" t="str">
        <f>IF(AND(formules!$R$3&lt;&gt;0,formules!$R$14=formules!$E$60),formules!$E$60,IF(AND(formules!$R$3&lt;&gt;0,formules!$R$14=formules!$E$61),formules!$R$15,""))</f>
        <v/>
      </c>
      <c r="D22" s="102" t="str">
        <f>IF($C22=formules!$E$60,"",VLOOKUP($C22,Uitslag!$A$6:$B$1086,2))</f>
        <v/>
      </c>
      <c r="E22" s="102">
        <f>voorbereiding!E26</f>
        <v>0</v>
      </c>
      <c r="F22" s="102">
        <f t="shared" si="0"/>
        <v>0</v>
      </c>
      <c r="G22" s="90">
        <f ca="1">IF($C22=formules!$E$60,"",IF((schema!$E$18=0),"",(schema!$R$18/(schema!$E$18))))</f>
        <v>0</v>
      </c>
      <c r="H22" s="91">
        <f ca="1">IF($C22=formules!$E$60,"",IF(schema!$E$18=0,"",(schema!$R$18/(schema!$C$17))))</f>
        <v>0</v>
      </c>
      <c r="I22" s="90">
        <f ca="1">IF($C22=formules!$E$60,"",IF((schema!$E$19=0),"",(schema!$R$19/(schema!$E$19))))</f>
        <v>0</v>
      </c>
      <c r="J22" s="91">
        <f ca="1">IF($C22=formules!$E$60,"",IF(schema!$E$19=0,"",(schema!$R$19/(schema!$C$17))))</f>
        <v>0</v>
      </c>
      <c r="K22" s="90">
        <f ca="1">IF($C22=formules!$E$60,"",IF((schema!$E$20=0),"",(schema!$R$20/(schema!$E$20))))</f>
        <v>0</v>
      </c>
      <c r="L22" s="91">
        <f ca="1">IF($C22=formules!$E$60,"",IF(schema!$E$20=0,"",(schema!$R$20/(schema!$C$17))))</f>
        <v>0</v>
      </c>
      <c r="M22" s="90">
        <f ca="1">IF($C22=formules!$E$60,"",IF((schema!$E$21=0),"",(schema!$R$21/(schema!$E$21))))</f>
        <v>0</v>
      </c>
      <c r="N22" s="91">
        <f ca="1">IF($C22=formules!$E$60,"",IF(schema!$E$21=0,"",(schema!$R$21/(schema!$C$17))))</f>
        <v>0</v>
      </c>
      <c r="O22" s="90">
        <f ca="1">IF($C22=formules!$E$60,"",IF((schema!$E$22=0),"",(schema!$R$22/(schema!$E$22))))</f>
        <v>0</v>
      </c>
      <c r="P22" s="91">
        <f ca="1">IF($C22=formules!$E$60,"",IF(schema!$E$22=0,"",(schema!$R$22/(schema!$C$17))))</f>
        <v>0</v>
      </c>
      <c r="Q22" s="90" t="str">
        <f ca="1">IF($C22=formules!$E$60,"",IF((schema!$E$23=0),"",(schema!$R$23/(schema!$E$23))))</f>
        <v/>
      </c>
      <c r="R22" s="91" t="str">
        <f ca="1">IF($C22=formules!$E$60,"",IF(schema!$E$23=0,"",(schema!$R$23/(schema!$C$17))))</f>
        <v/>
      </c>
      <c r="S22" s="90">
        <f ca="1">IF($C22=formules!$E$60,"",IF((schema!$E$24=0),"",(schema!$R$24/(schema!$E$24))))</f>
        <v>0</v>
      </c>
      <c r="T22" s="91">
        <f ca="1">IF($C22=formules!$E$60,"",IF(schema!$E$24=0,"",(schema!$R$24/(schema!$C$17))))</f>
        <v>0</v>
      </c>
      <c r="U22" s="90" t="str">
        <f ca="1">IF($C22=formules!$E$60,"",IF((schema!$E$25=0),"",(schema!$R$25/(schema!$E$25))))</f>
        <v/>
      </c>
      <c r="V22" s="91" t="str">
        <f ca="1">IF($C22=formules!$E$60,"",IF(schema!$E$25=0,"",(schema!$R$25/(schema!$C$17))))</f>
        <v/>
      </c>
      <c r="W22" s="90" t="str">
        <f ca="1">IF($C22=formules!$E$60,"",IF((schema!$E$26=0),"",(schema!$R$26/(schema!$E$26))))</f>
        <v/>
      </c>
      <c r="X22" s="91" t="str">
        <f ca="1">IF($C22=formules!$E$60,"",IF(schema!$E$26=0,"",(schema!$R$26/(schema!$C$17))))</f>
        <v/>
      </c>
      <c r="Y22" s="90">
        <f ca="1">IF($C22=formules!$E$60,"",IF((schema!$E$27=0),"",(schema!$R$27/(schema!$E$27))))</f>
        <v>0</v>
      </c>
      <c r="Z22" s="91">
        <f ca="1">IF($C22=formules!$E$60,"",IF(schema!$E$27=0,"",(schema!$R$27/(schema!$C$17))))</f>
        <v>0</v>
      </c>
      <c r="AA22" s="86"/>
      <c r="AB22" s="90" t="e">
        <f>AVERAGE(G22,I22,K22,M22,O22,Q22,S22,U22,W22,Y22,#REF!,#REF!,#REF!,#REF!,#REF!)</f>
        <v>#REF!</v>
      </c>
      <c r="AC22" s="86"/>
    </row>
    <row r="23" spans="1:29" ht="18.75" customHeight="1" x14ac:dyDescent="0.25">
      <c r="A23" s="99">
        <f>formules!S$13</f>
        <v>0</v>
      </c>
      <c r="B23" s="100">
        <f>formules!S$3</f>
        <v>0</v>
      </c>
      <c r="C23" s="101" t="str">
        <f>IF(AND(formules!$S$3&lt;&gt;0,formules!$S$14=formules!$E$60),formules!$E$60,IF(AND(formules!$S$3&lt;&gt;0,formules!$S$14=formules!$E$61),formules!$S$15,""))</f>
        <v/>
      </c>
      <c r="D23" s="102" t="str">
        <f>IF($C23=formules!$E$60,"",VLOOKUP($C23,Uitslag!$A$6:$B$1086,2))</f>
        <v/>
      </c>
      <c r="E23" s="102">
        <f>voorbereiding!E27</f>
        <v>0</v>
      </c>
      <c r="F23" s="102">
        <f t="shared" si="0"/>
        <v>0</v>
      </c>
      <c r="G23" s="90">
        <f ca="1">IF($C23=formules!$E$60,"",IF((schema!$E$18=0),"",(schema!$S$18)/(schema!$E$18)))</f>
        <v>0</v>
      </c>
      <c r="H23" s="91">
        <f ca="1">IF($C23=formules!$E$60,"",IF(schema!$E$18=0,"",(schema!$S$18/(schema!$C$17))))</f>
        <v>0</v>
      </c>
      <c r="I23" s="90">
        <f ca="1">IF($C23=formules!$E$60,"",IF((schema!$E$19=0),"",(schema!$S$19)/(schema!$E$19)))</f>
        <v>0</v>
      </c>
      <c r="J23" s="91">
        <f ca="1">IF($C23=formules!$E$60,"",IF(schema!$E$19=0,"",(schema!$S$19/(schema!$C$17))))</f>
        <v>0</v>
      </c>
      <c r="K23" s="90">
        <f ca="1">IF($C23=formules!$E$60,"",IF((schema!$E$20=0),"",(schema!$S$20)/(schema!$E$20)))</f>
        <v>0</v>
      </c>
      <c r="L23" s="91">
        <f ca="1">IF($C23=formules!$E$60,"",IF(schema!$E$20=0,"",(schema!$S$20/(schema!$C$17))))</f>
        <v>0</v>
      </c>
      <c r="M23" s="90">
        <f ca="1">IF($C23=formules!$E$60,"",IF((schema!$E$21=0),"",(schema!$S$21)/(schema!$E$21)))</f>
        <v>0</v>
      </c>
      <c r="N23" s="91">
        <f ca="1">IF($C23=formules!$E$60,"",IF(schema!$E$21=0,"",(schema!$S$21/(schema!$C$17))))</f>
        <v>0</v>
      </c>
      <c r="O23" s="90">
        <f ca="1">IF($C23=formules!$E$60,"",IF((schema!$E$22=0),"",(schema!$S$22)/(schema!$E$22)))</f>
        <v>0</v>
      </c>
      <c r="P23" s="91">
        <f ca="1">IF($C23=formules!$E$60,"",IF(schema!$E$22=0,"",(schema!$S$22/(schema!$C$17))))</f>
        <v>0</v>
      </c>
      <c r="Q23" s="90" t="str">
        <f ca="1">IF($C23=formules!$E$60,"",IF((schema!$E$23=0),"",(schema!$S$23)/(schema!$E$23)))</f>
        <v/>
      </c>
      <c r="R23" s="91" t="str">
        <f ca="1">IF($C23=formules!$E$60,"",IF(schema!$E$23=0,"",(schema!$S$23/(schema!$C$17))))</f>
        <v/>
      </c>
      <c r="S23" s="90">
        <f ca="1">IF($C23=formules!$E$60,"",IF((schema!$E$24=0),"",(schema!$S$24)/(schema!$E$24)))</f>
        <v>0</v>
      </c>
      <c r="T23" s="91">
        <f ca="1">IF($C23=formules!$E$60,"",IF(schema!$E$24=0,"",(schema!$S$24/(schema!$C$17))))</f>
        <v>0</v>
      </c>
      <c r="U23" s="90" t="str">
        <f ca="1">IF($C23=formules!$E$60,"",IF((schema!$E$25=0),"",(schema!$S$25)/(schema!$E$25)))</f>
        <v/>
      </c>
      <c r="V23" s="91" t="str">
        <f ca="1">IF($C23=formules!$E$60,"",IF(schema!$E$25=0,"",(schema!$S$25/(schema!$C$17))))</f>
        <v/>
      </c>
      <c r="W23" s="90" t="str">
        <f ca="1">IF($C23=formules!$E$60,"",IF((schema!$E$26=0),"",(schema!$S$26)/(schema!$E$26)))</f>
        <v/>
      </c>
      <c r="X23" s="91" t="str">
        <f ca="1">IF($C23=formules!$E$60,"",IF(schema!$E$26=0,"",(schema!$S$26/(schema!$C$17))))</f>
        <v/>
      </c>
      <c r="Y23" s="90">
        <f ca="1">IF($C23=formules!$E$60,"",IF((schema!$E$27=0),"",(schema!$S$27)/(schema!$E$27)))</f>
        <v>0</v>
      </c>
      <c r="Z23" s="91">
        <f ca="1">IF($C23=formules!$E$60,"",IF(schema!$E$27=0,"",(schema!$S$27/(schema!$C$17))))</f>
        <v>0</v>
      </c>
      <c r="AA23" s="86"/>
      <c r="AB23" s="90" t="e">
        <f>AVERAGE(G23,I23,K23,M23,O23,Q23,S23,U23,W23,Y23,#REF!,#REF!,#REF!,#REF!,#REF!)</f>
        <v>#REF!</v>
      </c>
      <c r="AC23" s="86"/>
    </row>
    <row r="24" spans="1:29" ht="18.75" customHeight="1" x14ac:dyDescent="0.25">
      <c r="A24" s="99">
        <f>formules!T$13</f>
        <v>0</v>
      </c>
      <c r="B24" s="100">
        <f>formules!T$3</f>
        <v>0</v>
      </c>
      <c r="C24" s="101" t="str">
        <f>IF(AND(formules!$T$3&lt;&gt;0,formules!$T$14=formules!$E$60),formules!$E$60,IF(AND(formules!$T$3&lt;&gt;0,formules!$T$14=formules!$E$61),formules!$T$15,""))</f>
        <v/>
      </c>
      <c r="D24" s="102" t="str">
        <f>IF($C24=formules!$E$60,"",VLOOKUP($C24,Uitslag!$A$6:$B$1086,2))</f>
        <v/>
      </c>
      <c r="E24" s="102">
        <f>voorbereiding!E28</f>
        <v>0</v>
      </c>
      <c r="F24" s="102">
        <f t="shared" si="0"/>
        <v>0</v>
      </c>
      <c r="G24" s="90">
        <f ca="1">IF($C24=formules!$E$60,"",IF((schema!$E$18=0),"",(schema!$T$18)/(schema!$E$18)))</f>
        <v>0</v>
      </c>
      <c r="H24" s="91">
        <f ca="1">IF($C24=formules!$E$60,"",IF(schema!$E$18=0,"",(schema!$T$18/(schema!$C$17))))</f>
        <v>0</v>
      </c>
      <c r="I24" s="90">
        <f ca="1">IF($C24=formules!$E$60,"",IF((schema!$E$19=0),"",(schema!$T$19)/(schema!$E$19)))</f>
        <v>0</v>
      </c>
      <c r="J24" s="91">
        <f ca="1">IF($C24=formules!$E$60,"",IF(schema!$E$19=0,"",(schema!$T$19/(schema!$C$17))))</f>
        <v>0</v>
      </c>
      <c r="K24" s="90">
        <f ca="1">IF($C24=formules!$E$60,"",IF((schema!$E$20=0),"",(schema!$T$20)/(schema!$E$20)))</f>
        <v>0</v>
      </c>
      <c r="L24" s="91">
        <f ca="1">IF($C24=formules!$E$60,"",IF(schema!$E$20=0,"",(schema!$T$20/(schema!$C$17))))</f>
        <v>0</v>
      </c>
      <c r="M24" s="90">
        <f ca="1">IF($C24=formules!$E$60,"",IF((schema!$E$21=0),"",(schema!$T$21)/(schema!$E$21)))</f>
        <v>0</v>
      </c>
      <c r="N24" s="91">
        <f ca="1">IF($C24=formules!$E$60,"",IF(schema!$E$21=0,"",(schema!$T$21/(schema!$C$17))))</f>
        <v>0</v>
      </c>
      <c r="O24" s="90">
        <f ca="1">IF($C24=formules!$E$60,"",IF((schema!$E$22=0),"",(schema!$T$22)/(schema!$E$22)))</f>
        <v>0</v>
      </c>
      <c r="P24" s="91">
        <f ca="1">IF($C24=formules!$E$60,"",IF(schema!$E$22=0,"",(schema!$T$22/(schema!$C$17))))</f>
        <v>0</v>
      </c>
      <c r="Q24" s="90" t="str">
        <f ca="1">IF($C24=formules!$E$60,"",IF((schema!$E$23=0),"",(schema!$T$23)/(schema!$E$23)))</f>
        <v/>
      </c>
      <c r="R24" s="91" t="str">
        <f ca="1">IF($C24=formules!$E$60,"",IF(schema!$E$23=0,"",(schema!$T$23/(schema!$C$17))))</f>
        <v/>
      </c>
      <c r="S24" s="90">
        <f ca="1">IF($C24=formules!$E$60,"",IF((schema!$E$24=0),"",(schema!$T$24)/(schema!$E$24)))</f>
        <v>0</v>
      </c>
      <c r="T24" s="91">
        <f ca="1">IF($C24=formules!$E$60,"",IF(schema!$E$24=0,"",(schema!$T$24/(schema!$C$17))))</f>
        <v>0</v>
      </c>
      <c r="U24" s="90" t="str">
        <f ca="1">IF($C24=formules!$E$60,"",IF((schema!$E$25=0),"",(schema!$T$25)/(schema!$E$25)))</f>
        <v/>
      </c>
      <c r="V24" s="91" t="str">
        <f ca="1">IF($C24=formules!$E$60,"",IF(schema!$E$25=0,"",(schema!$T$25/(schema!$C$17))))</f>
        <v/>
      </c>
      <c r="W24" s="90" t="str">
        <f ca="1">IF($C24=formules!$E$60,"",IF((schema!$E$26=0),"",(schema!$T$26)/(schema!$E$26)))</f>
        <v/>
      </c>
      <c r="X24" s="91" t="str">
        <f ca="1">IF($C24=formules!$E$60,"",IF(schema!$E$26=0,"",(schema!$T$26/(schema!$C$17))))</f>
        <v/>
      </c>
      <c r="Y24" s="90">
        <f ca="1">IF($C24=formules!$E$60,"",IF((schema!$E$27=0),"",(schema!$T$27)/(schema!$E$27)))</f>
        <v>0</v>
      </c>
      <c r="Z24" s="91">
        <f ca="1">IF($C24=formules!$E$60,"",IF(schema!$E$27=0,"",(schema!$T$27/(schema!$C$17))))</f>
        <v>0</v>
      </c>
      <c r="AA24" s="86"/>
      <c r="AB24" s="90" t="e">
        <f>AVERAGE(G24,I24,K24,M24,O24,Q24,S24,U24,W24,Y24,#REF!,#REF!,#REF!,#REF!,#REF!)</f>
        <v>#REF!</v>
      </c>
      <c r="AC24" s="86"/>
    </row>
    <row r="25" spans="1:29" ht="18.75" customHeight="1" x14ac:dyDescent="0.25">
      <c r="A25" s="99">
        <f>formules!U$13</f>
        <v>0</v>
      </c>
      <c r="B25" s="100">
        <f>formules!U$3</f>
        <v>0</v>
      </c>
      <c r="C25" s="101" t="str">
        <f>IF(AND(formules!$U$3&lt;&gt;0,formules!$U$14=formules!$E$60),formules!$E$60,IF(AND(formules!$U$3&lt;&gt;0,formules!$U$14=formules!$E$61),formules!$U$15,""))</f>
        <v/>
      </c>
      <c r="D25" s="102" t="str">
        <f>IF($C25=formules!$E$60,"",VLOOKUP($C25,Uitslag!$A$6:$B$1086,2))</f>
        <v/>
      </c>
      <c r="E25" s="102">
        <f>voorbereiding!E29</f>
        <v>0</v>
      </c>
      <c r="F25" s="102">
        <f t="shared" si="0"/>
        <v>0</v>
      </c>
      <c r="G25" s="90">
        <f ca="1">IF($C25=formules!$E$60,"",IF((schema!$E$18=0),"",(schema!$U$18)/(schema!$E$18)))</f>
        <v>0</v>
      </c>
      <c r="H25" s="91">
        <f ca="1">IF($C25=formules!$E$60,"",IF(schema!$E$18=0,"",(schema!$U$18/(schema!$C$17))))</f>
        <v>0</v>
      </c>
      <c r="I25" s="90">
        <f ca="1">IF($C25=formules!$E$60,"",IF((schema!$E$19=0),"",(schema!$U$19)/(schema!$E$19)))</f>
        <v>0</v>
      </c>
      <c r="J25" s="91">
        <f ca="1">IF($C25=formules!$E$60,"",IF(schema!$E$19=0,"",(schema!$U$19/(schema!$C$17))))</f>
        <v>0</v>
      </c>
      <c r="K25" s="90">
        <f ca="1">IF($C25=formules!$E$60,"",IF((schema!$E$20=0),"",(schema!$U$20)/(schema!$E$20)))</f>
        <v>0</v>
      </c>
      <c r="L25" s="91">
        <f ca="1">IF($C25=formules!$E$60,"",IF(schema!$E$20=0,"",(schema!$U$20/(schema!$C$17))))</f>
        <v>0</v>
      </c>
      <c r="M25" s="90">
        <f ca="1">IF($C25=formules!$E$60,"",IF((schema!$E$21=0),"",(schema!$U$21)/(schema!$E$21)))</f>
        <v>0</v>
      </c>
      <c r="N25" s="91">
        <f ca="1">IF($C25=formules!$E$60,"",IF(schema!$E$21=0,"",(schema!$U$21/(schema!$C$17))))</f>
        <v>0</v>
      </c>
      <c r="O25" s="90">
        <f ca="1">IF($C25=formules!$E$60,"",IF((schema!$E$22=0),"",(schema!$U$22)/(schema!$E$22)))</f>
        <v>0</v>
      </c>
      <c r="P25" s="91">
        <f ca="1">IF($C25=formules!$E$60,"",IF(schema!$E$22=0,"",(schema!$U$22/(schema!$C$17))))</f>
        <v>0</v>
      </c>
      <c r="Q25" s="90" t="str">
        <f ca="1">IF($C25=formules!$E$60,"",IF((schema!$E$23=0),"",(schema!$U$23)/(schema!$E$23)))</f>
        <v/>
      </c>
      <c r="R25" s="91" t="str">
        <f ca="1">IF($C25=formules!$E$60,"",IF(schema!$E$23=0,"",(schema!$U$23/(schema!$C$17))))</f>
        <v/>
      </c>
      <c r="S25" s="90">
        <f ca="1">IF($C25=formules!$E$60,"",IF((schema!$E$24=0),"",(schema!$U$24)/(schema!$E$24)))</f>
        <v>0</v>
      </c>
      <c r="T25" s="91">
        <f ca="1">IF($C25=formules!$E$60,"",IF(schema!$E$24=0,"",(schema!$U$24/(schema!$C$17))))</f>
        <v>0</v>
      </c>
      <c r="U25" s="90" t="str">
        <f ca="1">IF($C25=formules!$E$60,"",IF((schema!$E$25=0),"",(schema!$U$25)/(schema!$E$25)))</f>
        <v/>
      </c>
      <c r="V25" s="91" t="str">
        <f ca="1">IF($C25=formules!$E$60,"",IF(schema!$E$25=0,"",(schema!$U$25/(schema!$C$17))))</f>
        <v/>
      </c>
      <c r="W25" s="90" t="str">
        <f ca="1">IF($C25=formules!$E$60,"",IF((schema!$E$26=0),"",(schema!$U$26)/(schema!$E$26)))</f>
        <v/>
      </c>
      <c r="X25" s="91" t="str">
        <f ca="1">IF($C25=formules!$E$60,"",IF(schema!$E$26=0,"",(schema!$U$26/(schema!$C$17))))</f>
        <v/>
      </c>
      <c r="Y25" s="90">
        <f ca="1">IF($C25=formules!$E$60,"",IF((schema!$E$27=0),"",(schema!$U$27)/(schema!$E$27)))</f>
        <v>0</v>
      </c>
      <c r="Z25" s="91">
        <f ca="1">IF($C25=formules!$E$60,"",IF(schema!$E$27=0,"",(schema!$U$27/(schema!$C$17))))</f>
        <v>0</v>
      </c>
      <c r="AA25" s="86"/>
      <c r="AB25" s="90" t="e">
        <f>AVERAGE(G25,I25,K25,M25,O25,Q25,S25,U25,W25,Y25,#REF!,#REF!,#REF!,#REF!,#REF!)</f>
        <v>#REF!</v>
      </c>
      <c r="AC25" s="86"/>
    </row>
    <row r="26" spans="1:29" ht="18.75" customHeight="1" x14ac:dyDescent="0.25">
      <c r="A26" s="99">
        <f>formules!V$13</f>
        <v>0</v>
      </c>
      <c r="B26" s="100">
        <f>formules!V$3</f>
        <v>0</v>
      </c>
      <c r="C26" s="101" t="str">
        <f>IF(AND(formules!$V$3&lt;&gt;0,formules!$V$14=formules!$E$60),formules!$E$60,IF(AND(formules!$V$3&lt;&gt;0,formules!$V$14=formules!$E$61),formules!$V$15,""))</f>
        <v/>
      </c>
      <c r="D26" s="102" t="str">
        <f>IF($C26=formules!$E$60,"",VLOOKUP($C26,Uitslag!$A$6:$B$1086,2))</f>
        <v/>
      </c>
      <c r="E26" s="102">
        <f>voorbereiding!E30</f>
        <v>0</v>
      </c>
      <c r="F26" s="102">
        <f t="shared" si="0"/>
        <v>0</v>
      </c>
      <c r="G26" s="90">
        <f ca="1">IF($C26=formules!$E$60,"",IF((schema!$E$18=0),"",(schema!$V$18)/(schema!$E$18)))</f>
        <v>0</v>
      </c>
      <c r="H26" s="91">
        <f ca="1">IF($C26=formules!$E$60,"",IF(schema!$E$18=0,"",(schema!$V$18/(schema!$C$17))))</f>
        <v>0</v>
      </c>
      <c r="I26" s="90">
        <f ca="1">IF($C26=formules!$E$60,"",IF((schema!$E$19=0),"",(schema!$V$19)/(schema!$E$19)))</f>
        <v>0</v>
      </c>
      <c r="J26" s="91">
        <f ca="1">IF($C26=formules!$E$60,"",IF(schema!$E$19=0,"",(schema!$V$19/(schema!$C$17))))</f>
        <v>0</v>
      </c>
      <c r="K26" s="90">
        <f ca="1">IF($C26=formules!$E$60,"",IF((schema!$E$20=0),"",(schema!$V$20)/(schema!$E$20)))</f>
        <v>0</v>
      </c>
      <c r="L26" s="91">
        <f ca="1">IF($C26=formules!$E$60,"",IF(schema!$E$20=0,"",(schema!$V$20/(schema!$C$17))))</f>
        <v>0</v>
      </c>
      <c r="M26" s="90">
        <f ca="1">IF($C26=formules!$E$60,"",IF((schema!$E$21=0),"",(schema!$V$21)/(schema!$E$21)))</f>
        <v>0</v>
      </c>
      <c r="N26" s="91">
        <f ca="1">IF($C26=formules!$E$60,"",IF(schema!$E$21=0,"",(schema!$V$21/(schema!$C$17))))</f>
        <v>0</v>
      </c>
      <c r="O26" s="90">
        <f ca="1">IF($C26=formules!$E$60,"",IF((schema!$E$22=0),"",(schema!$V$22)/(schema!$E$22)))</f>
        <v>0</v>
      </c>
      <c r="P26" s="91">
        <f ca="1">IF($C26=formules!$E$60,"",IF(schema!$E$22=0,"",(schema!$V$22/(schema!$C$17))))</f>
        <v>0</v>
      </c>
      <c r="Q26" s="90" t="str">
        <f ca="1">IF($C26=formules!$E$60,"",IF((schema!$E$23=0),"",(schema!$V$23)/(schema!$E$23)))</f>
        <v/>
      </c>
      <c r="R26" s="91" t="str">
        <f ca="1">IF($C26=formules!$E$60,"",IF(schema!$E$23=0,"",(schema!$V$23/(schema!$C$17))))</f>
        <v/>
      </c>
      <c r="S26" s="90">
        <f ca="1">IF($C26=formules!$E$60,"",IF((schema!$E$24=0),"",(schema!$V$24)/(schema!$E$24)))</f>
        <v>0</v>
      </c>
      <c r="T26" s="91">
        <f ca="1">IF($C26=formules!$E$60,"",IF(schema!$E$24=0,"",(schema!$V$24/(schema!$C$17))))</f>
        <v>0</v>
      </c>
      <c r="U26" s="90" t="str">
        <f ca="1">IF($C26=formules!$E$60,"",IF((schema!$E$25=0),"",(schema!$V$25)/(schema!$E$25)))</f>
        <v/>
      </c>
      <c r="V26" s="91" t="str">
        <f ca="1">IF($C26=formules!$E$60,"",IF(schema!$E$25=0,"",(schema!$V$25/(schema!$C$17))))</f>
        <v/>
      </c>
      <c r="W26" s="90" t="str">
        <f ca="1">IF($C26=formules!$E$60,"",IF((schema!$E$26=0),"",(schema!$V$26)/(schema!$E$26)))</f>
        <v/>
      </c>
      <c r="X26" s="91" t="str">
        <f ca="1">IF($C26=formules!$E$60,"",IF(schema!$E$26=0,"",(schema!$V$26/(schema!$C$17))))</f>
        <v/>
      </c>
      <c r="Y26" s="90">
        <f ca="1">IF($C26=formules!$E$60,"",IF((schema!$E$27=0),"",(schema!$V$27)/(schema!$E$27)))</f>
        <v>0</v>
      </c>
      <c r="Z26" s="91">
        <f ca="1">IF($C26=formules!$E$60,"",IF(schema!$E$27=0,"",(schema!$V$27/(schema!$C$17))))</f>
        <v>0</v>
      </c>
      <c r="AA26" s="86"/>
      <c r="AB26" s="90" t="e">
        <f>AVERAGE(G26,I26,K26,M26,O26,Q26,S26,U26,W26,Y26,#REF!,#REF!,#REF!,#REF!,#REF!)</f>
        <v>#REF!</v>
      </c>
      <c r="AC26" s="86"/>
    </row>
    <row r="27" spans="1:29" ht="18.75" customHeight="1" x14ac:dyDescent="0.25">
      <c r="A27" s="99">
        <f>formules!W$13</f>
        <v>0</v>
      </c>
      <c r="B27" s="100">
        <f>formules!W$3</f>
        <v>0</v>
      </c>
      <c r="C27" s="101" t="str">
        <f>IF(AND(formules!$W$3&lt;&gt;0,formules!$W$14=formules!$E$60),formules!$E$60,IF(AND(formules!$W$3&lt;&gt;0,formules!$W$14=formules!$E$61),formules!$W$15,""))</f>
        <v/>
      </c>
      <c r="D27" s="102" t="str">
        <f>IF($C27=formules!$E$60,"",VLOOKUP($C27,Uitslag!$A$6:$B$1086,2))</f>
        <v/>
      </c>
      <c r="E27" s="102">
        <f>voorbereiding!E31</f>
        <v>0</v>
      </c>
      <c r="F27" s="102">
        <f t="shared" si="0"/>
        <v>0</v>
      </c>
      <c r="G27" s="90">
        <f ca="1">IF($C27=formules!$E$60,"",IF((schema!$E$18=0),"",(schema!$W$18)/(schema!$E$18)))</f>
        <v>0</v>
      </c>
      <c r="H27" s="91">
        <f ca="1">IF($C27=formules!$E$60,"",IF(schema!$E$18=0,"",(schema!$W$18/(schema!$C$17))))</f>
        <v>0</v>
      </c>
      <c r="I27" s="90">
        <f ca="1">IF($C27=formules!$E$60,"",IF((schema!$E$19=0),"",(schema!$W$19)/(schema!$E$19)))</f>
        <v>0</v>
      </c>
      <c r="J27" s="91">
        <f ca="1">IF($C27=formules!$E$60,"",IF(schema!$E$19=0,"",(schema!$W$19/(schema!$C$17))))</f>
        <v>0</v>
      </c>
      <c r="K27" s="90">
        <f ca="1">IF($C27=formules!$E$60,"",IF((schema!$E$20=0),"",(schema!$W$20)/(schema!$E$20)))</f>
        <v>0</v>
      </c>
      <c r="L27" s="91">
        <f ca="1">IF($C27=formules!$E$60,"",IF(schema!$E$20=0,"",(schema!$W$20/(schema!$C$17))))</f>
        <v>0</v>
      </c>
      <c r="M27" s="90">
        <f ca="1">IF($C27=formules!$E$60,"",IF((schema!$E$21=0),"",(schema!$W$21)/(schema!$E$21)))</f>
        <v>0</v>
      </c>
      <c r="N27" s="91">
        <f ca="1">IF($C27=formules!$E$60,"",IF(schema!$E$21=0,"",(schema!$W$21/(schema!$C$17))))</f>
        <v>0</v>
      </c>
      <c r="O27" s="90">
        <f ca="1">IF($C27=formules!$E$60,"",IF((schema!$E$22=0),"",(schema!$W$22)/(schema!$E$22)))</f>
        <v>0</v>
      </c>
      <c r="P27" s="91">
        <f ca="1">IF($C27=formules!$E$60,"",IF(schema!$E$22=0,"",(schema!$W$22/(schema!$C$17))))</f>
        <v>0</v>
      </c>
      <c r="Q27" s="90" t="str">
        <f ca="1">IF($C27=formules!$E$60,"",IF((schema!$E$23=0),"",(schema!$W$23)/(schema!$E$23)))</f>
        <v/>
      </c>
      <c r="R27" s="91" t="str">
        <f ca="1">IF($C27=formules!$E$60,"",IF(schema!$E$23=0,"",(schema!$W$23/(schema!$C$17))))</f>
        <v/>
      </c>
      <c r="S27" s="90">
        <f ca="1">IF($C27=formules!$E$60,"",IF((schema!$E$24=0),"",(schema!$W$24)/(schema!$E$24)))</f>
        <v>0</v>
      </c>
      <c r="T27" s="91">
        <f ca="1">IF($C27=formules!$E$60,"",IF(schema!$E$24=0,"",(schema!$W$24/(schema!$C$17))))</f>
        <v>0</v>
      </c>
      <c r="U27" s="90" t="str">
        <f ca="1">IF($C27=formules!$E$60,"",IF((schema!$E$25=0),"",(schema!$W$25)/(schema!$E$25)))</f>
        <v/>
      </c>
      <c r="V27" s="91" t="str">
        <f ca="1">IF($C27=formules!$E$60,"",IF(schema!$E$25=0,"",(schema!$W$25/(schema!$C$17))))</f>
        <v/>
      </c>
      <c r="W27" s="90" t="str">
        <f ca="1">IF($C27=formules!$E$60,"",IF((schema!$E$26=0),"",(schema!$W$26)/(schema!$E$26)))</f>
        <v/>
      </c>
      <c r="X27" s="91" t="str">
        <f ca="1">IF($C27=formules!$E$60,"",IF(schema!$E$26=0,"",(schema!$W$26/(schema!$C$17))))</f>
        <v/>
      </c>
      <c r="Y27" s="90">
        <f ca="1">IF($C27=formules!$E$60,"",IF((schema!$E$27=0),"",(schema!$W$27)/(schema!$E$27)))</f>
        <v>0</v>
      </c>
      <c r="Z27" s="91">
        <f ca="1">IF($C27=formules!$E$60,"",IF(schema!$E$27=0,"",(schema!$W$27/(schema!$C$17))))</f>
        <v>0</v>
      </c>
      <c r="AA27" s="86"/>
      <c r="AB27" s="90" t="e">
        <f>AVERAGE(G27,I27,K27,M27,O27,Q27,S27,U27,W27,Y27,#REF!,#REF!,#REF!,#REF!,#REF!)</f>
        <v>#REF!</v>
      </c>
      <c r="AC27" s="86"/>
    </row>
    <row r="28" spans="1:29" ht="18.75" customHeight="1" x14ac:dyDescent="0.25">
      <c r="A28" s="99">
        <f>formules!X$13</f>
        <v>0</v>
      </c>
      <c r="B28" s="100">
        <f>formules!X$3</f>
        <v>0</v>
      </c>
      <c r="C28" s="101" t="str">
        <f>IF(AND(formules!$X$3&lt;&gt;0,formules!$X$14=formules!$E$60),formules!$E$60,IF(AND(formules!$X$3&lt;&gt;0,formules!$X$14=formules!$E$61),formules!$X$15,""))</f>
        <v/>
      </c>
      <c r="D28" s="102" t="str">
        <f>IF($C28=formules!$E$60,"",VLOOKUP($C28,Uitslag!$A$6:$B$1086,2))</f>
        <v/>
      </c>
      <c r="E28" s="102">
        <f>voorbereiding!E32</f>
        <v>0</v>
      </c>
      <c r="F28" s="102">
        <f t="shared" si="0"/>
        <v>0</v>
      </c>
      <c r="G28" s="90">
        <f ca="1">IF($C28=formules!$E$60,"",IF((schema!$E$18=0),"",(schema!$X$18)/(schema!$E$18)))</f>
        <v>0</v>
      </c>
      <c r="H28" s="91">
        <f ca="1">IF($C28=formules!$E$60,"",IF(schema!$E$18=0,"",(schema!$X$18/(schema!$C$17))))</f>
        <v>0</v>
      </c>
      <c r="I28" s="90">
        <f ca="1">IF($C28=formules!$E$60,"",IF((schema!$E$19=0),"",(schema!$X$19)/(schema!$E$19)))</f>
        <v>0</v>
      </c>
      <c r="J28" s="91">
        <f ca="1">IF($C28=formules!$E$60,"",IF(schema!$E$19=0,"",(schema!$X$19/(schema!$C$17))))</f>
        <v>0</v>
      </c>
      <c r="K28" s="90">
        <f ca="1">IF($C28=formules!$E$60,"",IF((schema!$E$20=0),"",(schema!$X$20)/(schema!$E$20)))</f>
        <v>0</v>
      </c>
      <c r="L28" s="91">
        <f ca="1">IF($C28=formules!$E$60,"",IF(schema!$E$20=0,"",(schema!$X$20/(schema!$C$17))))</f>
        <v>0</v>
      </c>
      <c r="M28" s="90">
        <f ca="1">IF($C28=formules!$E$60,"",IF((schema!$E$21=0),"",(schema!$X$21)/(schema!$E$21)))</f>
        <v>0</v>
      </c>
      <c r="N28" s="91">
        <f ca="1">IF($C28=formules!$E$60,"",IF(schema!$E$21=0,"",(schema!$X$21/(schema!$C$17))))</f>
        <v>0</v>
      </c>
      <c r="O28" s="90">
        <f ca="1">IF($C28=formules!$E$60,"",IF((schema!$E$22=0),"",(schema!$X$22)/(schema!$E$22)))</f>
        <v>0</v>
      </c>
      <c r="P28" s="91">
        <f ca="1">IF($C28=formules!$E$60,"",IF(schema!$E$22=0,"",(schema!$X$22/(schema!$C$17))))</f>
        <v>0</v>
      </c>
      <c r="Q28" s="90" t="str">
        <f ca="1">IF($C28=formules!$E$60,"",IF((schema!$E$23=0),"",(schema!$X$23)/(schema!$E$23)))</f>
        <v/>
      </c>
      <c r="R28" s="91" t="str">
        <f ca="1">IF($C28=formules!$E$60,"",IF(schema!$E$23=0,"",(schema!$X$23/(schema!$C$17))))</f>
        <v/>
      </c>
      <c r="S28" s="90">
        <f ca="1">IF($C28=formules!$E$60,"",IF((schema!$E$24=0),"",(schema!$X$24)/(schema!$E$24)))</f>
        <v>0</v>
      </c>
      <c r="T28" s="91">
        <f ca="1">IF($C28=formules!$E$60,"",IF(schema!$E$24=0,"",(schema!$X$24/(schema!$C$17))))</f>
        <v>0</v>
      </c>
      <c r="U28" s="90" t="str">
        <f ca="1">IF($C28=formules!$E$60,"",IF((schema!$E$25=0),"",(schema!$X$25)/(schema!$E$25)))</f>
        <v/>
      </c>
      <c r="V28" s="91" t="str">
        <f ca="1">IF($C28=formules!$E$60,"",IF(schema!$E$25=0,"",(schema!$X$25/(schema!$C$17))))</f>
        <v/>
      </c>
      <c r="W28" s="90" t="str">
        <f ca="1">IF($C28=formules!$E$60,"",IF((schema!$E$26=0),"",(schema!$X$26)/(schema!$E$26)))</f>
        <v/>
      </c>
      <c r="X28" s="91" t="str">
        <f ca="1">IF($C28=formules!$E$60,"",IF(schema!$E$26=0,"",(schema!$X$26/(schema!$C$17))))</f>
        <v/>
      </c>
      <c r="Y28" s="90">
        <f ca="1">IF($C28=formules!$E$60,"",IF((schema!$E$27=0),"",(schema!$X$27)/(schema!$E$27)))</f>
        <v>0</v>
      </c>
      <c r="Z28" s="91">
        <f ca="1">IF($C28=formules!$E$60,"",IF(schema!$E$27=0,"",(schema!$X$27/(schema!$C$17))))</f>
        <v>0</v>
      </c>
      <c r="AA28" s="86"/>
      <c r="AB28" s="90" t="e">
        <f>AVERAGE(G28,I28,K28,M28,O28,Q28,S28,U28,W28,Y28,#REF!,#REF!,#REF!,#REF!,#REF!)</f>
        <v>#REF!</v>
      </c>
      <c r="AC28" s="86"/>
    </row>
    <row r="29" spans="1:29" ht="18.75" customHeight="1" x14ac:dyDescent="0.25">
      <c r="A29" s="99">
        <f>formules!Y$13</f>
        <v>0</v>
      </c>
      <c r="B29" s="100">
        <f>formules!Y$3</f>
        <v>0</v>
      </c>
      <c r="C29" s="101" t="str">
        <f>IF(AND(formules!$Y$3&lt;&gt;0,formules!$Y$14=formules!$E$60),formules!$E$60,IF(AND(formules!$Y$3&lt;&gt;0,formules!$Y$14=formules!$E$61),formules!$Y$15,""))</f>
        <v/>
      </c>
      <c r="D29" s="102" t="str">
        <f>IF($C29=formules!$E$60,"",VLOOKUP($C29,Uitslag!$A$6:$B$1086,2))</f>
        <v/>
      </c>
      <c r="E29" s="102">
        <f>voorbereiding!E33</f>
        <v>0</v>
      </c>
      <c r="F29" s="102">
        <f t="shared" si="0"/>
        <v>0</v>
      </c>
      <c r="G29" s="90">
        <f ca="1">IF($C29=formules!$E$60,"",IF((schema!$E$18=0),"",(schema!$Y$18)/(schema!$E$18)))</f>
        <v>0</v>
      </c>
      <c r="H29" s="91">
        <f ca="1">IF($C29=formules!$E$60,"",IF(schema!$E$18=0,"",(schema!$Y$18/(schema!$C$17))))</f>
        <v>0</v>
      </c>
      <c r="I29" s="90">
        <f ca="1">IF($C29=formules!$E$60,"",IF((schema!$E$19=0),"",(schema!$Y$19)/(schema!$E$19)))</f>
        <v>0</v>
      </c>
      <c r="J29" s="91">
        <f ca="1">IF($C29=formules!$E$60,"",IF(schema!$E$19=0,"",(schema!$Y$19/(schema!$C$17))))</f>
        <v>0</v>
      </c>
      <c r="K29" s="90">
        <f ca="1">IF($C29=formules!$E$60,"",IF((schema!$E$20=0),"",(schema!$Y$20)/(schema!$E$20)))</f>
        <v>0</v>
      </c>
      <c r="L29" s="91">
        <f ca="1">IF($C29=formules!$E$60,"",IF(schema!$E$20=0,"",(schema!$Y$20/(schema!$C$17))))</f>
        <v>0</v>
      </c>
      <c r="M29" s="90">
        <f ca="1">IF($C29=formules!$E$60,"",IF((schema!$E$21=0),"",(schema!$Y$21)/(schema!$E$21)))</f>
        <v>0</v>
      </c>
      <c r="N29" s="91">
        <f ca="1">IF($C29=formules!$E$60,"",IF(schema!$E$21=0,"",(schema!$Y$21/(schema!$C$17))))</f>
        <v>0</v>
      </c>
      <c r="O29" s="90">
        <f ca="1">IF($C29=formules!$E$60,"",IF((schema!$E$22=0),"",(schema!$Y$22)/(schema!$E$22)))</f>
        <v>0</v>
      </c>
      <c r="P29" s="91">
        <f ca="1">IF($C29=formules!$E$60,"",IF(schema!$E$22=0,"",(schema!$Y$22/(schema!$C$17))))</f>
        <v>0</v>
      </c>
      <c r="Q29" s="90" t="str">
        <f ca="1">IF($C29=formules!$E$60,"",IF((schema!$E$23=0),"",(schema!$Y$23)/(schema!$E$23)))</f>
        <v/>
      </c>
      <c r="R29" s="91" t="str">
        <f ca="1">IF($C29=formules!$E$60,"",IF(schema!$E$23=0,"",(schema!$Y$23/(schema!$C$17))))</f>
        <v/>
      </c>
      <c r="S29" s="90">
        <f ca="1">IF($C29=formules!$E$60,"",IF((schema!$E$24=0),"",(schema!$Y$24)/(schema!$E$24)))</f>
        <v>0</v>
      </c>
      <c r="T29" s="91">
        <f ca="1">IF($C29=formules!$E$60,"",IF(schema!$E$24=0,"",(schema!$Y$24/(schema!$C$17))))</f>
        <v>0</v>
      </c>
      <c r="U29" s="90" t="str">
        <f ca="1">IF($C29=formules!$E$60,"",IF((schema!$E$25=0),"",(schema!$Y$25)/(schema!$E$25)))</f>
        <v/>
      </c>
      <c r="V29" s="91" t="str">
        <f ca="1">IF($C29=formules!$E$60,"",IF(schema!$E$25=0,"",(schema!$Y$25/(schema!$C$17))))</f>
        <v/>
      </c>
      <c r="W29" s="90" t="str">
        <f ca="1">IF($C29=formules!$E$60,"",IF((schema!$E$26=0),"",(schema!$Y$26)/(schema!$E$26)))</f>
        <v/>
      </c>
      <c r="X29" s="91" t="str">
        <f ca="1">IF($C29=formules!$E$60,"",IF(schema!$E$26=0,"",(schema!$Y$26/(schema!$C$17))))</f>
        <v/>
      </c>
      <c r="Y29" s="90">
        <f ca="1">IF($C29=formules!$E$60,"",IF((schema!$E$27=0),"",(schema!$Y$27)/(schema!$E$27)))</f>
        <v>0</v>
      </c>
      <c r="Z29" s="91">
        <f ca="1">IF($C29=formules!$E$60,"",IF(schema!$E$27=0,"",(schema!$Y$27/(schema!$C$17))))</f>
        <v>0</v>
      </c>
      <c r="AA29" s="86"/>
      <c r="AB29" s="90" t="e">
        <f>AVERAGE(G29,I29,K29,M29,O29,Q29,S29,U29,W29,Y29,#REF!,#REF!,#REF!,#REF!,#REF!)</f>
        <v>#REF!</v>
      </c>
      <c r="AC29" s="86"/>
    </row>
    <row r="30" spans="1:29" ht="18.75" customHeight="1" x14ac:dyDescent="0.25">
      <c r="A30" s="99">
        <f>formules!Z$13</f>
        <v>0</v>
      </c>
      <c r="B30" s="100">
        <f>formules!Z$3</f>
        <v>0</v>
      </c>
      <c r="C30" s="101" t="str">
        <f>IF(AND(formules!$Z$3&lt;&gt;0,formules!$Z$14=formules!$E$60),formules!$E$60,IF(AND(formules!$Z$3&lt;&gt;0,formules!$Z$14=formules!$E$61),formules!$Z$15,""))</f>
        <v/>
      </c>
      <c r="D30" s="102" t="str">
        <f>IF($C30=formules!$E$60,"",VLOOKUP($C30,Uitslag!$A$6:$B$1086,2))</f>
        <v/>
      </c>
      <c r="E30" s="102">
        <f>voorbereiding!E34</f>
        <v>0</v>
      </c>
      <c r="F30" s="102">
        <f t="shared" si="0"/>
        <v>0</v>
      </c>
      <c r="G30" s="90">
        <f ca="1">IF($C30=formules!$E$60,"",IF((schema!$E$18=0),"",(schema!$Z$18)/(schema!$E$18)))</f>
        <v>0</v>
      </c>
      <c r="H30" s="91">
        <f ca="1">IF($C30=formules!$E$60,"",IF(schema!$E$18=0,"",(schema!$Z$18/(schema!$C$17))))</f>
        <v>0</v>
      </c>
      <c r="I30" s="90">
        <f ca="1">IF($C30=formules!$E$60,"",IF((schema!$E$19=0),"",(schema!$Z$19)/(schema!$E$19)))</f>
        <v>0</v>
      </c>
      <c r="J30" s="91">
        <f ca="1">IF($C30=formules!$E$60,"",IF(schema!$E$19=0,"",(schema!$Z$19/(schema!$C$17))))</f>
        <v>0</v>
      </c>
      <c r="K30" s="90">
        <f ca="1">IF($C30=formules!$E$60,"",IF((schema!$E$20=0),"",(schema!$Z$20)/(schema!$E$20)))</f>
        <v>0</v>
      </c>
      <c r="L30" s="91">
        <f ca="1">IF($C30=formules!$E$60,"",IF(schema!$E$20=0,"",(schema!$Z$20/(schema!$C$17))))</f>
        <v>0</v>
      </c>
      <c r="M30" s="90">
        <f ca="1">IF($C30=formules!$E$60,"",IF((schema!$E$21=0),"",(schema!$Z$21)/(schema!$E$21)))</f>
        <v>0</v>
      </c>
      <c r="N30" s="91">
        <f ca="1">IF($C30=formules!$E$60,"",IF(schema!$E$21=0,"",(schema!$Z$21/(schema!$C$17))))</f>
        <v>0</v>
      </c>
      <c r="O30" s="90">
        <f ca="1">IF($C30=formules!$E$60,"",IF((schema!$E$22=0),"",(schema!$Z$22)/(schema!$E$22)))</f>
        <v>0</v>
      </c>
      <c r="P30" s="91">
        <f ca="1">IF($C30=formules!$E$60,"",IF(schema!$E$22=0,"",(schema!$Z$22/(schema!$C$17))))</f>
        <v>0</v>
      </c>
      <c r="Q30" s="90" t="str">
        <f ca="1">IF($C30=formules!$E$60,"",IF((schema!$E$23=0),"",(schema!$Z$23)/(schema!$E$23)))</f>
        <v/>
      </c>
      <c r="R30" s="91" t="str">
        <f ca="1">IF($C30=formules!$E$60,"",IF(schema!$E$23=0,"",(schema!$Z$23/(schema!$C$17))))</f>
        <v/>
      </c>
      <c r="S30" s="90">
        <f ca="1">IF($C30=formules!$E$60,"",IF((schema!$E$24=0),"",(schema!$Z$24)/(schema!$E$24)))</f>
        <v>0</v>
      </c>
      <c r="T30" s="91">
        <f ca="1">IF($C30=formules!$E$60,"",IF(schema!$E$24=0,"",(schema!$Z$24/(schema!$C$17))))</f>
        <v>0</v>
      </c>
      <c r="U30" s="90" t="str">
        <f ca="1">IF($C30=formules!$E$60,"",IF((schema!$E$25=0),"",(schema!$Z$25)/(schema!$E$25)))</f>
        <v/>
      </c>
      <c r="V30" s="91" t="str">
        <f ca="1">IF($C30=formules!$E$60,"",IF(schema!$E$25=0,"",(schema!$Z$25/(schema!$C$17))))</f>
        <v/>
      </c>
      <c r="W30" s="90" t="str">
        <f ca="1">IF($C30=formules!$E$60,"",IF((schema!$E$26=0),"",(schema!$Z$26)/(schema!$E$26)))</f>
        <v/>
      </c>
      <c r="X30" s="91" t="str">
        <f ca="1">IF($C30=formules!$E$60,"",IF(schema!$E$26=0,"",(schema!$Z$26/(schema!$C$17))))</f>
        <v/>
      </c>
      <c r="Y30" s="90">
        <f ca="1">IF($C30=formules!$E$60,"",IF((schema!$E$27=0),"",(schema!$Z$27)/(schema!$E$27)))</f>
        <v>0</v>
      </c>
      <c r="Z30" s="91">
        <f ca="1">IF($C30=formules!$E$60,"",IF(schema!$E$27=0,"",(schema!$Z$27/(schema!$C$17))))</f>
        <v>0</v>
      </c>
      <c r="AA30" s="86"/>
      <c r="AB30" s="90" t="e">
        <f>AVERAGE(G30,I30,K30,M30,O30,Q30,S30,U30,W30,Y30,#REF!,#REF!,#REF!,#REF!,#REF!)</f>
        <v>#REF!</v>
      </c>
      <c r="AC30" s="86"/>
    </row>
    <row r="31" spans="1:29" ht="18.75" customHeight="1" x14ac:dyDescent="0.25">
      <c r="A31" s="99">
        <f>formules!AA$13</f>
        <v>0</v>
      </c>
      <c r="B31" s="100">
        <f>formules!AA$3</f>
        <v>0</v>
      </c>
      <c r="C31" s="101" t="str">
        <f>IF(AND(formules!$AA$3&lt;&gt;0,formules!$AA$14=formules!$E$60),formules!$E$60,IF(AND(formules!$AA$3&lt;&gt;0,formules!$AA$14=formules!$E$61),formules!$AA$15,""))</f>
        <v/>
      </c>
      <c r="D31" s="102" t="str">
        <f>IF($C31=formules!$E$60,"",VLOOKUP($C31,Uitslag!$A$6:$B$1086,2))</f>
        <v/>
      </c>
      <c r="E31" s="102">
        <f>voorbereiding!E35</f>
        <v>0</v>
      </c>
      <c r="F31" s="102">
        <f t="shared" si="0"/>
        <v>0</v>
      </c>
      <c r="G31" s="90">
        <f ca="1">IF($C31=formules!$E$60,"",IF((schema!$E$18=0),"",(schema!$AA$18)/(schema!$E$18)))</f>
        <v>0</v>
      </c>
      <c r="H31" s="91">
        <f ca="1">IF($C31=formules!$E$60,"",IF(schema!$E$18=0,"",(schema!$AA$18/(schema!$C$17))))</f>
        <v>0</v>
      </c>
      <c r="I31" s="90">
        <f ca="1">IF($C31=formules!$E$60,"",IF((schema!$E$19=0),"",(schema!$AA$19)/(schema!$E$19)))</f>
        <v>0</v>
      </c>
      <c r="J31" s="91">
        <f ca="1">IF($C31=formules!$E$60,"",IF(schema!$E$19=0,"",(schema!$AA$19/(schema!$C$17))))</f>
        <v>0</v>
      </c>
      <c r="K31" s="90">
        <f ca="1">IF($C31=formules!$E$60,"",IF((schema!$E$20=0),"",(schema!$AA$20)/(schema!$E$20)))</f>
        <v>0</v>
      </c>
      <c r="L31" s="91">
        <f ca="1">IF($C31=formules!$E$60,"",IF(schema!$E$20=0,"",(schema!$AA$20/(schema!$C$17))))</f>
        <v>0</v>
      </c>
      <c r="M31" s="90">
        <f ca="1">IF($C31=formules!$E$60,"",IF((schema!$E$21=0),"",(schema!$AA$21)/(schema!$E$21)))</f>
        <v>0</v>
      </c>
      <c r="N31" s="91">
        <f ca="1">IF($C31=formules!$E$60,"",IF(schema!$E$21=0,"",(schema!$AA$21/(schema!$C$17))))</f>
        <v>0</v>
      </c>
      <c r="O31" s="90">
        <f ca="1">IF($C31=formules!$E$60,"",IF((schema!$E$22=0),"",(schema!$AA$22)/(schema!$E$22)))</f>
        <v>0</v>
      </c>
      <c r="P31" s="91">
        <f ca="1">IF($C31=formules!$E$60,"",IF(schema!$E$22=0,"",(schema!$AA$22/(schema!$C$17))))</f>
        <v>0</v>
      </c>
      <c r="Q31" s="90" t="str">
        <f ca="1">IF($C31=formules!$E$60,"",IF((schema!$E$23=0),"",(schema!$AA$23)/(schema!$E$23)))</f>
        <v/>
      </c>
      <c r="R31" s="91" t="str">
        <f ca="1">IF($C31=formules!$E$60,"",IF(schema!$E$23=0,"",(schema!$AA$23/(schema!$C$17))))</f>
        <v/>
      </c>
      <c r="S31" s="90">
        <f ca="1">IF($C31=formules!$E$60,"",IF((schema!$E$24=0),"",(schema!$AA$24)/(schema!$E$24)))</f>
        <v>0</v>
      </c>
      <c r="T31" s="91">
        <f ca="1">IF($C31=formules!$E$60,"",IF(schema!$E$24=0,"",(schema!$AA$24/(schema!$C$17))))</f>
        <v>0</v>
      </c>
      <c r="U31" s="90" t="str">
        <f ca="1">IF($C31=formules!$E$60,"",IF((schema!$E$25=0),"",(schema!$AA$25)/(schema!$E$25)))</f>
        <v/>
      </c>
      <c r="V31" s="91" t="str">
        <f ca="1">IF($C31=formules!$E$60,"",IF(schema!$E$25=0,"",(schema!$AA$25/(schema!$C$17))))</f>
        <v/>
      </c>
      <c r="W31" s="90" t="str">
        <f ca="1">IF($C31=formules!$E$60,"",IF((schema!$E$26=0),"",(schema!$AA$26)/(schema!$E$26)))</f>
        <v/>
      </c>
      <c r="X31" s="91" t="str">
        <f ca="1">IF($C31=formules!$E$60,"",IF(schema!$E$26=0,"",(schema!$AA$26/(schema!$C$17))))</f>
        <v/>
      </c>
      <c r="Y31" s="90">
        <f ca="1">IF($C31=formules!$E$60,"",IF((schema!$E$27=0),"",(schema!$AA$27)/(schema!$E$27)))</f>
        <v>0</v>
      </c>
      <c r="Z31" s="91">
        <f ca="1">IF($C31=formules!$E$60,"",IF(schema!$E$27=0,"",(schema!$AA$27/(schema!$C$17))))</f>
        <v>0</v>
      </c>
      <c r="AA31" s="86"/>
      <c r="AB31" s="90" t="e">
        <f>AVERAGE(G31,I31,K31,M31,O31,Q31,S31,U31,W31,Y31,#REF!,#REF!,#REF!,#REF!,#REF!)</f>
        <v>#REF!</v>
      </c>
      <c r="AC31" s="86"/>
    </row>
    <row r="32" spans="1:29" ht="18.75" customHeight="1" x14ac:dyDescent="0.25">
      <c r="A32" s="99">
        <f>formules!AB$13</f>
        <v>0</v>
      </c>
      <c r="B32" s="100">
        <f>formules!AB$3</f>
        <v>0</v>
      </c>
      <c r="C32" s="101" t="str">
        <f>IF(AND(formules!$AB$3&lt;&gt;0,formules!$AB$14=formules!$E$60),formules!$E$60,IF(AND(formules!$AB$3&lt;&gt;0,formules!$AB$14=formules!$E$61),formules!$AB$15,""))</f>
        <v/>
      </c>
      <c r="D32" s="102" t="str">
        <f>IF($C32=formules!$E$60,"",VLOOKUP($C32,Uitslag!$A$6:$B$1086,2))</f>
        <v/>
      </c>
      <c r="E32" s="102">
        <f>voorbereiding!E36</f>
        <v>0</v>
      </c>
      <c r="F32" s="102">
        <f t="shared" si="0"/>
        <v>0</v>
      </c>
      <c r="G32" s="90">
        <f ca="1">IF($C32=formules!$E$60,"",IF((schema!$E$18=0),"",(schema!$AB$18)/(schema!$E$18)))</f>
        <v>0</v>
      </c>
      <c r="H32" s="91">
        <f ca="1">IF($C32=formules!$E$60,"",IF(schema!$E$18=0,"",(schema!$AB$18/(schema!$C$17))))</f>
        <v>0</v>
      </c>
      <c r="I32" s="90">
        <f ca="1">IF($C32=formules!$E$60,"",IF((schema!$E$19=0),"",(schema!$AB$19)/(schema!$E$19)))</f>
        <v>0</v>
      </c>
      <c r="J32" s="91">
        <f ca="1">IF($C32=formules!$E$60,"",IF(schema!$E$19=0,"",(schema!$AB$19/(schema!$C$17))))</f>
        <v>0</v>
      </c>
      <c r="K32" s="90">
        <f ca="1">IF($C32=formules!$E$60,"",IF((schema!$E$20=0),"",(schema!$AB$20)/(schema!$E$20)))</f>
        <v>0</v>
      </c>
      <c r="L32" s="91">
        <f ca="1">IF($C32=formules!$E$60,"",IF(schema!$E$20=0,"",(schema!$AB$20/(schema!$C$17))))</f>
        <v>0</v>
      </c>
      <c r="M32" s="90">
        <f ca="1">IF($C32=formules!$E$60,"",IF((schema!$E$21=0),"",(schema!$AB$21)/(schema!$E$21)))</f>
        <v>0</v>
      </c>
      <c r="N32" s="91">
        <f ca="1">IF($C32=formules!$E$60,"",IF(schema!$E$21=0,"",(schema!$AB$21/(schema!$C$17))))</f>
        <v>0</v>
      </c>
      <c r="O32" s="90">
        <f ca="1">IF($C32=formules!$E$60,"",IF((schema!$E$22=0),"",(schema!$AB$22)/(schema!$E$22)))</f>
        <v>0</v>
      </c>
      <c r="P32" s="91">
        <f ca="1">IF($C32=formules!$E$60,"",IF(schema!$E$22=0,"",(schema!$AB$22/(schema!$C$17))))</f>
        <v>0</v>
      </c>
      <c r="Q32" s="90" t="str">
        <f ca="1">IF($C32=formules!$E$60,"",IF((schema!$E$23=0),"",(schema!$AB$23)/(schema!$E$23)))</f>
        <v/>
      </c>
      <c r="R32" s="91" t="str">
        <f ca="1">IF($C32=formules!$E$60,"",IF(schema!$E$23=0,"",(schema!$AB$23/(schema!$C$17))))</f>
        <v/>
      </c>
      <c r="S32" s="90">
        <f ca="1">IF($C32=formules!$E$60,"",IF((schema!$E$24=0),"",(schema!$AB$24)/(schema!$E$24)))</f>
        <v>0</v>
      </c>
      <c r="T32" s="91">
        <f ca="1">IF($C32=formules!$E$60,"",IF(schema!$E$24=0,"",(schema!$AB$24/(schema!$C$17))))</f>
        <v>0</v>
      </c>
      <c r="U32" s="90" t="str">
        <f ca="1">IF($C32=formules!$E$60,"",IF((schema!$E$25=0),"",(schema!$AB$25)/(schema!$E$25)))</f>
        <v/>
      </c>
      <c r="V32" s="91" t="str">
        <f ca="1">IF($C32=formules!$E$60,"",IF(schema!$E$25=0,"",(schema!$AB$25/(schema!$C$17))))</f>
        <v/>
      </c>
      <c r="W32" s="90" t="str">
        <f ca="1">IF($C32=formules!$E$60,"",IF((schema!$E$26=0),"",(schema!$AB$26)/(schema!$E$26)))</f>
        <v/>
      </c>
      <c r="X32" s="91" t="str">
        <f ca="1">IF($C32=formules!$E$60,"",IF(schema!$E$26=0,"",(schema!$AB$26/(schema!$C$17))))</f>
        <v/>
      </c>
      <c r="Y32" s="90">
        <f ca="1">IF($C32=formules!$E$60,"",IF((schema!$E$27=0),"",(schema!$AB$27)/(schema!$E$27)))</f>
        <v>0</v>
      </c>
      <c r="Z32" s="91">
        <f ca="1">IF($C32=formules!$E$60,"",IF(schema!$E$27=0,"",(schema!$AB$27/(schema!$C$17))))</f>
        <v>0</v>
      </c>
      <c r="AA32" s="86"/>
      <c r="AB32" s="90" t="e">
        <f>AVERAGE(G32,I32,K32,M32,O32,Q32,S32,U32,W32,Y32,#REF!,#REF!,#REF!,#REF!,#REF!)</f>
        <v>#REF!</v>
      </c>
      <c r="AC32" s="86"/>
    </row>
    <row r="33" spans="1:29" ht="18.75" customHeight="1" x14ac:dyDescent="0.25">
      <c r="A33" s="99">
        <f>formules!AC$13</f>
        <v>0</v>
      </c>
      <c r="B33" s="100">
        <f>formules!AC$3</f>
        <v>0</v>
      </c>
      <c r="C33" s="101" t="str">
        <f>IF(AND(formules!$AC$3&lt;&gt;0,formules!$AC$14=formules!$E$60),formules!$E$60,IF(AND(formules!$AC$3&lt;&gt;0,formules!$AC$14=formules!$E$61),formules!$AC$15,""))</f>
        <v/>
      </c>
      <c r="D33" s="102" t="str">
        <f>IF($C33=formules!$E$60,"",VLOOKUP($C33,Uitslag!$A$6:$B$1086,2))</f>
        <v/>
      </c>
      <c r="E33" s="102">
        <f>voorbereiding!E37</f>
        <v>0</v>
      </c>
      <c r="F33" s="102">
        <f t="shared" si="0"/>
        <v>0</v>
      </c>
      <c r="G33" s="90">
        <f ca="1">IF($C33=formules!$E$60,"",IF((schema!$E$18=0),"",(schema!$AC$18)/(schema!$E$18)))</f>
        <v>0</v>
      </c>
      <c r="H33" s="91">
        <f ca="1">IF($C33=formules!$E$60,"",IF(schema!$E$18=0,"",(schema!$AC$18/(schema!$C$17))))</f>
        <v>0</v>
      </c>
      <c r="I33" s="90">
        <f ca="1">IF($C33=formules!$E$60,"",IF((schema!$E$19=0),"",(schema!$AC$19)/(schema!$E$19)))</f>
        <v>0</v>
      </c>
      <c r="J33" s="91">
        <f ca="1">IF($C33=formules!$E$60,"",IF(schema!$E$19=0,"",(schema!$AC$19/(schema!$C$17))))</f>
        <v>0</v>
      </c>
      <c r="K33" s="90">
        <f ca="1">IF($C33=formules!$E$60,"",IF((schema!$E$20=0),"",(schema!$AC$20)/(schema!$E$20)))</f>
        <v>0</v>
      </c>
      <c r="L33" s="91">
        <f ca="1">IF($C33=formules!$E$60,"",IF(schema!$E$20=0,"",(schema!$AC$20/(schema!$C$17))))</f>
        <v>0</v>
      </c>
      <c r="M33" s="90">
        <f ca="1">IF($C33=formules!$E$60,"",IF((schema!$E$21=0),"",(schema!$AC$21)/(schema!$E$21)))</f>
        <v>0</v>
      </c>
      <c r="N33" s="91">
        <f ca="1">IF($C33=formules!$E$60,"",IF(schema!$E$21=0,"",(schema!$AC$21/(schema!$C$17))))</f>
        <v>0</v>
      </c>
      <c r="O33" s="90">
        <f ca="1">IF($C33=formules!$E$60,"",IF((schema!$E$22=0),"",(schema!$AC$22)/(schema!$E$22)))</f>
        <v>0</v>
      </c>
      <c r="P33" s="91">
        <f ca="1">IF($C33=formules!$E$60,"",IF(schema!$E$22=0,"",(schema!$AC$22/(schema!$C$17))))</f>
        <v>0</v>
      </c>
      <c r="Q33" s="90" t="str">
        <f ca="1">IF($C33=formules!$E$60,"",IF((schema!$E$23=0),"",(schema!$AC$23)/(schema!$E$23)))</f>
        <v/>
      </c>
      <c r="R33" s="91" t="str">
        <f ca="1">IF($C33=formules!$E$60,"",IF(schema!$E$23=0,"",(schema!$AC$23/(schema!$C$17))))</f>
        <v/>
      </c>
      <c r="S33" s="90">
        <f ca="1">IF($C33=formules!$E$60,"",IF((schema!$E$24=0),"",(schema!$AC$24)/(schema!$E$24)))</f>
        <v>0</v>
      </c>
      <c r="T33" s="91">
        <f ca="1">IF($C33=formules!$E$60,"",IF(schema!$E$24=0,"",(schema!$AC$24/(schema!$C$17))))</f>
        <v>0</v>
      </c>
      <c r="U33" s="90" t="str">
        <f ca="1">IF($C33=formules!$E$60,"",IF((schema!$E$25=0),"",(schema!$AC$25)/(schema!$E$25)))</f>
        <v/>
      </c>
      <c r="V33" s="91" t="str">
        <f ca="1">IF($C33=formules!$E$60,"",IF(schema!$E$25=0,"",(schema!$AC$25/(schema!$C$17))))</f>
        <v/>
      </c>
      <c r="W33" s="90" t="str">
        <f ca="1">IF($C33=formules!$E$60,"",IF((schema!$E$26=0),"",(schema!$AC$26)/(schema!$E$26)))</f>
        <v/>
      </c>
      <c r="X33" s="91" t="str">
        <f ca="1">IF($C33=formules!$E$60,"",IF(schema!$E$26=0,"",(schema!$AC$26/(schema!$C$17))))</f>
        <v/>
      </c>
      <c r="Y33" s="90">
        <f ca="1">IF($C33=formules!$E$60,"",IF((schema!$E$27=0),"",(schema!$AC$27)/(schema!$E$27)))</f>
        <v>0</v>
      </c>
      <c r="Z33" s="91">
        <f ca="1">IF($C33=formules!$E$60,"",IF(schema!$E$27=0,"",(schema!$AC$27/(schema!$C$17))))</f>
        <v>0</v>
      </c>
      <c r="AA33" s="86"/>
      <c r="AB33" s="90" t="e">
        <f>AVERAGE(G33,I33,K33,M33,O33,Q33,S33,U33,W33,Y33,#REF!,#REF!,#REF!,#REF!,#REF!)</f>
        <v>#REF!</v>
      </c>
      <c r="AC33" s="86"/>
    </row>
    <row r="34" spans="1:29" ht="18.75" customHeight="1" x14ac:dyDescent="0.25">
      <c r="A34" s="99">
        <f>formules!AD$13</f>
        <v>0</v>
      </c>
      <c r="B34" s="100">
        <f>formules!AD$3</f>
        <v>0</v>
      </c>
      <c r="C34" s="101" t="str">
        <f>IF(AND(formules!$AD$3&lt;&gt;0,formules!$AD$14=formules!$E$60),formules!$E$60,IF(AND(formules!$AD$3&lt;&gt;0,formules!$AD$14=formules!$E$61),formules!$AD$15,""))</f>
        <v/>
      </c>
      <c r="D34" s="102" t="str">
        <f>IF($C34=formules!$E$60,"",VLOOKUP($C34,Uitslag!$A$6:$B$1086,2))</f>
        <v/>
      </c>
      <c r="E34" s="102">
        <f>voorbereiding!E38</f>
        <v>0</v>
      </c>
      <c r="F34" s="102">
        <f t="shared" si="0"/>
        <v>0</v>
      </c>
      <c r="G34" s="90">
        <f ca="1">IF($C34=formules!$E$60,"",IF((schema!$E$18=0),"",(schema!$AD$18)/(schema!$E$18)))</f>
        <v>0</v>
      </c>
      <c r="H34" s="91">
        <f ca="1">IF($C34=formules!$E$60,"",IF(schema!$E$18=0,"",(schema!$AD$18/(schema!$C$17))))</f>
        <v>0</v>
      </c>
      <c r="I34" s="90">
        <f ca="1">IF($C34=formules!$E$60,"",IF((schema!$E$19=0),"",(schema!$AD$19)/(schema!$E$19)))</f>
        <v>0</v>
      </c>
      <c r="J34" s="91">
        <f ca="1">IF($C34=formules!$E$60,"",IF(schema!$E$19=0,"",(schema!$AD$19/(schema!$C$17))))</f>
        <v>0</v>
      </c>
      <c r="K34" s="90">
        <f ca="1">IF($C34=formules!$E$60,"",IF((schema!$E$20=0),"",(schema!$AD$20)/(schema!$E$20)))</f>
        <v>0</v>
      </c>
      <c r="L34" s="91">
        <f ca="1">IF($C34=formules!$E$60,"",IF(schema!$E$20=0,"",(schema!$AD$20/(schema!$C$17))))</f>
        <v>0</v>
      </c>
      <c r="M34" s="90">
        <f ca="1">IF($C34=formules!$E$60,"",IF((schema!$E$21=0),"",(schema!$AD$21)/(schema!$E$21)))</f>
        <v>0</v>
      </c>
      <c r="N34" s="91">
        <f ca="1">IF($C34=formules!$E$60,"",IF(schema!$E$21=0,"",(schema!$AD$21/(schema!$C$17))))</f>
        <v>0</v>
      </c>
      <c r="O34" s="90">
        <f ca="1">IF($C34=formules!$E$60,"",IF((schema!$E$22=0),"",(schema!$AD$22)/(schema!$E$22)))</f>
        <v>0</v>
      </c>
      <c r="P34" s="91">
        <f ca="1">IF($C34=formules!$E$60,"",IF(schema!$E$22=0,"",(schema!$AD$22/(schema!$C$17))))</f>
        <v>0</v>
      </c>
      <c r="Q34" s="90" t="str">
        <f ca="1">IF($C34=formules!$E$60,"",IF((schema!$E$23=0),"",(schema!$AD$23)/(schema!$E$23)))</f>
        <v/>
      </c>
      <c r="R34" s="91" t="str">
        <f ca="1">IF($C34=formules!$E$60,"",IF(schema!$E$23=0,"",(schema!$AD$23/(schema!$C$17))))</f>
        <v/>
      </c>
      <c r="S34" s="90">
        <f ca="1">IF($C34=formules!$E$60,"",IF((schema!$E$24=0),"",(schema!$AD$24)/(schema!$E$24)))</f>
        <v>0</v>
      </c>
      <c r="T34" s="91">
        <f ca="1">IF($C34=formules!$E$60,"",IF(schema!$E$24=0,"",(schema!$AD$24/(schema!$C$17))))</f>
        <v>0</v>
      </c>
      <c r="U34" s="90" t="str">
        <f ca="1">IF($C34=formules!$E$60,"",IF((schema!$E$25=0),"",(schema!$AD$25)/(schema!$E$25)))</f>
        <v/>
      </c>
      <c r="V34" s="91" t="str">
        <f ca="1">IF($C34=formules!$E$60,"",IF(schema!$E$25=0,"",(schema!$AD$25/(schema!$C$17))))</f>
        <v/>
      </c>
      <c r="W34" s="90" t="str">
        <f ca="1">IF($C34=formules!$E$60,"",IF((schema!$E$26=0),"",(schema!$AD$26)/(schema!$E$26)))</f>
        <v/>
      </c>
      <c r="X34" s="91" t="str">
        <f ca="1">IF($C34=formules!$E$60,"",IF(schema!$E$26=0,"",(schema!$AD$26/(schema!$C$17))))</f>
        <v/>
      </c>
      <c r="Y34" s="90">
        <f ca="1">IF($C34=formules!$E$60,"",IF((schema!$E$27=0),"",(schema!$AD$27)/(schema!$E$27)))</f>
        <v>0</v>
      </c>
      <c r="Z34" s="91">
        <f ca="1">IF($C34=formules!$E$60,"",IF(schema!$E$27=0,"",(schema!$AD$27/(schema!$C$17))))</f>
        <v>0</v>
      </c>
      <c r="AA34" s="86"/>
      <c r="AB34" s="90" t="e">
        <f>AVERAGE(G34,I34,K34,M34,O34,Q34,S34,U34,W34,Y34,#REF!,#REF!,#REF!,#REF!,#REF!)</f>
        <v>#REF!</v>
      </c>
      <c r="AC34" s="86"/>
    </row>
    <row r="35" spans="1:29" ht="18.75" customHeight="1" x14ac:dyDescent="0.25">
      <c r="A35" s="99">
        <f>formules!AE$13</f>
        <v>0</v>
      </c>
      <c r="B35" s="100">
        <f>formules!AE$3</f>
        <v>0</v>
      </c>
      <c r="C35" s="101" t="str">
        <f>IF(AND(formules!$AE$3&lt;&gt;0,formules!$AE$14=formules!$E$60),formules!$E$60,IF(AND(formules!$AE$3&lt;&gt;0,formules!$AE$14=formules!$E$61),formules!$AE$15,""))</f>
        <v/>
      </c>
      <c r="D35" s="102" t="str">
        <f>IF($C35=formules!$E$60,"",VLOOKUP($C35,Uitslag!$A$6:$B$1086,2))</f>
        <v/>
      </c>
      <c r="E35" s="102">
        <f>voorbereiding!E39</f>
        <v>0</v>
      </c>
      <c r="F35" s="102">
        <f t="shared" si="0"/>
        <v>0</v>
      </c>
      <c r="G35" s="90">
        <f ca="1">IF($C35=formules!$E$60,"",IF((schema!$E$18=0),"",(schema!$AE$18)/(schema!$E$18)))</f>
        <v>0</v>
      </c>
      <c r="H35" s="91">
        <f ca="1">IF($C35=formules!$E$60,"",IF(schema!$E$18=0,"",(schema!$AE$18/(schema!$C$17))))</f>
        <v>0</v>
      </c>
      <c r="I35" s="90">
        <f ca="1">IF($C35=formules!$E$60,"",IF((schema!$E$19=0),"",(schema!$AE$19)/(schema!$E$19)))</f>
        <v>0</v>
      </c>
      <c r="J35" s="91">
        <f ca="1">IF($C35=formules!$E$60,"",IF(schema!$E$19=0,"",(schema!$AE$19/(schema!$C$17))))</f>
        <v>0</v>
      </c>
      <c r="K35" s="90">
        <f ca="1">IF($C35=formules!$E$60,"",IF((schema!$E$20=0),"",(schema!$AE$20)/(schema!$E$20)))</f>
        <v>0</v>
      </c>
      <c r="L35" s="91">
        <f ca="1">IF($C35=formules!$E$60,"",IF(schema!$E$20=0,"",(schema!$AE$20/(schema!$C$17))))</f>
        <v>0</v>
      </c>
      <c r="M35" s="90">
        <f ca="1">IF($C35=formules!$E$60,"",IF((schema!$E$21=0),"",(schema!$AE$21)/(schema!$E$21)))</f>
        <v>0</v>
      </c>
      <c r="N35" s="91">
        <f ca="1">IF($C35=formules!$E$60,"",IF(schema!$E$21=0,"",(schema!$AE$21/(schema!$C$17))))</f>
        <v>0</v>
      </c>
      <c r="O35" s="90">
        <f ca="1">IF($C35=formules!$E$60,"",IF((schema!$E$22=0),"",(schema!$AE$22)/(schema!$E$22)))</f>
        <v>0</v>
      </c>
      <c r="P35" s="91">
        <f ca="1">IF($C35=formules!$E$60,"",IF(schema!$E$22=0,"",(schema!$AE$22/(schema!$C$17))))</f>
        <v>0</v>
      </c>
      <c r="Q35" s="90" t="str">
        <f ca="1">IF($C35=formules!$E$60,"",IF((schema!$E$23=0),"",(schema!$AE$23)/(schema!$E$23)))</f>
        <v/>
      </c>
      <c r="R35" s="91" t="str">
        <f ca="1">IF($C35=formules!$E$60,"",IF(schema!$E$23=0,"",(schema!$AE$23/(schema!$C$17))))</f>
        <v/>
      </c>
      <c r="S35" s="90">
        <f ca="1">IF($C35=formules!$E$60,"",IF((schema!$E$24=0),"",(schema!$AE$24)/(schema!$E$24)))</f>
        <v>0</v>
      </c>
      <c r="T35" s="91">
        <f ca="1">IF($C35=formules!$E$60,"",IF(schema!$E$24=0,"",(schema!$AE$24/(schema!$C$17))))</f>
        <v>0</v>
      </c>
      <c r="U35" s="90" t="str">
        <f ca="1">IF($C35=formules!$E$60,"",IF((schema!$E$25=0),"",(schema!$AE$25)/(schema!$E$25)))</f>
        <v/>
      </c>
      <c r="V35" s="91" t="str">
        <f ca="1">IF($C35=formules!$E$60,"",IF(schema!$E$25=0,"",(schema!$AE$25/(schema!$C$17))))</f>
        <v/>
      </c>
      <c r="W35" s="90" t="str">
        <f ca="1">IF($C35=formules!$E$60,"",IF((schema!$E$26=0),"",(schema!$AE$26)/(schema!$E$26)))</f>
        <v/>
      </c>
      <c r="X35" s="91" t="str">
        <f ca="1">IF($C35=formules!$E$60,"",IF(schema!$E$26=0,"",(schema!$AE$26/(schema!$C$17))))</f>
        <v/>
      </c>
      <c r="Y35" s="90">
        <f ca="1">IF($C35=formules!$E$60,"",IF((schema!$E$27=0),"",(schema!$AE$27)/(schema!$E$27)))</f>
        <v>0</v>
      </c>
      <c r="Z35" s="91">
        <f ca="1">IF($C35=formules!$E$60,"",IF(schema!$E$27=0,"",(schema!$AE$27/(schema!$C$17))))</f>
        <v>0</v>
      </c>
      <c r="AA35" s="86"/>
      <c r="AB35" s="90" t="e">
        <f>AVERAGE(G35,I35,K35,M35,O35,Q35,S35,U35,W35,Y35,#REF!,#REF!,#REF!,#REF!,#REF!)</f>
        <v>#REF!</v>
      </c>
      <c r="AC35" s="86"/>
    </row>
    <row r="36" spans="1:29" ht="18.75" customHeight="1" x14ac:dyDescent="0.25">
      <c r="A36" s="99">
        <f>formules!AF$13</f>
        <v>0</v>
      </c>
      <c r="B36" s="100">
        <f>formules!AF$3</f>
        <v>0</v>
      </c>
      <c r="C36" s="101" t="str">
        <f>IF(AND(formules!$AF$3&lt;&gt;0,formules!$AF$14=formules!$E$60),formules!$E$60,IF(AND(formules!$AF$3&lt;&gt;0,formules!$AF$14=formules!$E$61),formules!$AF$15,""))</f>
        <v/>
      </c>
      <c r="D36" s="102" t="str">
        <f>IF($C36=formules!$E$60,"",VLOOKUP($C36,Uitslag!$A$6:$B$1086,2))</f>
        <v/>
      </c>
      <c r="E36" s="102">
        <f>voorbereiding!E40</f>
        <v>0</v>
      </c>
      <c r="F36" s="102">
        <f t="shared" si="0"/>
        <v>0</v>
      </c>
      <c r="G36" s="90">
        <f ca="1">IF($C36=formules!$E$60,"",IF((schema!$E$18=0),"",(schema!$AF$18)/(schema!$E$18)))</f>
        <v>0</v>
      </c>
      <c r="H36" s="91">
        <f ca="1">IF($C36=formules!$E$60,"",IF(schema!$E$18=0,"",(schema!$AF$18/(schema!$C$17))))</f>
        <v>0</v>
      </c>
      <c r="I36" s="90">
        <f ca="1">IF($C36=formules!$E$60,"",IF((schema!$E$19=0),"",(schema!$AF$19)/(schema!$E$19)))</f>
        <v>0</v>
      </c>
      <c r="J36" s="91">
        <f ca="1">IF($C36=formules!$E$60,"",IF(schema!$E$19=0,"",(schema!$AF$19/(schema!$C$17))))</f>
        <v>0</v>
      </c>
      <c r="K36" s="90">
        <f ca="1">IF($C36=formules!$E$60,"",IF((schema!$E$20=0),"",(schema!$AF$20)/(schema!$E$20)))</f>
        <v>0</v>
      </c>
      <c r="L36" s="91">
        <f ca="1">IF($C36=formules!$E$60,"",IF(schema!$E$20=0,"",(schema!$AF$20/(schema!$C$17))))</f>
        <v>0</v>
      </c>
      <c r="M36" s="90">
        <f ca="1">IF($C36=formules!$E$60,"",IF((schema!$E$21=0),"",(schema!$AF$21)/(schema!$E$21)))</f>
        <v>0</v>
      </c>
      <c r="N36" s="91">
        <f ca="1">IF($C36=formules!$E$60,"",IF(schema!$E$21=0,"",(schema!$AF$21/(schema!$C$17))))</f>
        <v>0</v>
      </c>
      <c r="O36" s="90">
        <f ca="1">IF($C36=formules!$E$60,"",IF((schema!$E$22=0),"",(schema!$AF$22)/(schema!$E$22)))</f>
        <v>0</v>
      </c>
      <c r="P36" s="91">
        <f ca="1">IF($C36=formules!$E$60,"",IF(schema!$E$22=0,"",(schema!$AF$22/(schema!$C$17))))</f>
        <v>0</v>
      </c>
      <c r="Q36" s="90" t="str">
        <f ca="1">IF($C36=formules!$E$60,"",IF((schema!$E$23=0),"",(schema!$AF$23)/(schema!$E$23)))</f>
        <v/>
      </c>
      <c r="R36" s="91" t="str">
        <f ca="1">IF($C36=formules!$E$60,"",IF(schema!$E$23=0,"",(schema!$AF$23/(schema!$C$17))))</f>
        <v/>
      </c>
      <c r="S36" s="90">
        <f ca="1">IF($C36=formules!$E$60,"",IF((schema!$E$24=0),"",(schema!$AF$24)/(schema!$E$24)))</f>
        <v>0</v>
      </c>
      <c r="T36" s="91">
        <f ca="1">IF($C36=formules!$E$60,"",IF(schema!$E$24=0,"",(schema!$AF$24/(schema!$C$17))))</f>
        <v>0</v>
      </c>
      <c r="U36" s="90" t="str">
        <f ca="1">IF($C36=formules!$E$60,"",IF((schema!$E$25=0),"",(schema!$AF$25)/(schema!$E$25)))</f>
        <v/>
      </c>
      <c r="V36" s="91" t="str">
        <f ca="1">IF($C36=formules!$E$60,"",IF(schema!$E$25=0,"",(schema!$AF$25/(schema!$C$17))))</f>
        <v/>
      </c>
      <c r="W36" s="90" t="str">
        <f ca="1">IF($C36=formules!$E$60,"",IF((schema!$E$26=0),"",(schema!$AF$26)/(schema!$E$26)))</f>
        <v/>
      </c>
      <c r="X36" s="91" t="str">
        <f ca="1">IF($C36=formules!$E$60,"",IF(schema!$E$26=0,"",(schema!$AF$26/(schema!$C$17))))</f>
        <v/>
      </c>
      <c r="Y36" s="90">
        <f ca="1">IF($C36=formules!$E$60,"",IF((schema!$E$27=0),"",(schema!$AF$27)/(schema!$E$27)))</f>
        <v>0</v>
      </c>
      <c r="Z36" s="91">
        <f ca="1">IF($C36=formules!$E$60,"",IF(schema!$E$27=0,"",(schema!$AF$27/(schema!$C$17))))</f>
        <v>0</v>
      </c>
      <c r="AA36" s="86"/>
      <c r="AB36" s="90" t="e">
        <f>AVERAGE(G36,I36,K36,M36,O36,Q36,S36,U36,W36,Y36,#REF!,#REF!,#REF!,#REF!,#REF!)</f>
        <v>#REF!</v>
      </c>
      <c r="AC36" s="86"/>
    </row>
    <row r="37" spans="1:29" ht="18.75" customHeight="1" x14ac:dyDescent="0.25">
      <c r="A37" s="99">
        <f>formules!AG$13</f>
        <v>0</v>
      </c>
      <c r="B37" s="100">
        <f>formules!AG$3</f>
        <v>0</v>
      </c>
      <c r="C37" s="101" t="str">
        <f>IF(AND(formules!$AG$3&lt;&gt;0,formules!$AG$14=formules!$E$60),formules!$E$60,IF(AND(formules!$AG$3&lt;&gt;0,formules!$AG$14=formules!$E$61),formules!$AG$15,""))</f>
        <v/>
      </c>
      <c r="D37" s="102" t="str">
        <f>IF($C37=formules!$E$60,"",VLOOKUP($C37,Uitslag!$A$6:$B$1086,2))</f>
        <v/>
      </c>
      <c r="E37" s="102">
        <f>voorbereiding!E41</f>
        <v>0</v>
      </c>
      <c r="F37" s="102">
        <f t="shared" si="0"/>
        <v>0</v>
      </c>
      <c r="G37" s="90">
        <f ca="1">IF($C37=formules!$E$60,"",IF((schema!$E$18=0),"",(schema!$AG$18)/(schema!$E$18)))</f>
        <v>0</v>
      </c>
      <c r="H37" s="91">
        <f ca="1">IF($C37=formules!$E$60,"",IF(schema!$E$18=0,"",(schema!$AG$18/(schema!$C$17))))</f>
        <v>0</v>
      </c>
      <c r="I37" s="90">
        <f ca="1">IF($C37=formules!$E$60,"",IF((schema!$E$19=0),"",(schema!$AG$19)/(schema!$E$19)))</f>
        <v>0</v>
      </c>
      <c r="J37" s="91">
        <f ca="1">IF($C37=formules!$E$60,"",IF(schema!$E$19=0,"",(schema!$AG$19/(schema!$C$17))))</f>
        <v>0</v>
      </c>
      <c r="K37" s="90">
        <f ca="1">IF($C37=formules!$E$60,"",IF((schema!$E$20=0),"",(schema!$AG$20)/(schema!$E$20)))</f>
        <v>0</v>
      </c>
      <c r="L37" s="91">
        <f ca="1">IF($C37=formules!$E$60,"",IF(schema!$E$20=0,"",(schema!$AG$20/(schema!$C$17))))</f>
        <v>0</v>
      </c>
      <c r="M37" s="90">
        <f ca="1">IF($C37=formules!$E$60,"",IF((schema!$E$21=0),"",(schema!$AG$21)/(schema!$E$21)))</f>
        <v>0</v>
      </c>
      <c r="N37" s="91">
        <f ca="1">IF($C37=formules!$E$60,"",IF(schema!$E$21=0,"",(schema!$AG$21/(schema!$C$17))))</f>
        <v>0</v>
      </c>
      <c r="O37" s="90">
        <f ca="1">IF($C37=formules!$E$60,"",IF((schema!$E$22=0),"",(schema!$AG$22)/(schema!$E$22)))</f>
        <v>0</v>
      </c>
      <c r="P37" s="91">
        <f ca="1">IF($C37=formules!$E$60,"",IF(schema!$E$22=0,"",(schema!$AG$22/(schema!$C$17))))</f>
        <v>0</v>
      </c>
      <c r="Q37" s="90" t="str">
        <f ca="1">IF($C37=formules!$E$60,"",IF((schema!$E$23=0),"",(schema!$AG$23)/(schema!$E$23)))</f>
        <v/>
      </c>
      <c r="R37" s="91" t="str">
        <f ca="1">IF($C37=formules!$E$60,"",IF(schema!$E$23=0,"",(schema!$AG$23/(schema!$C$17))))</f>
        <v/>
      </c>
      <c r="S37" s="90">
        <f ca="1">IF($C37=formules!$E$60,"",IF((schema!$E$24=0),"",(schema!$AG$24)/(schema!$E$24)))</f>
        <v>0</v>
      </c>
      <c r="T37" s="91">
        <f ca="1">IF($C37=formules!$E$60,"",IF(schema!$E$24=0,"",(schema!$AG$24/(schema!$C$17))))</f>
        <v>0</v>
      </c>
      <c r="U37" s="90" t="str">
        <f ca="1">IF($C37=formules!$E$60,"",IF((schema!$E$25=0),"",(schema!$AG$25)/(schema!$E$25)))</f>
        <v/>
      </c>
      <c r="V37" s="91" t="str">
        <f ca="1">IF($C37=formules!$E$60,"",IF(schema!$E$25=0,"",(schema!$AG$25/(schema!$C$17))))</f>
        <v/>
      </c>
      <c r="W37" s="90" t="str">
        <f ca="1">IF($C37=formules!$E$60,"",IF((schema!$E$26=0),"",(schema!$AG$26)/(schema!$E$26)))</f>
        <v/>
      </c>
      <c r="X37" s="91" t="str">
        <f ca="1">IF($C37=formules!$E$60,"",IF(schema!$E$26=0,"",(schema!$AG$26/(schema!$C$17))))</f>
        <v/>
      </c>
      <c r="Y37" s="90">
        <f ca="1">IF($C37=formules!$E$60,"",IF((schema!$E$27=0),"",(schema!$AG$27)/(schema!$E$27)))</f>
        <v>0</v>
      </c>
      <c r="Z37" s="91">
        <f ca="1">IF($C37=formules!$E$60,"",IF(schema!$E$27=0,"",(schema!$AG$27/(schema!$C$17))))</f>
        <v>0</v>
      </c>
      <c r="AA37" s="86"/>
      <c r="AB37" s="90" t="e">
        <f>AVERAGE(G37,I37,K37,M37,O37,Q37,S37,U37,W37,Y37,#REF!,#REF!,#REF!,#REF!,#REF!)</f>
        <v>#REF!</v>
      </c>
      <c r="AC37" s="86"/>
    </row>
    <row r="38" spans="1:29" ht="18.75" customHeight="1" x14ac:dyDescent="0.25">
      <c r="A38" s="99">
        <f>formules!AH$13</f>
        <v>0</v>
      </c>
      <c r="B38" s="100">
        <f>formules!AH$3</f>
        <v>0</v>
      </c>
      <c r="C38" s="101" t="str">
        <f>IF(AND(formules!$AH$3&lt;&gt;0,formules!$AH$14=formules!$E$60),formules!$E$60,IF(AND(formules!$AH$3&lt;&gt;0,formules!$AH$14=formules!$E$61),formules!$AH$15,""))</f>
        <v/>
      </c>
      <c r="D38" s="102" t="str">
        <f>IF($C38=formules!$E$60,"",VLOOKUP($C38,Uitslag!$A$6:$B$1086,2))</f>
        <v/>
      </c>
      <c r="E38" s="102">
        <f>voorbereiding!E42</f>
        <v>0</v>
      </c>
      <c r="F38" s="102">
        <f t="shared" si="0"/>
        <v>0</v>
      </c>
      <c r="G38" s="90">
        <f ca="1">IF($C38=formules!$E$60,"",IF((schema!$E$18=0),"",(schema!$AH$18)/(schema!$E$18)))</f>
        <v>0</v>
      </c>
      <c r="H38" s="91">
        <f ca="1">IF($C38=formules!$E$60,"",IF(schema!$E$18=0,"",(schema!$AH$18/(schema!$C$17))))</f>
        <v>0</v>
      </c>
      <c r="I38" s="90">
        <f ca="1">IF($C38=formules!$E$60,"",IF((schema!$E$19=0),"",(schema!$AH$19)/(schema!$E$19)))</f>
        <v>0</v>
      </c>
      <c r="J38" s="91">
        <f ca="1">IF($C38=formules!$E$60,"",IF(schema!$E$19=0,"",(schema!$AH$19/(schema!$C$17))))</f>
        <v>0</v>
      </c>
      <c r="K38" s="90">
        <f ca="1">IF($C38=formules!$E$60,"",IF((schema!$E$20=0),"",(schema!$AH$20)/(schema!$E$20)))</f>
        <v>0</v>
      </c>
      <c r="L38" s="91">
        <f ca="1">IF($C38=formules!$E$60,"",IF(schema!$E$20=0,"",(schema!$AH$20/(schema!$C$17))))</f>
        <v>0</v>
      </c>
      <c r="M38" s="90">
        <f ca="1">IF($C38=formules!$E$60,"",IF((schema!$E$21=0),"",(schema!$AH$21)/(schema!$E$21)))</f>
        <v>0</v>
      </c>
      <c r="N38" s="91">
        <f ca="1">IF($C38=formules!$E$60,"",IF(schema!$E$21=0,"",(schema!$AH$21/(schema!$C$17))))</f>
        <v>0</v>
      </c>
      <c r="O38" s="90">
        <f ca="1">IF($C38=formules!$E$60,"",IF((schema!$E$22=0),"",(schema!$AH$22)/(schema!$E$22)))</f>
        <v>0</v>
      </c>
      <c r="P38" s="91">
        <f ca="1">IF($C38=formules!$E$60,"",IF(schema!$E$22=0,"",(schema!$AH$22/(schema!$C$17))))</f>
        <v>0</v>
      </c>
      <c r="Q38" s="90" t="str">
        <f ca="1">IF($C38=formules!$E$60,"",IF((schema!$E$23=0),"",(schema!$AH$23)/(schema!$E$23)))</f>
        <v/>
      </c>
      <c r="R38" s="91" t="str">
        <f ca="1">IF($C38=formules!$E$60,"",IF(schema!$E$23=0,"",(schema!$AH$23/(schema!$C$17))))</f>
        <v/>
      </c>
      <c r="S38" s="90">
        <f ca="1">IF($C38=formules!$E$60,"",IF((schema!$E$24=0),"",(schema!$AH$24)/(schema!$E$24)))</f>
        <v>0</v>
      </c>
      <c r="T38" s="91">
        <f ca="1">IF($C38=formules!$E$60,"",IF(schema!$E$24=0,"",(schema!$AH$24/(schema!$C$17))))</f>
        <v>0</v>
      </c>
      <c r="U38" s="90" t="str">
        <f ca="1">IF($C38=formules!$E$60,"",IF((schema!$E$25=0),"",(schema!$AH$25)/(schema!$E$25)))</f>
        <v/>
      </c>
      <c r="V38" s="91" t="str">
        <f ca="1">IF($C38=formules!$E$60,"",IF(schema!$E$25=0,"",(schema!$AH$25/(schema!$C$17))))</f>
        <v/>
      </c>
      <c r="W38" s="90" t="str">
        <f ca="1">IF($C38=formules!$E$60,"",IF((schema!$E$26=0),"",(schema!$AH$26)/(schema!$E$26)))</f>
        <v/>
      </c>
      <c r="X38" s="91" t="str">
        <f ca="1">IF($C38=formules!$E$60,"",IF(schema!$E$26=0,"",(schema!$AH$26/(schema!$C$17))))</f>
        <v/>
      </c>
      <c r="Y38" s="90">
        <f ca="1">IF($C38=formules!$E$60,"",IF((schema!$E$27=0),"",(schema!$AH$27)/(schema!$E$27)))</f>
        <v>0</v>
      </c>
      <c r="Z38" s="91">
        <f ca="1">IF($C38=formules!$E$60,"",IF(schema!$E$27=0,"",(schema!$AH$27/(schema!$C$17))))</f>
        <v>0</v>
      </c>
      <c r="AA38" s="86"/>
      <c r="AB38" s="90" t="e">
        <f>AVERAGE(G38,I38,K38,M38,O38,Q38,S38,U38,W38,Y38,#REF!,#REF!,#REF!,#REF!,#REF!)</f>
        <v>#REF!</v>
      </c>
      <c r="AC38" s="86"/>
    </row>
    <row r="39" spans="1:29" ht="18.75" customHeight="1" x14ac:dyDescent="0.25">
      <c r="A39" s="99">
        <f>formules!AI$13</f>
        <v>0</v>
      </c>
      <c r="B39" s="100">
        <f>formules!AI$3</f>
        <v>0</v>
      </c>
      <c r="C39" s="101" t="str">
        <f>IF(AND(formules!$AI$3&lt;&gt;0,formules!$AI$14=formules!$E$60),formules!$E$60,IF(AND(formules!$AI$3&lt;&gt;0,formules!$AI$14=formules!$E$61),formules!$AI$15,""))</f>
        <v/>
      </c>
      <c r="D39" s="102" t="str">
        <f>IF($C39=formules!$E$60,"",VLOOKUP($C39,Uitslag!$A$6:$B$1086,2))</f>
        <v/>
      </c>
      <c r="E39" s="102">
        <f>voorbereiding!E43</f>
        <v>0</v>
      </c>
      <c r="F39" s="102">
        <f t="shared" si="0"/>
        <v>0</v>
      </c>
      <c r="G39" s="90">
        <f ca="1">IF($C39=formules!$E$60,"",IF((schema!$E$18=0),"",(schema!$AH$18)/(schema!$E$18)))</f>
        <v>0</v>
      </c>
      <c r="H39" s="91">
        <f ca="1">IF($C39=formules!$E$60,"",IF(schema!$E$18=0,"",(schema!$AH$18/(schema!$C$17))))</f>
        <v>0</v>
      </c>
      <c r="I39" s="90">
        <f ca="1">IF($C39=formules!$E$60,"",IF((schema!$E$19=0),"",(schema!$AH$19)/(schema!$E$19)))</f>
        <v>0</v>
      </c>
      <c r="J39" s="91">
        <f ca="1">IF($C39=formules!$E$60,"",IF(schema!$E$19=0,"",(schema!$AH$19/(schema!$C$17))))</f>
        <v>0</v>
      </c>
      <c r="K39" s="90">
        <f ca="1">IF($C39=formules!$E$60,"",IF((schema!$E$20=0),"",(schema!$AH$20)/(schema!$E$20)))</f>
        <v>0</v>
      </c>
      <c r="L39" s="91">
        <f ca="1">IF($C39=formules!$E$60,"",IF(schema!$E$20=0,"",(schema!$AH$20/(schema!$C$17))))</f>
        <v>0</v>
      </c>
      <c r="M39" s="90">
        <f ca="1">IF($C39=formules!$E$60,"",IF((schema!$E$21=0),"",(schema!$AH$21)/(schema!$E$21)))</f>
        <v>0</v>
      </c>
      <c r="N39" s="91">
        <f ca="1">IF($C39=formules!$E$60,"",IF(schema!$E$21=0,"",(schema!$AH$21/(schema!$C$17))))</f>
        <v>0</v>
      </c>
      <c r="O39" s="90">
        <f ca="1">IF($C39=formules!$E$60,"",IF((schema!$E$22=0),"",(schema!$AH$22)/(schema!$E$22)))</f>
        <v>0</v>
      </c>
      <c r="P39" s="91">
        <f ca="1">IF($C39=formules!$E$60,"",IF(schema!$E$22=0,"",(schema!$AH$22/(schema!$C$17))))</f>
        <v>0</v>
      </c>
      <c r="Q39" s="90" t="str">
        <f ca="1">IF($C39=formules!$E$60,"",IF((schema!$E$23=0),"",(schema!$AH$23)/(schema!$E$23)))</f>
        <v/>
      </c>
      <c r="R39" s="91" t="str">
        <f ca="1">IF($C39=formules!$E$60,"",IF(schema!$E$23=0,"",(schema!$AH$23/(schema!$C$17))))</f>
        <v/>
      </c>
      <c r="S39" s="90">
        <f ca="1">IF($C39=formules!$E$60,"",IF((schema!$E$24=0),"",(schema!$AH$24)/(schema!$E$24)))</f>
        <v>0</v>
      </c>
      <c r="T39" s="91">
        <f ca="1">IF($C39=formules!$E$60,"",IF(schema!$E$24=0,"",(schema!$AH$24/(schema!$C$17))))</f>
        <v>0</v>
      </c>
      <c r="U39" s="90" t="str">
        <f ca="1">IF($C39=formules!$E$60,"",IF((schema!$E$25=0),"",(schema!$AH$25)/(schema!$E$25)))</f>
        <v/>
      </c>
      <c r="V39" s="91" t="str">
        <f ca="1">IF($C39=formules!$E$60,"",IF(schema!$E$25=0,"",(schema!$AH$25/(schema!$C$17))))</f>
        <v/>
      </c>
      <c r="W39" s="90" t="str">
        <f ca="1">IF($C39=formules!$E$60,"",IF((schema!$E$26=0),"",(schema!$AH$26)/(schema!$E$26)))</f>
        <v/>
      </c>
      <c r="X39" s="91" t="str">
        <f ca="1">IF($C39=formules!$E$60,"",IF(schema!$E$26=0,"",(schema!$AH$26/(schema!$C$17))))</f>
        <v/>
      </c>
      <c r="Y39" s="90">
        <f ca="1">IF($C39=formules!$E$60,"",IF((schema!$E$27=0),"",(schema!$AH$27)/(schema!$E$27)))</f>
        <v>0</v>
      </c>
      <c r="Z39" s="91">
        <f ca="1">IF($C39=formules!$E$60,"",IF(schema!$E$27=0,"",(schema!$AH$27/(schema!$C$17))))</f>
        <v>0</v>
      </c>
      <c r="AA39" s="86"/>
      <c r="AB39" s="90" t="e">
        <f>AVERAGE(G39,I39,K39,M39,O39,Q39,S39,U39,W39,Y39,#REF!,#REF!,#REF!,#REF!,#REF!)</f>
        <v>#REF!</v>
      </c>
      <c r="AC39" s="86"/>
    </row>
    <row r="40" spans="1:29" ht="18.75" customHeight="1" x14ac:dyDescent="0.25">
      <c r="A40" s="99">
        <f>formules!AJ$13</f>
        <v>0</v>
      </c>
      <c r="B40" s="100">
        <f>formules!AJ$3</f>
        <v>0</v>
      </c>
      <c r="C40" s="101" t="str">
        <f>IF(AND(formules!$AJ$3&lt;&gt;0,formules!$AJ$14=formules!$E$60),formules!$E$60,IF(AND(formules!$AJ$3&lt;&gt;0,formules!$AJ$14=formules!$E$61),formules!$AJ$15,""))</f>
        <v/>
      </c>
      <c r="D40" s="102" t="str">
        <f>IF($C40=formules!$E$60,"",VLOOKUP($C40,Uitslag!$A$6:$B$1086,2))</f>
        <v/>
      </c>
      <c r="E40" s="102">
        <f>voorbereiding!E44</f>
        <v>0</v>
      </c>
      <c r="F40" s="102">
        <f t="shared" si="0"/>
        <v>0</v>
      </c>
      <c r="G40" s="90">
        <f ca="1">IF($C40=formules!$E$60,"",IF((schema!$E$18=0),"",(schema!$AH$18)/(schema!$E$18)))</f>
        <v>0</v>
      </c>
      <c r="H40" s="91">
        <f ca="1">IF($C40=formules!$E$60,"",IF(schema!$E$18=0,"",(schema!$AH$18/(schema!$C$17))))</f>
        <v>0</v>
      </c>
      <c r="I40" s="90">
        <f ca="1">IF($C40=formules!$E$60,"",IF((schema!$E$19=0),"",(schema!$AH$19)/(schema!$E$19)))</f>
        <v>0</v>
      </c>
      <c r="J40" s="91">
        <f ca="1">IF($C40=formules!$E$60,"",IF(schema!$E$19=0,"",(schema!$AH$19/(schema!$C$17))))</f>
        <v>0</v>
      </c>
      <c r="K40" s="90">
        <f ca="1">IF($C40=formules!$E$60,"",IF((schema!$E$20=0),"",(schema!$AH$20)/(schema!$E$20)))</f>
        <v>0</v>
      </c>
      <c r="L40" s="91">
        <f ca="1">IF($C40=formules!$E$60,"",IF(schema!$E$20=0,"",(schema!$AH$20/(schema!$C$17))))</f>
        <v>0</v>
      </c>
      <c r="M40" s="90">
        <f ca="1">IF($C40=formules!$E$60,"",IF((schema!$E$21=0),"",(schema!$AH$21)/(schema!$E$21)))</f>
        <v>0</v>
      </c>
      <c r="N40" s="91">
        <f ca="1">IF($C40=formules!$E$60,"",IF(schema!$E$21=0,"",(schema!$AH$21/(schema!$C$17))))</f>
        <v>0</v>
      </c>
      <c r="O40" s="90">
        <f ca="1">IF($C40=formules!$E$60,"",IF((schema!$E$22=0),"",(schema!$AH$22)/(schema!$E$22)))</f>
        <v>0</v>
      </c>
      <c r="P40" s="91">
        <f ca="1">IF($C40=formules!$E$60,"",IF(schema!$E$22=0,"",(schema!$AH$22/(schema!$C$17))))</f>
        <v>0</v>
      </c>
      <c r="Q40" s="90" t="str">
        <f ca="1">IF($C40=formules!$E$60,"",IF((schema!$E$23=0),"",(schema!$AH$23)/(schema!$E$23)))</f>
        <v/>
      </c>
      <c r="R40" s="91" t="str">
        <f ca="1">IF($C40=formules!$E$60,"",IF(schema!$E$23=0,"",(schema!$AH$23/(schema!$C$17))))</f>
        <v/>
      </c>
      <c r="S40" s="90">
        <f ca="1">IF($C40=formules!$E$60,"",IF((schema!$E$24=0),"",(schema!$AH$24)/(schema!$E$24)))</f>
        <v>0</v>
      </c>
      <c r="T40" s="91">
        <f ca="1">IF($C40=formules!$E$60,"",IF(schema!$E$24=0,"",(schema!$AH$24/(schema!$C$17))))</f>
        <v>0</v>
      </c>
      <c r="U40" s="90" t="str">
        <f ca="1">IF($C40=formules!$E$60,"",IF((schema!$E$25=0),"",(schema!$AH$25)/(schema!$E$25)))</f>
        <v/>
      </c>
      <c r="V40" s="91" t="str">
        <f ca="1">IF($C40=formules!$E$60,"",IF(schema!$E$25=0,"",(schema!$AH$25/(schema!$C$17))))</f>
        <v/>
      </c>
      <c r="W40" s="90" t="str">
        <f ca="1">IF($C40=formules!$E$60,"",IF((schema!$E$26=0),"",(schema!$AH$26)/(schema!$E$26)))</f>
        <v/>
      </c>
      <c r="X40" s="91" t="str">
        <f ca="1">IF($C40=formules!$E$60,"",IF(schema!$E$26=0,"",(schema!$AH$26/(schema!$C$17))))</f>
        <v/>
      </c>
      <c r="Y40" s="90">
        <f ca="1">IF($C40=formules!$E$60,"",IF((schema!$E$27=0),"",(schema!$AH$27)/(schema!$E$27)))</f>
        <v>0</v>
      </c>
      <c r="Z40" s="91">
        <f ca="1">IF($C40=formules!$E$60,"",IF(schema!$E$27=0,"",(schema!$AH$27/(schema!$C$17))))</f>
        <v>0</v>
      </c>
      <c r="AA40" s="86"/>
      <c r="AB40" s="90" t="e">
        <f>AVERAGE(G40,I40,K40,M40,O40,Q40,S40,U40,W40,Y40,#REF!,#REF!,#REF!,#REF!,#REF!)</f>
        <v>#REF!</v>
      </c>
      <c r="AC40" s="86"/>
    </row>
    <row r="41" spans="1:29" ht="18.75" customHeight="1" x14ac:dyDescent="0.25">
      <c r="A41" s="99">
        <f>formules!AK$13</f>
        <v>0</v>
      </c>
      <c r="B41" s="100">
        <f>formules!AK$3</f>
        <v>0</v>
      </c>
      <c r="C41" s="101" t="str">
        <f>IF(AND(formules!$AK$3&lt;&gt;0,formules!$AK$14=formules!$E$60),formules!$E$60,IF(AND(formules!$AK$3&lt;&gt;0,formules!$AK$14=formules!$E$61),formules!$AK$15,""))</f>
        <v/>
      </c>
      <c r="D41" s="102" t="str">
        <f>IF($C41=formules!$E$60,"",VLOOKUP($C41,Uitslag!$A$6:$B$1086,2))</f>
        <v/>
      </c>
      <c r="E41" s="102">
        <f>voorbereiding!E45</f>
        <v>0</v>
      </c>
      <c r="F41" s="102">
        <f t="shared" si="0"/>
        <v>0</v>
      </c>
      <c r="G41" s="90">
        <f ca="1">IF($C41=formules!$E$60,"",IF((schema!$E$18=0),"",(schema!$AH$18)/(schema!$E$18)))</f>
        <v>0</v>
      </c>
      <c r="H41" s="91">
        <f ca="1">IF($C41=formules!$E$60,"",IF(schema!$E$18=0,"",(schema!$AH$18/(schema!$C$17))))</f>
        <v>0</v>
      </c>
      <c r="I41" s="90">
        <f ca="1">IF($C41=formules!$E$60,"",IF((schema!$E$19=0),"",(schema!$AH$19)/(schema!$E$19)))</f>
        <v>0</v>
      </c>
      <c r="J41" s="91">
        <f ca="1">IF($C41=formules!$E$60,"",IF(schema!$E$19=0,"",(schema!$AH$19/(schema!$C$17))))</f>
        <v>0</v>
      </c>
      <c r="K41" s="90">
        <f ca="1">IF($C41=formules!$E$60,"",IF((schema!$E$20=0),"",(schema!$AH$20)/(schema!$E$20)))</f>
        <v>0</v>
      </c>
      <c r="L41" s="91">
        <f ca="1">IF($C41=formules!$E$60,"",IF(schema!$E$20=0,"",(schema!$AH$20/(schema!$C$17))))</f>
        <v>0</v>
      </c>
      <c r="M41" s="90">
        <f ca="1">IF($C41=formules!$E$60,"",IF((schema!$E$21=0),"",(schema!$AH$21)/(schema!$E$21)))</f>
        <v>0</v>
      </c>
      <c r="N41" s="91">
        <f ca="1">IF($C41=formules!$E$60,"",IF(schema!$E$21=0,"",(schema!$AH$21/(schema!$C$17))))</f>
        <v>0</v>
      </c>
      <c r="O41" s="90">
        <f ca="1">IF($C41=formules!$E$60,"",IF((schema!$E$22=0),"",(schema!$AH$22)/(schema!$E$22)))</f>
        <v>0</v>
      </c>
      <c r="P41" s="91">
        <f ca="1">IF($C41=formules!$E$60,"",IF(schema!$E$22=0,"",(schema!$AH$22/(schema!$C$17))))</f>
        <v>0</v>
      </c>
      <c r="Q41" s="90" t="str">
        <f ca="1">IF($C41=formules!$E$60,"",IF((schema!$E$23=0),"",(schema!$AH$23)/(schema!$E$23)))</f>
        <v/>
      </c>
      <c r="R41" s="91" t="str">
        <f ca="1">IF($C41=formules!$E$60,"",IF(schema!$E$23=0,"",(schema!$AH$23/(schema!$C$17))))</f>
        <v/>
      </c>
      <c r="S41" s="90">
        <f ca="1">IF($C41=formules!$E$60,"",IF((schema!$E$24=0),"",(schema!$AH$24)/(schema!$E$24)))</f>
        <v>0</v>
      </c>
      <c r="T41" s="91">
        <f ca="1">IF($C41=formules!$E$60,"",IF(schema!$E$24=0,"",(schema!$AH$24/(schema!$C$17))))</f>
        <v>0</v>
      </c>
      <c r="U41" s="90" t="str">
        <f ca="1">IF($C41=formules!$E$60,"",IF((schema!$E$25=0),"",(schema!$AH$25)/(schema!$E$25)))</f>
        <v/>
      </c>
      <c r="V41" s="91" t="str">
        <f ca="1">IF($C41=formules!$E$60,"",IF(schema!$E$25=0,"",(schema!$AH$25/(schema!$C$17))))</f>
        <v/>
      </c>
      <c r="W41" s="90" t="str">
        <f ca="1">IF($C41=formules!$E$60,"",IF((schema!$E$26=0),"",(schema!$AH$26)/(schema!$E$26)))</f>
        <v/>
      </c>
      <c r="X41" s="91" t="str">
        <f ca="1">IF($C41=formules!$E$60,"",IF(schema!$E$26=0,"",(schema!$AH$26/(schema!$C$17))))</f>
        <v/>
      </c>
      <c r="Y41" s="90">
        <f ca="1">IF($C41=formules!$E$60,"",IF((schema!$E$27=0),"",(schema!$AH$27)/(schema!$E$27)))</f>
        <v>0</v>
      </c>
      <c r="Z41" s="91">
        <f ca="1">IF($C41=formules!$E$60,"",IF(schema!$E$27=0,"",(schema!$AH$27/(schema!$C$17))))</f>
        <v>0</v>
      </c>
      <c r="AA41" s="86"/>
      <c r="AB41" s="90" t="e">
        <f>AVERAGE(G41,I41,K41,M41,O41,Q41,S41,U41,W41,Y41,#REF!,#REF!,#REF!,#REF!,#REF!)</f>
        <v>#REF!</v>
      </c>
      <c r="AC41" s="86"/>
    </row>
    <row r="42" spans="1:29" ht="18.75" customHeight="1" x14ac:dyDescent="0.25">
      <c r="A42" s="99">
        <f>formules!AL$13</f>
        <v>0</v>
      </c>
      <c r="B42" s="100">
        <f>formules!AL$3</f>
        <v>0</v>
      </c>
      <c r="C42" s="101" t="str">
        <f>IF(AND(formules!$AL$3&lt;&gt;0,formules!$AL$14=formules!$E$60),formules!$E$60,IF(AND(formules!$AL$3&lt;&gt;0,formules!$AL$14=formules!$E$61),formules!$AL$15,""))</f>
        <v/>
      </c>
      <c r="D42" s="102" t="str">
        <f>IF($C42=formules!$E$60,"",VLOOKUP($C42,Uitslag!$A$6:$B$1086,2))</f>
        <v/>
      </c>
      <c r="E42" s="102">
        <f>voorbereiding!E46</f>
        <v>0</v>
      </c>
      <c r="F42" s="102">
        <f t="shared" si="0"/>
        <v>0</v>
      </c>
      <c r="G42" s="90">
        <f ca="1">IF($C42=formules!$E$60,"",IF((schema!$E$18=0),"",(schema!$AH$18)/(schema!$E$18)))</f>
        <v>0</v>
      </c>
      <c r="H42" s="91">
        <f ca="1">IF($C42=formules!$E$60,"",IF(schema!$E$18=0,"",(schema!$AH$18/(schema!$C$17))))</f>
        <v>0</v>
      </c>
      <c r="I42" s="90">
        <f ca="1">IF($C42=formules!$E$60,"",IF((schema!$E$19=0),"",(schema!$AH$19)/(schema!$E$19)))</f>
        <v>0</v>
      </c>
      <c r="J42" s="91">
        <f ca="1">IF($C42=formules!$E$60,"",IF(schema!$E$19=0,"",(schema!$AH$19/(schema!$C$17))))</f>
        <v>0</v>
      </c>
      <c r="K42" s="90">
        <f ca="1">IF($C42=formules!$E$60,"",IF((schema!$E$20=0),"",(schema!$AH$20)/(schema!$E$20)))</f>
        <v>0</v>
      </c>
      <c r="L42" s="91">
        <f ca="1">IF($C42=formules!$E$60,"",IF(schema!$E$20=0,"",(schema!$AH$20/(schema!$C$17))))</f>
        <v>0</v>
      </c>
      <c r="M42" s="90">
        <f ca="1">IF($C42=formules!$E$60,"",IF((schema!$E$21=0),"",(schema!$AH$21)/(schema!$E$21)))</f>
        <v>0</v>
      </c>
      <c r="N42" s="91">
        <f ca="1">IF($C42=formules!$E$60,"",IF(schema!$E$21=0,"",(schema!$AH$21/(schema!$C$17))))</f>
        <v>0</v>
      </c>
      <c r="O42" s="90">
        <f ca="1">IF($C42=formules!$E$60,"",IF((schema!$E$22=0),"",(schema!$AH$22)/(schema!$E$22)))</f>
        <v>0</v>
      </c>
      <c r="P42" s="91">
        <f ca="1">IF($C42=formules!$E$60,"",IF(schema!$E$22=0,"",(schema!$AH$22/(schema!$C$17))))</f>
        <v>0</v>
      </c>
      <c r="Q42" s="90" t="str">
        <f ca="1">IF($C42=formules!$E$60,"",IF((schema!$E$23=0),"",(schema!$AH$23)/(schema!$E$23)))</f>
        <v/>
      </c>
      <c r="R42" s="91" t="str">
        <f ca="1">IF($C42=formules!$E$60,"",IF(schema!$E$23=0,"",(schema!$AH$23/(schema!$C$17))))</f>
        <v/>
      </c>
      <c r="S42" s="90">
        <f ca="1">IF($C42=formules!$E$60,"",IF((schema!$E$24=0),"",(schema!$AH$24)/(schema!$E$24)))</f>
        <v>0</v>
      </c>
      <c r="T42" s="91">
        <f ca="1">IF($C42=formules!$E$60,"",IF(schema!$E$24=0,"",(schema!$AH$24/(schema!$C$17))))</f>
        <v>0</v>
      </c>
      <c r="U42" s="90" t="str">
        <f ca="1">IF($C42=formules!$E$60,"",IF((schema!$E$25=0),"",(schema!$AH$25)/(schema!$E$25)))</f>
        <v/>
      </c>
      <c r="V42" s="91" t="str">
        <f ca="1">IF($C42=formules!$E$60,"",IF(schema!$E$25=0,"",(schema!$AH$25/(schema!$C$17))))</f>
        <v/>
      </c>
      <c r="W42" s="90" t="str">
        <f ca="1">IF($C42=formules!$E$60,"",IF((schema!$E$26=0),"",(schema!$AH$26)/(schema!$E$26)))</f>
        <v/>
      </c>
      <c r="X42" s="91" t="str">
        <f ca="1">IF($C42=formules!$E$60,"",IF(schema!$E$26=0,"",(schema!$AH$26/(schema!$C$17))))</f>
        <v/>
      </c>
      <c r="Y42" s="90">
        <f ca="1">IF($C42=formules!$E$60,"",IF((schema!$E$27=0),"",(schema!$AH$27)/(schema!$E$27)))</f>
        <v>0</v>
      </c>
      <c r="Z42" s="91">
        <f ca="1">IF($C42=formules!$E$60,"",IF(schema!$E$27=0,"",(schema!$AH$27/(schema!$C$17))))</f>
        <v>0</v>
      </c>
      <c r="AA42" s="86"/>
      <c r="AB42" s="90" t="e">
        <f>AVERAGE(G42,I42,K42,M42,O42,Q42,S42,U42,W42,Y42,#REF!,#REF!,#REF!,#REF!,#REF!)</f>
        <v>#REF!</v>
      </c>
      <c r="AC42" s="86"/>
    </row>
    <row r="43" spans="1:29" ht="18.75" customHeight="1" x14ac:dyDescent="0.25">
      <c r="A43" s="99">
        <f>formules!AM$13</f>
        <v>0</v>
      </c>
      <c r="B43" s="100">
        <f>formules!AM$3</f>
        <v>0</v>
      </c>
      <c r="C43" s="101" t="str">
        <f>IF(AND(formules!$AM$3&lt;&gt;0,formules!$AM$14=formules!$E$60),formules!$E$60,IF(AND(formules!$AM$3&lt;&gt;0,formules!$AM$14=formules!$E$61),formules!$AM$15,""))</f>
        <v/>
      </c>
      <c r="D43" s="102" t="str">
        <f>IF($C43=formules!$E$60,"",VLOOKUP($C43,Uitslag!$A$6:$B$1086,2))</f>
        <v/>
      </c>
      <c r="E43" s="102">
        <f>voorbereiding!E47</f>
        <v>0</v>
      </c>
      <c r="F43" s="102">
        <f t="shared" si="0"/>
        <v>0</v>
      </c>
      <c r="G43" s="90">
        <f ca="1">IF($C43=formules!$E$60,"",IF((schema!$E$18=0),"",(schema!$AH$18)/(schema!$E$18)))</f>
        <v>0</v>
      </c>
      <c r="H43" s="91">
        <f ca="1">IF($C43=formules!$E$60,"",IF(schema!$E$18=0,"",(schema!$AH$18/(schema!$C$17))))</f>
        <v>0</v>
      </c>
      <c r="I43" s="90">
        <f ca="1">IF($C43=formules!$E$60,"",IF((schema!$E$19=0),"",(schema!$AH$19)/(schema!$E$19)))</f>
        <v>0</v>
      </c>
      <c r="J43" s="91">
        <f ca="1">IF($C43=formules!$E$60,"",IF(schema!$E$19=0,"",(schema!$AH$19/(schema!$C$17))))</f>
        <v>0</v>
      </c>
      <c r="K43" s="90">
        <f ca="1">IF($C43=formules!$E$60,"",IF((schema!$E$20=0),"",(schema!$AH$20)/(schema!$E$20)))</f>
        <v>0</v>
      </c>
      <c r="L43" s="91">
        <f ca="1">IF($C43=formules!$E$60,"",IF(schema!$E$20=0,"",(schema!$AH$20/(schema!$C$17))))</f>
        <v>0</v>
      </c>
      <c r="M43" s="90">
        <f ca="1">IF($C43=formules!$E$60,"",IF((schema!$E$21=0),"",(schema!$AH$21)/(schema!$E$21)))</f>
        <v>0</v>
      </c>
      <c r="N43" s="91">
        <f ca="1">IF($C43=formules!$E$60,"",IF(schema!$E$21=0,"",(schema!$AH$21/(schema!$C$17))))</f>
        <v>0</v>
      </c>
      <c r="O43" s="90">
        <f ca="1">IF($C43=formules!$E$60,"",IF((schema!$E$22=0),"",(schema!$AH$22)/(schema!$E$22)))</f>
        <v>0</v>
      </c>
      <c r="P43" s="91">
        <f ca="1">IF($C43=formules!$E$60,"",IF(schema!$E$22=0,"",(schema!$AH$22/(schema!$C$17))))</f>
        <v>0</v>
      </c>
      <c r="Q43" s="90" t="str">
        <f ca="1">IF($C43=formules!$E$60,"",IF((schema!$E$23=0),"",(schema!$AH$23)/(schema!$E$23)))</f>
        <v/>
      </c>
      <c r="R43" s="91" t="str">
        <f ca="1">IF($C43=formules!$E$60,"",IF(schema!$E$23=0,"",(schema!$AH$23/(schema!$C$17))))</f>
        <v/>
      </c>
      <c r="S43" s="90">
        <f ca="1">IF($C43=formules!$E$60,"",IF((schema!$E$24=0),"",(schema!$AH$24)/(schema!$E$24)))</f>
        <v>0</v>
      </c>
      <c r="T43" s="91">
        <f ca="1">IF($C43=formules!$E$60,"",IF(schema!$E$24=0,"",(schema!$AH$24/(schema!$C$17))))</f>
        <v>0</v>
      </c>
      <c r="U43" s="90" t="str">
        <f ca="1">IF($C43=formules!$E$60,"",IF((schema!$E$25=0),"",(schema!$AH$25)/(schema!$E$25)))</f>
        <v/>
      </c>
      <c r="V43" s="91" t="str">
        <f ca="1">IF($C43=formules!$E$60,"",IF(schema!$E$25=0,"",(schema!$AH$25/(schema!$C$17))))</f>
        <v/>
      </c>
      <c r="W43" s="90" t="str">
        <f ca="1">IF($C43=formules!$E$60,"",IF((schema!$E$26=0),"",(schema!$AH$26)/(schema!$E$26)))</f>
        <v/>
      </c>
      <c r="X43" s="91" t="str">
        <f ca="1">IF($C43=formules!$E$60,"",IF(schema!$E$26=0,"",(schema!$AH$26/(schema!$C$17))))</f>
        <v/>
      </c>
      <c r="Y43" s="90">
        <f ca="1">IF($C43=formules!$E$60,"",IF((schema!$E$27=0),"",(schema!$AH$27)/(schema!$E$27)))</f>
        <v>0</v>
      </c>
      <c r="Z43" s="91">
        <f ca="1">IF($C43=formules!$E$60,"",IF(schema!$E$27=0,"",(schema!$AH$27/(schema!$C$17))))</f>
        <v>0</v>
      </c>
      <c r="AA43" s="86"/>
      <c r="AB43" s="90" t="e">
        <f>AVERAGE(G43,I43,K43,M43,O43,Q43,S43,U43,W43,Y43,#REF!,#REF!,#REF!,#REF!,#REF!)</f>
        <v>#REF!</v>
      </c>
      <c r="AC43" s="86"/>
    </row>
    <row r="44" spans="1:29" ht="18.75" customHeight="1" x14ac:dyDescent="0.25">
      <c r="A44" s="99">
        <f>formules!AN$13</f>
        <v>0</v>
      </c>
      <c r="B44" s="100">
        <f>formules!AN$3</f>
        <v>0</v>
      </c>
      <c r="C44" s="101" t="str">
        <f>IF(AND(formules!$AN$3&lt;&gt;0,formules!$AN$14=formules!$E$60),formules!$E$60,IF(AND(formules!$AN$3&lt;&gt;0,formules!$AN$14=formules!$E$61),formules!$AN$15,""))</f>
        <v/>
      </c>
      <c r="D44" s="102" t="str">
        <f>IF($C44=formules!$E$60,"",VLOOKUP($C44,Uitslag!$A$6:$B$1086,2))</f>
        <v/>
      </c>
      <c r="E44" s="102">
        <f>voorbereiding!E48</f>
        <v>0</v>
      </c>
      <c r="F44" s="102">
        <f t="shared" si="0"/>
        <v>0</v>
      </c>
      <c r="G44" s="90">
        <f ca="1">IF($C44=formules!$E$60,"",IF((schema!$E$18=0),"",(schema!$AH$18)/(schema!$E$18)))</f>
        <v>0</v>
      </c>
      <c r="H44" s="91">
        <f ca="1">IF($C44=formules!$E$60,"",IF(schema!$E$18=0,"",(schema!$AH$18/(schema!$C$17))))</f>
        <v>0</v>
      </c>
      <c r="I44" s="90">
        <f ca="1">IF($C44=formules!$E$60,"",IF((schema!$E$19=0),"",(schema!$AH$19)/(schema!$E$19)))</f>
        <v>0</v>
      </c>
      <c r="J44" s="91">
        <f ca="1">IF($C44=formules!$E$60,"",IF(schema!$E$19=0,"",(schema!$AH$19/(schema!$C$17))))</f>
        <v>0</v>
      </c>
      <c r="K44" s="90">
        <f ca="1">IF($C44=formules!$E$60,"",IF((schema!$E$20=0),"",(schema!$AH$20)/(schema!$E$20)))</f>
        <v>0</v>
      </c>
      <c r="L44" s="91">
        <f ca="1">IF($C44=formules!$E$60,"",IF(schema!$E$20=0,"",(schema!$AH$20/(schema!$C$17))))</f>
        <v>0</v>
      </c>
      <c r="M44" s="90">
        <f ca="1">IF($C44=formules!$E$60,"",IF((schema!$E$21=0),"",(schema!$AH$21)/(schema!$E$21)))</f>
        <v>0</v>
      </c>
      <c r="N44" s="91">
        <f ca="1">IF($C44=formules!$E$60,"",IF(schema!$E$21=0,"",(schema!$AH$21/(schema!$C$17))))</f>
        <v>0</v>
      </c>
      <c r="O44" s="90">
        <f ca="1">IF($C44=formules!$E$60,"",IF((schema!$E$22=0),"",(schema!$AH$22)/(schema!$E$22)))</f>
        <v>0</v>
      </c>
      <c r="P44" s="91">
        <f ca="1">IF($C44=formules!$E$60,"",IF(schema!$E$22=0,"",(schema!$AH$22/(schema!$C$17))))</f>
        <v>0</v>
      </c>
      <c r="Q44" s="90" t="str">
        <f ca="1">IF($C44=formules!$E$60,"",IF((schema!$E$23=0),"",(schema!$AH$23)/(schema!$E$23)))</f>
        <v/>
      </c>
      <c r="R44" s="91" t="str">
        <f ca="1">IF($C44=formules!$E$60,"",IF(schema!$E$23=0,"",(schema!$AH$23/(schema!$C$17))))</f>
        <v/>
      </c>
      <c r="S44" s="90">
        <f ca="1">IF($C44=formules!$E$60,"",IF((schema!$E$24=0),"",(schema!$AH$24)/(schema!$E$24)))</f>
        <v>0</v>
      </c>
      <c r="T44" s="91">
        <f ca="1">IF($C44=formules!$E$60,"",IF(schema!$E$24=0,"",(schema!$AH$24/(schema!$C$17))))</f>
        <v>0</v>
      </c>
      <c r="U44" s="90" t="str">
        <f ca="1">IF($C44=formules!$E$60,"",IF((schema!$E$25=0),"",(schema!$AH$25)/(schema!$E$25)))</f>
        <v/>
      </c>
      <c r="V44" s="91" t="str">
        <f ca="1">IF($C44=formules!$E$60,"",IF(schema!$E$25=0,"",(schema!$AH$25/(schema!$C$17))))</f>
        <v/>
      </c>
      <c r="W44" s="90" t="str">
        <f ca="1">IF($C44=formules!$E$60,"",IF((schema!$E$26=0),"",(schema!$AH$26)/(schema!$E$26)))</f>
        <v/>
      </c>
      <c r="X44" s="91" t="str">
        <f ca="1">IF($C44=formules!$E$60,"",IF(schema!$E$26=0,"",(schema!$AH$26/(schema!$C$17))))</f>
        <v/>
      </c>
      <c r="Y44" s="90">
        <f ca="1">IF($C44=formules!$E$60,"",IF((schema!$E$27=0),"",(schema!$AH$27)/(schema!$E$27)))</f>
        <v>0</v>
      </c>
      <c r="Z44" s="91">
        <f ca="1">IF($C44=formules!$E$60,"",IF(schema!$E$27=0,"",(schema!$AH$27/(schema!$C$17))))</f>
        <v>0</v>
      </c>
      <c r="AA44" s="86"/>
      <c r="AB44" s="90" t="e">
        <f>AVERAGE(G44,I44,K44,M44,O44,Q44,S44,U44,W44,Y44,#REF!,#REF!,#REF!,#REF!,#REF!)</f>
        <v>#REF!</v>
      </c>
      <c r="AC44" s="86"/>
    </row>
    <row r="45" spans="1:29" ht="18.75" customHeight="1" x14ac:dyDescent="0.2">
      <c r="A45" s="50"/>
      <c r="B45" s="50"/>
      <c r="C45" s="51"/>
      <c r="D45" s="51"/>
      <c r="E45" s="51"/>
      <c r="F45" s="51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86"/>
    </row>
    <row r="46" spans="1:29" ht="18.75" customHeight="1" x14ac:dyDescent="0.25">
      <c r="A46" s="49"/>
      <c r="B46" s="98" t="s">
        <v>18</v>
      </c>
      <c r="C46" s="101">
        <f>formules!E5</f>
        <v>0</v>
      </c>
      <c r="D46" s="101">
        <f>AVERAGE(D10:D44)</f>
        <v>1</v>
      </c>
      <c r="E46" s="101">
        <f t="shared" ref="E46:F46" si="1">AVERAGE(E10:E44)</f>
        <v>0</v>
      </c>
      <c r="F46" s="101">
        <f t="shared" si="1"/>
        <v>4.2857142857142858E-2</v>
      </c>
      <c r="G46" s="91">
        <f t="shared" ref="G46:AB46" ca="1" si="2">AVERAGE(G10:G44)</f>
        <v>0</v>
      </c>
      <c r="H46" s="91">
        <f t="shared" ca="1" si="2"/>
        <v>0</v>
      </c>
      <c r="I46" s="90">
        <f t="shared" ca="1" si="2"/>
        <v>0</v>
      </c>
      <c r="J46" s="91">
        <f t="shared" ca="1" si="2"/>
        <v>0</v>
      </c>
      <c r="K46" s="90">
        <f t="shared" ca="1" si="2"/>
        <v>0</v>
      </c>
      <c r="L46" s="91">
        <f t="shared" ca="1" si="2"/>
        <v>0</v>
      </c>
      <c r="M46" s="90">
        <f t="shared" ca="1" si="2"/>
        <v>0</v>
      </c>
      <c r="N46" s="91">
        <f t="shared" ca="1" si="2"/>
        <v>0</v>
      </c>
      <c r="O46" s="90">
        <f t="shared" ca="1" si="2"/>
        <v>0</v>
      </c>
      <c r="P46" s="91">
        <f t="shared" ca="1" si="2"/>
        <v>0</v>
      </c>
      <c r="Q46" s="90" t="e">
        <f t="shared" ca="1" si="2"/>
        <v>#DIV/0!</v>
      </c>
      <c r="R46" s="91" t="e">
        <f t="shared" ca="1" si="2"/>
        <v>#DIV/0!</v>
      </c>
      <c r="S46" s="90">
        <f t="shared" ca="1" si="2"/>
        <v>0</v>
      </c>
      <c r="T46" s="91">
        <f t="shared" ca="1" si="2"/>
        <v>0</v>
      </c>
      <c r="U46" s="90" t="e">
        <f t="shared" ca="1" si="2"/>
        <v>#DIV/0!</v>
      </c>
      <c r="V46" s="91" t="e">
        <f t="shared" ca="1" si="2"/>
        <v>#DIV/0!</v>
      </c>
      <c r="W46" s="90" t="e">
        <f t="shared" ca="1" si="2"/>
        <v>#DIV/0!</v>
      </c>
      <c r="X46" s="91" t="e">
        <f t="shared" ca="1" si="2"/>
        <v>#DIV/0!</v>
      </c>
      <c r="Y46" s="90">
        <f t="shared" ca="1" si="2"/>
        <v>0</v>
      </c>
      <c r="Z46" s="91">
        <f t="shared" ca="1" si="2"/>
        <v>0</v>
      </c>
      <c r="AA46" s="93"/>
      <c r="AB46" s="90" t="e">
        <f t="shared" si="2"/>
        <v>#REF!</v>
      </c>
      <c r="AC46" s="86"/>
    </row>
    <row r="47" spans="1:29" x14ac:dyDescent="0.2">
      <c r="A47" s="92"/>
      <c r="B47" s="92"/>
      <c r="C47" s="94"/>
      <c r="D47" s="94"/>
      <c r="E47" s="94"/>
      <c r="F47" s="94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x14ac:dyDescent="0.2">
      <c r="A48" s="103" t="s">
        <v>72</v>
      </c>
      <c r="B48" s="133" t="s">
        <v>71</v>
      </c>
      <c r="C48" s="226" t="s">
        <v>48</v>
      </c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8"/>
      <c r="Z48" s="86"/>
      <c r="AA48" s="86"/>
      <c r="AB48" s="86"/>
      <c r="AC48" s="86"/>
    </row>
    <row r="49" spans="1:29" ht="15" customHeight="1" x14ac:dyDescent="0.2">
      <c r="A49" s="103" t="s">
        <v>82</v>
      </c>
      <c r="B49" s="133" t="str">
        <f>voorbereiding!D2</f>
        <v>Tekstsoort</v>
      </c>
      <c r="C49" s="216" t="str">
        <f>voorbereiding!C2</f>
        <v>Tekstsoort - publiek - schrijfdoel</v>
      </c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8"/>
      <c r="Z49" s="86"/>
      <c r="AA49" s="86"/>
      <c r="AB49" s="86"/>
      <c r="AC49" s="86"/>
    </row>
    <row r="50" spans="1:29" x14ac:dyDescent="0.2">
      <c r="A50" s="103" t="s">
        <v>83</v>
      </c>
      <c r="B50" s="133" t="str">
        <f>voorbereiding!D3</f>
        <v>Hoofdgedachte</v>
      </c>
      <c r="C50" s="216" t="str">
        <f>voorbereiding!C3</f>
        <v>Hoofdgedachte - tussenkopjes - onderscheid tussen hoofd- en bijzaken</v>
      </c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8"/>
      <c r="Z50" s="86"/>
      <c r="AA50" s="86"/>
      <c r="AB50" s="86"/>
      <c r="AC50" s="86"/>
    </row>
    <row r="51" spans="1:29" x14ac:dyDescent="0.2">
      <c r="A51" s="103" t="s">
        <v>84</v>
      </c>
      <c r="B51" s="133" t="str">
        <f>voorbereiding!D4</f>
        <v>Tekstrelaties</v>
      </c>
      <c r="C51" s="216" t="str">
        <f>voorbereiding!C4</f>
        <v>Tekstrelaties - tekstverbanden - alineafuncties - tekststructuur</v>
      </c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8"/>
      <c r="Z51" s="86"/>
      <c r="AA51" s="86"/>
      <c r="AB51" s="86"/>
      <c r="AC51" s="86"/>
    </row>
    <row r="52" spans="1:29" x14ac:dyDescent="0.2">
      <c r="A52" s="103" t="s">
        <v>85</v>
      </c>
      <c r="B52" s="133" t="str">
        <f>voorbereiding!D5</f>
        <v>Auteursintenties</v>
      </c>
      <c r="C52" s="216" t="str">
        <f>voorbereiding!C5</f>
        <v xml:space="preserve">Auteursintenties - gevoel - betekenis van taaluitingen - verklaringen </v>
      </c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8"/>
      <c r="Z52" s="86"/>
      <c r="AA52" s="86"/>
      <c r="AB52" s="86"/>
      <c r="AC52" s="86"/>
    </row>
    <row r="53" spans="1:29" x14ac:dyDescent="0.2">
      <c r="A53" s="103" t="s">
        <v>86</v>
      </c>
      <c r="B53" s="133" t="str">
        <f>voorbereiding!D6</f>
        <v>Argumentatie</v>
      </c>
      <c r="C53" s="216" t="str">
        <f>voorbereiding!C6</f>
        <v>Argumentaties - standpunt beargumenteren - soorten argumenten - redeneringen</v>
      </c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8"/>
      <c r="Z53" s="86"/>
      <c r="AA53" s="86"/>
      <c r="AB53" s="86"/>
      <c r="AC53" s="86"/>
    </row>
    <row r="54" spans="1:29" x14ac:dyDescent="0.2">
      <c r="A54" s="103" t="s">
        <v>87</v>
      </c>
      <c r="B54" s="133" t="str">
        <f>voorbereiding!D7</f>
        <v>Objectief-subjectief</v>
      </c>
      <c r="C54" s="216" t="str">
        <f>voorbereiding!C7</f>
        <v>Objectieve en subjectieve argumenten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8"/>
      <c r="Z54" s="86"/>
      <c r="AA54" s="86"/>
      <c r="AB54" s="86"/>
      <c r="AC54" s="86"/>
    </row>
    <row r="55" spans="1:29" x14ac:dyDescent="0.2">
      <c r="A55" s="103" t="s">
        <v>88</v>
      </c>
      <c r="B55" s="133" t="str">
        <f>voorbereiding!D8</f>
        <v>Argumentatieschema</v>
      </c>
      <c r="C55" s="216" t="str">
        <f>voorbereiding!C8</f>
        <v xml:space="preserve">Argumentatieschema's 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8"/>
      <c r="Z55" s="86"/>
      <c r="AA55" s="86"/>
      <c r="AB55" s="86"/>
      <c r="AC55" s="86"/>
    </row>
    <row r="56" spans="1:29" x14ac:dyDescent="0.2">
      <c r="A56" s="103" t="s">
        <v>89</v>
      </c>
      <c r="B56" s="133" t="str">
        <f>voorbereiding!D9</f>
        <v>Aanvaardbaarheid</v>
      </c>
      <c r="C56" s="216" t="str">
        <f>voorbereiding!C9</f>
        <v>Aanvaardbaarheid - retorische middelen die de auteur gebruikt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8"/>
      <c r="Z56" s="86"/>
      <c r="AA56" s="86"/>
      <c r="AB56" s="86"/>
      <c r="AC56" s="86"/>
    </row>
    <row r="57" spans="1:29" x14ac:dyDescent="0.2">
      <c r="A57" s="103" t="s">
        <v>90</v>
      </c>
      <c r="B57" s="133" t="str">
        <f>voorbereiding!D10</f>
        <v>Drogredenen</v>
      </c>
      <c r="C57" s="216" t="str">
        <f>voorbereiding!C10</f>
        <v>Drogredenen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8"/>
      <c r="Z57" s="86"/>
      <c r="AA57" s="86"/>
      <c r="AB57" s="86"/>
      <c r="AC57" s="86"/>
    </row>
    <row r="58" spans="1:29" x14ac:dyDescent="0.2">
      <c r="A58" s="103" t="s">
        <v>91</v>
      </c>
      <c r="B58" s="133" t="str">
        <f>voorbereiding!D11</f>
        <v>Samenvatten</v>
      </c>
      <c r="C58" s="216" t="str">
        <f>voorbereiding!C11</f>
        <v>Samenvatten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8"/>
      <c r="Z58" s="86"/>
      <c r="AA58" s="86"/>
      <c r="AB58" s="86"/>
      <c r="AC58" s="86"/>
    </row>
    <row r="59" spans="1:29" x14ac:dyDescent="0.2">
      <c r="A59" s="95"/>
      <c r="B59" s="86"/>
      <c r="C59" s="94"/>
      <c r="D59" s="94"/>
      <c r="E59" s="94"/>
      <c r="F59" s="94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</row>
    <row r="60" spans="1:29" x14ac:dyDescent="0.2">
      <c r="A60" s="95"/>
      <c r="B60" s="86"/>
      <c r="C60" s="94"/>
      <c r="D60" s="94"/>
      <c r="E60" s="94"/>
      <c r="F60" s="94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9" x14ac:dyDescent="0.2">
      <c r="A61" s="71"/>
      <c r="C61" s="8"/>
      <c r="D61" s="8"/>
      <c r="E61" s="8"/>
      <c r="F61" s="8"/>
    </row>
    <row r="62" spans="1:29" x14ac:dyDescent="0.2">
      <c r="A62" s="71"/>
      <c r="C62" s="8"/>
      <c r="D62" s="8"/>
      <c r="E62" s="8"/>
      <c r="F62" s="8"/>
    </row>
    <row r="63" spans="1:29" x14ac:dyDescent="0.2">
      <c r="A63" s="71"/>
      <c r="C63" s="8"/>
      <c r="D63" s="8"/>
      <c r="E63" s="8"/>
      <c r="F63" s="8"/>
    </row>
    <row r="64" spans="1:29" x14ac:dyDescent="0.2">
      <c r="A64" s="71"/>
      <c r="C64" s="8"/>
      <c r="D64" s="8"/>
      <c r="E64" s="8"/>
      <c r="F64" s="8"/>
    </row>
    <row r="65" spans="1:6" x14ac:dyDescent="0.2">
      <c r="A65" s="71"/>
      <c r="C65" s="8"/>
      <c r="D65" s="8"/>
      <c r="E65" s="8"/>
      <c r="F65" s="8"/>
    </row>
    <row r="66" spans="1:6" x14ac:dyDescent="0.2">
      <c r="A66" s="71"/>
      <c r="C66" s="8"/>
      <c r="D66" s="8"/>
      <c r="E66" s="8"/>
      <c r="F66" s="8"/>
    </row>
    <row r="67" spans="1:6" x14ac:dyDescent="0.2">
      <c r="A67" s="71"/>
      <c r="C67" s="8"/>
      <c r="D67" s="8"/>
      <c r="E67" s="8"/>
      <c r="F67" s="8"/>
    </row>
    <row r="68" spans="1:6" x14ac:dyDescent="0.2">
      <c r="A68" s="71"/>
      <c r="C68" s="8"/>
      <c r="D68" s="8"/>
      <c r="E68" s="8"/>
      <c r="F68" s="8"/>
    </row>
    <row r="69" spans="1:6" x14ac:dyDescent="0.2">
      <c r="A69" s="71"/>
      <c r="C69" s="8"/>
      <c r="D69" s="8"/>
      <c r="E69" s="8"/>
      <c r="F69" s="8"/>
    </row>
    <row r="70" spans="1:6" x14ac:dyDescent="0.2">
      <c r="A70" s="71"/>
      <c r="C70" s="8"/>
      <c r="D70" s="8"/>
      <c r="E70" s="8"/>
      <c r="F70" s="8"/>
    </row>
    <row r="71" spans="1:6" x14ac:dyDescent="0.2">
      <c r="A71" s="71"/>
      <c r="C71" s="8"/>
      <c r="D71" s="8"/>
      <c r="E71" s="8"/>
      <c r="F71" s="8"/>
    </row>
    <row r="72" spans="1:6" x14ac:dyDescent="0.2">
      <c r="A72" s="71"/>
      <c r="C72" s="8"/>
      <c r="D72" s="8"/>
      <c r="E72" s="8"/>
      <c r="F72" s="8"/>
    </row>
    <row r="73" spans="1:6" x14ac:dyDescent="0.2">
      <c r="A73" s="71"/>
      <c r="C73" s="8"/>
      <c r="D73" s="8"/>
      <c r="E73" s="8"/>
      <c r="F73" s="8"/>
    </row>
    <row r="74" spans="1:6" x14ac:dyDescent="0.2">
      <c r="A74" s="71"/>
      <c r="C74" s="8"/>
      <c r="D74" s="8"/>
      <c r="E74" s="8"/>
      <c r="F74" s="8"/>
    </row>
    <row r="75" spans="1:6" x14ac:dyDescent="0.2">
      <c r="A75" s="71"/>
      <c r="C75" s="8"/>
      <c r="D75" s="8"/>
      <c r="E75" s="8"/>
      <c r="F75" s="8"/>
    </row>
    <row r="76" spans="1:6" x14ac:dyDescent="0.2">
      <c r="A76" s="71"/>
      <c r="C76" s="8"/>
      <c r="D76" s="8"/>
      <c r="E76" s="8"/>
      <c r="F76" s="8"/>
    </row>
    <row r="77" spans="1:6" x14ac:dyDescent="0.2">
      <c r="A77" s="71"/>
      <c r="C77" s="8"/>
      <c r="D77" s="8"/>
      <c r="E77" s="8"/>
      <c r="F77" s="8"/>
    </row>
    <row r="78" spans="1:6" x14ac:dyDescent="0.2">
      <c r="A78" s="71"/>
      <c r="C78" s="8"/>
      <c r="D78" s="8"/>
      <c r="E78" s="8"/>
      <c r="F78" s="8"/>
    </row>
    <row r="79" spans="1:6" x14ac:dyDescent="0.2">
      <c r="A79" s="71"/>
      <c r="C79" s="8"/>
      <c r="D79" s="8"/>
      <c r="E79" s="8"/>
      <c r="F79" s="8"/>
    </row>
    <row r="80" spans="1:6" x14ac:dyDescent="0.2">
      <c r="C80" s="8"/>
      <c r="D80" s="8"/>
      <c r="E80" s="8"/>
      <c r="F80" s="8"/>
    </row>
    <row r="81" spans="3:6" x14ac:dyDescent="0.2">
      <c r="C81" s="8"/>
      <c r="D81" s="8"/>
      <c r="E81" s="8"/>
      <c r="F81" s="8"/>
    </row>
    <row r="82" spans="3:6" x14ac:dyDescent="0.2">
      <c r="C82" s="8"/>
      <c r="D82" s="8"/>
      <c r="E82" s="8"/>
      <c r="F82" s="8"/>
    </row>
    <row r="83" spans="3:6" x14ac:dyDescent="0.2">
      <c r="C83" s="8"/>
      <c r="D83" s="8"/>
      <c r="E83" s="8"/>
      <c r="F83" s="8"/>
    </row>
    <row r="84" spans="3:6" x14ac:dyDescent="0.2">
      <c r="C84" s="8"/>
      <c r="D84" s="8"/>
      <c r="E84" s="8"/>
      <c r="F84" s="8"/>
    </row>
    <row r="85" spans="3:6" x14ac:dyDescent="0.2">
      <c r="C85" s="8"/>
      <c r="D85" s="8"/>
      <c r="E85" s="8"/>
      <c r="F85" s="8"/>
    </row>
    <row r="86" spans="3:6" x14ac:dyDescent="0.2">
      <c r="C86" s="8"/>
      <c r="D86" s="8"/>
      <c r="E86" s="8"/>
      <c r="F86" s="8"/>
    </row>
    <row r="87" spans="3:6" x14ac:dyDescent="0.2">
      <c r="C87" s="8"/>
      <c r="D87" s="8"/>
      <c r="E87" s="8"/>
      <c r="F87" s="8"/>
    </row>
    <row r="88" spans="3:6" x14ac:dyDescent="0.2">
      <c r="C88" s="8"/>
      <c r="D88" s="8"/>
      <c r="E88" s="8"/>
      <c r="F88" s="8"/>
    </row>
    <row r="89" spans="3:6" x14ac:dyDescent="0.2">
      <c r="C89" s="8"/>
      <c r="D89" s="8"/>
      <c r="E89" s="8"/>
      <c r="F89" s="8"/>
    </row>
    <row r="90" spans="3:6" x14ac:dyDescent="0.2">
      <c r="C90" s="8"/>
      <c r="D90" s="8"/>
      <c r="E90" s="8"/>
      <c r="F90" s="8"/>
    </row>
    <row r="91" spans="3:6" x14ac:dyDescent="0.2">
      <c r="C91" s="8"/>
      <c r="D91" s="8"/>
      <c r="E91" s="8"/>
      <c r="F91" s="8"/>
    </row>
    <row r="92" spans="3:6" x14ac:dyDescent="0.2">
      <c r="C92" s="8"/>
      <c r="D92" s="8"/>
      <c r="E92" s="8"/>
      <c r="F92" s="8"/>
    </row>
    <row r="93" spans="3:6" x14ac:dyDescent="0.2">
      <c r="C93" s="8"/>
      <c r="D93" s="8"/>
      <c r="E93" s="8"/>
      <c r="F93" s="8"/>
    </row>
    <row r="94" spans="3:6" x14ac:dyDescent="0.2">
      <c r="C94" s="8"/>
      <c r="D94" s="8"/>
      <c r="E94" s="8"/>
      <c r="F94" s="8"/>
    </row>
    <row r="95" spans="3:6" x14ac:dyDescent="0.2">
      <c r="C95" s="8"/>
      <c r="D95" s="8"/>
      <c r="E95" s="8"/>
      <c r="F95" s="8"/>
    </row>
    <row r="96" spans="3:6" x14ac:dyDescent="0.2">
      <c r="C96" s="8"/>
      <c r="D96" s="8"/>
      <c r="E96" s="8"/>
      <c r="F96" s="8"/>
    </row>
    <row r="97" spans="3:6" x14ac:dyDescent="0.2">
      <c r="C97" s="8"/>
      <c r="D97" s="8"/>
      <c r="E97" s="8"/>
      <c r="F97" s="8"/>
    </row>
    <row r="98" spans="3:6" x14ac:dyDescent="0.2">
      <c r="C98" s="8"/>
      <c r="D98" s="8"/>
      <c r="E98" s="8"/>
      <c r="F98" s="8"/>
    </row>
    <row r="99" spans="3:6" x14ac:dyDescent="0.2">
      <c r="C99" s="8"/>
      <c r="D99" s="8"/>
      <c r="E99" s="8"/>
      <c r="F99" s="8"/>
    </row>
    <row r="100" spans="3:6" x14ac:dyDescent="0.2">
      <c r="C100" s="8"/>
      <c r="D100" s="8"/>
      <c r="E100" s="8"/>
      <c r="F100" s="8"/>
    </row>
    <row r="101" spans="3:6" x14ac:dyDescent="0.2">
      <c r="C101" s="8"/>
      <c r="D101" s="8"/>
      <c r="E101" s="8"/>
      <c r="F101" s="8"/>
    </row>
    <row r="102" spans="3:6" x14ac:dyDescent="0.2">
      <c r="C102" s="8"/>
      <c r="D102" s="8"/>
      <c r="E102" s="8"/>
      <c r="F102" s="8"/>
    </row>
    <row r="103" spans="3:6" x14ac:dyDescent="0.2">
      <c r="C103" s="8"/>
      <c r="D103" s="8"/>
      <c r="E103" s="8"/>
      <c r="F103" s="8"/>
    </row>
    <row r="104" spans="3:6" x14ac:dyDescent="0.2">
      <c r="C104" s="8"/>
      <c r="D104" s="8"/>
      <c r="E104" s="8"/>
      <c r="F104" s="8"/>
    </row>
    <row r="105" spans="3:6" x14ac:dyDescent="0.2">
      <c r="C105" s="8"/>
      <c r="D105" s="8"/>
      <c r="E105" s="8"/>
      <c r="F105" s="8"/>
    </row>
    <row r="106" spans="3:6" x14ac:dyDescent="0.2">
      <c r="C106" s="8"/>
      <c r="D106" s="8"/>
      <c r="E106" s="8"/>
      <c r="F106" s="8"/>
    </row>
    <row r="107" spans="3:6" x14ac:dyDescent="0.2">
      <c r="C107" s="8"/>
      <c r="D107" s="8"/>
      <c r="E107" s="8"/>
      <c r="F107" s="8"/>
    </row>
    <row r="108" spans="3:6" x14ac:dyDescent="0.2">
      <c r="C108" s="8"/>
      <c r="D108" s="8"/>
      <c r="E108" s="8"/>
      <c r="F108" s="8"/>
    </row>
    <row r="109" spans="3:6" x14ac:dyDescent="0.2">
      <c r="C109" s="8"/>
      <c r="D109" s="8"/>
      <c r="E109" s="8"/>
      <c r="F109" s="8"/>
    </row>
    <row r="110" spans="3:6" x14ac:dyDescent="0.2">
      <c r="C110" s="8"/>
      <c r="D110" s="8"/>
      <c r="E110" s="8"/>
      <c r="F110" s="8"/>
    </row>
    <row r="111" spans="3:6" x14ac:dyDescent="0.2">
      <c r="C111" s="8"/>
      <c r="D111" s="8"/>
      <c r="E111" s="8"/>
      <c r="F111" s="8"/>
    </row>
    <row r="112" spans="3:6" x14ac:dyDescent="0.2">
      <c r="C112" s="8"/>
      <c r="D112" s="8"/>
      <c r="E112" s="8"/>
      <c r="F112" s="8"/>
    </row>
    <row r="113" spans="3:6" x14ac:dyDescent="0.2">
      <c r="C113" s="8"/>
      <c r="D113" s="8"/>
      <c r="E113" s="8"/>
      <c r="F113" s="8"/>
    </row>
    <row r="114" spans="3:6" x14ac:dyDescent="0.2">
      <c r="C114" s="8"/>
      <c r="D114" s="8"/>
      <c r="E114" s="8"/>
      <c r="F114" s="8"/>
    </row>
    <row r="115" spans="3:6" x14ac:dyDescent="0.2">
      <c r="C115" s="8"/>
      <c r="D115" s="8"/>
      <c r="E115" s="8"/>
      <c r="F115" s="8"/>
    </row>
    <row r="116" spans="3:6" x14ac:dyDescent="0.2">
      <c r="C116" s="8"/>
      <c r="D116" s="8"/>
      <c r="E116" s="8"/>
      <c r="F116" s="8"/>
    </row>
    <row r="117" spans="3:6" x14ac:dyDescent="0.2">
      <c r="C117" s="8"/>
      <c r="D117" s="8"/>
      <c r="E117" s="8"/>
      <c r="F117" s="8"/>
    </row>
    <row r="118" spans="3:6" x14ac:dyDescent="0.2">
      <c r="C118" s="8"/>
      <c r="D118" s="8"/>
      <c r="E118" s="8"/>
      <c r="F118" s="8"/>
    </row>
    <row r="119" spans="3:6" x14ac:dyDescent="0.2">
      <c r="C119" s="8"/>
      <c r="D119" s="8"/>
      <c r="E119" s="8"/>
      <c r="F119" s="8"/>
    </row>
    <row r="120" spans="3:6" x14ac:dyDescent="0.2">
      <c r="C120" s="8"/>
      <c r="D120" s="8"/>
      <c r="E120" s="8"/>
      <c r="F120" s="8"/>
    </row>
    <row r="121" spans="3:6" x14ac:dyDescent="0.2">
      <c r="C121" s="8"/>
      <c r="D121" s="8"/>
      <c r="E121" s="8"/>
      <c r="F121" s="8"/>
    </row>
    <row r="122" spans="3:6" x14ac:dyDescent="0.2">
      <c r="C122" s="8"/>
      <c r="D122" s="8"/>
      <c r="E122" s="8"/>
      <c r="F122" s="8"/>
    </row>
    <row r="123" spans="3:6" x14ac:dyDescent="0.2">
      <c r="C123" s="8"/>
      <c r="D123" s="8"/>
      <c r="E123" s="8"/>
      <c r="F123" s="8"/>
    </row>
    <row r="124" spans="3:6" x14ac:dyDescent="0.2">
      <c r="C124" s="8"/>
      <c r="D124" s="8"/>
      <c r="E124" s="8"/>
      <c r="F124" s="8"/>
    </row>
    <row r="125" spans="3:6" x14ac:dyDescent="0.2">
      <c r="C125" s="8"/>
      <c r="D125" s="8"/>
      <c r="E125" s="8"/>
      <c r="F125" s="8"/>
    </row>
    <row r="126" spans="3:6" x14ac:dyDescent="0.2">
      <c r="C126" s="8"/>
      <c r="D126" s="8"/>
      <c r="E126" s="8"/>
      <c r="F126" s="8"/>
    </row>
    <row r="127" spans="3:6" x14ac:dyDescent="0.2">
      <c r="C127" s="8"/>
      <c r="D127" s="8"/>
      <c r="E127" s="8"/>
      <c r="F127" s="8"/>
    </row>
    <row r="128" spans="3:6" x14ac:dyDescent="0.2">
      <c r="C128" s="8"/>
      <c r="D128" s="8"/>
      <c r="E128" s="8"/>
      <c r="F128" s="8"/>
    </row>
    <row r="129" spans="3:6" x14ac:dyDescent="0.2">
      <c r="C129" s="8"/>
      <c r="D129" s="8"/>
      <c r="E129" s="8"/>
      <c r="F129" s="8"/>
    </row>
    <row r="130" spans="3:6" x14ac:dyDescent="0.2">
      <c r="C130" s="8"/>
      <c r="D130" s="8"/>
      <c r="E130" s="8"/>
      <c r="F130" s="8"/>
    </row>
    <row r="131" spans="3:6" x14ac:dyDescent="0.2">
      <c r="C131" s="8"/>
      <c r="D131" s="8"/>
      <c r="E131" s="8"/>
      <c r="F131" s="8"/>
    </row>
    <row r="132" spans="3:6" x14ac:dyDescent="0.2">
      <c r="C132" s="8"/>
      <c r="D132" s="8"/>
      <c r="E132" s="8"/>
      <c r="F132" s="8"/>
    </row>
    <row r="133" spans="3:6" x14ac:dyDescent="0.2">
      <c r="C133" s="8"/>
      <c r="D133" s="8"/>
      <c r="E133" s="8"/>
      <c r="F133" s="8"/>
    </row>
    <row r="134" spans="3:6" x14ac:dyDescent="0.2">
      <c r="C134" s="8"/>
      <c r="D134" s="8"/>
      <c r="E134" s="8"/>
      <c r="F134" s="8"/>
    </row>
    <row r="135" spans="3:6" x14ac:dyDescent="0.2">
      <c r="C135" s="8"/>
      <c r="D135" s="8"/>
      <c r="E135" s="8"/>
      <c r="F135" s="8"/>
    </row>
    <row r="136" spans="3:6" x14ac:dyDescent="0.2">
      <c r="C136" s="8"/>
      <c r="D136" s="8"/>
      <c r="E136" s="8"/>
      <c r="F136" s="8"/>
    </row>
    <row r="137" spans="3:6" x14ac:dyDescent="0.2">
      <c r="C137" s="8"/>
      <c r="D137" s="8"/>
      <c r="E137" s="8"/>
      <c r="F137" s="8"/>
    </row>
    <row r="138" spans="3:6" x14ac:dyDescent="0.2">
      <c r="C138" s="8"/>
      <c r="D138" s="8"/>
      <c r="E138" s="8"/>
      <c r="F138" s="8"/>
    </row>
    <row r="139" spans="3:6" x14ac:dyDescent="0.2">
      <c r="C139" s="8"/>
      <c r="D139" s="8"/>
      <c r="E139" s="8"/>
      <c r="F139" s="8"/>
    </row>
    <row r="140" spans="3:6" x14ac:dyDescent="0.2">
      <c r="C140" s="8"/>
      <c r="D140" s="8"/>
      <c r="E140" s="8"/>
      <c r="F140" s="8"/>
    </row>
    <row r="141" spans="3:6" x14ac:dyDescent="0.2">
      <c r="C141" s="8"/>
      <c r="D141" s="8"/>
      <c r="E141" s="8"/>
      <c r="F141" s="8"/>
    </row>
    <row r="142" spans="3:6" x14ac:dyDescent="0.2">
      <c r="C142" s="8"/>
      <c r="D142" s="8"/>
      <c r="E142" s="8"/>
      <c r="F142" s="8"/>
    </row>
    <row r="143" spans="3:6" x14ac:dyDescent="0.2">
      <c r="C143" s="8"/>
      <c r="D143" s="8"/>
      <c r="E143" s="8"/>
      <c r="F143" s="8"/>
    </row>
    <row r="144" spans="3:6" x14ac:dyDescent="0.2">
      <c r="C144" s="8"/>
      <c r="D144" s="8"/>
      <c r="E144" s="8"/>
      <c r="F144" s="8"/>
    </row>
    <row r="145" spans="3:6" x14ac:dyDescent="0.2">
      <c r="C145" s="8"/>
      <c r="D145" s="8"/>
      <c r="E145" s="8"/>
      <c r="F145" s="8"/>
    </row>
    <row r="146" spans="3:6" x14ac:dyDescent="0.2">
      <c r="C146" s="8"/>
      <c r="D146" s="8"/>
      <c r="E146" s="8"/>
      <c r="F146" s="8"/>
    </row>
    <row r="147" spans="3:6" x14ac:dyDescent="0.2">
      <c r="C147" s="8"/>
      <c r="D147" s="8"/>
      <c r="E147" s="8"/>
      <c r="F147" s="8"/>
    </row>
    <row r="148" spans="3:6" x14ac:dyDescent="0.2">
      <c r="C148" s="8"/>
      <c r="D148" s="8"/>
      <c r="E148" s="8"/>
      <c r="F148" s="8"/>
    </row>
    <row r="149" spans="3:6" x14ac:dyDescent="0.2">
      <c r="C149" s="8"/>
      <c r="D149" s="8"/>
      <c r="E149" s="8"/>
      <c r="F149" s="8"/>
    </row>
    <row r="150" spans="3:6" x14ac:dyDescent="0.2">
      <c r="C150" s="8"/>
      <c r="D150" s="8"/>
      <c r="E150" s="8"/>
      <c r="F150" s="8"/>
    </row>
    <row r="151" spans="3:6" x14ac:dyDescent="0.2">
      <c r="C151" s="8"/>
      <c r="D151" s="8"/>
      <c r="E151" s="8"/>
      <c r="F151" s="8"/>
    </row>
    <row r="152" spans="3:6" x14ac:dyDescent="0.2">
      <c r="C152" s="8"/>
      <c r="D152" s="8"/>
      <c r="E152" s="8"/>
      <c r="F152" s="8"/>
    </row>
    <row r="153" spans="3:6" x14ac:dyDescent="0.2">
      <c r="C153" s="8"/>
      <c r="D153" s="8"/>
      <c r="E153" s="8"/>
      <c r="F153" s="8"/>
    </row>
    <row r="154" spans="3:6" x14ac:dyDescent="0.2">
      <c r="C154" s="8"/>
      <c r="D154" s="8"/>
      <c r="E154" s="8"/>
      <c r="F154" s="8"/>
    </row>
    <row r="155" spans="3:6" x14ac:dyDescent="0.2">
      <c r="C155" s="8"/>
      <c r="D155" s="8"/>
      <c r="E155" s="8"/>
      <c r="F155" s="8"/>
    </row>
    <row r="156" spans="3:6" x14ac:dyDescent="0.2">
      <c r="C156" s="8"/>
      <c r="D156" s="8"/>
      <c r="E156" s="8"/>
      <c r="F156" s="8"/>
    </row>
    <row r="157" spans="3:6" x14ac:dyDescent="0.2">
      <c r="C157" s="8"/>
      <c r="D157" s="8"/>
      <c r="E157" s="8"/>
      <c r="F157" s="8"/>
    </row>
    <row r="158" spans="3:6" x14ac:dyDescent="0.2">
      <c r="C158" s="8"/>
      <c r="D158" s="8"/>
      <c r="E158" s="8"/>
      <c r="F158" s="8"/>
    </row>
    <row r="159" spans="3:6" x14ac:dyDescent="0.2">
      <c r="C159" s="8"/>
      <c r="D159" s="8"/>
      <c r="E159" s="8"/>
      <c r="F159" s="8"/>
    </row>
    <row r="160" spans="3:6" x14ac:dyDescent="0.2">
      <c r="C160" s="8"/>
      <c r="D160" s="8"/>
      <c r="E160" s="8"/>
      <c r="F160" s="8"/>
    </row>
    <row r="161" spans="3:6" x14ac:dyDescent="0.2">
      <c r="C161" s="8"/>
      <c r="D161" s="8"/>
      <c r="E161" s="8"/>
      <c r="F161" s="8"/>
    </row>
    <row r="162" spans="3:6" x14ac:dyDescent="0.2">
      <c r="C162" s="8"/>
      <c r="D162" s="8"/>
      <c r="E162" s="8"/>
      <c r="F162" s="8"/>
    </row>
    <row r="163" spans="3:6" x14ac:dyDescent="0.2">
      <c r="C163" s="8"/>
      <c r="D163" s="8"/>
      <c r="E163" s="8"/>
      <c r="F163" s="8"/>
    </row>
    <row r="164" spans="3:6" x14ac:dyDescent="0.2">
      <c r="C164" s="8"/>
      <c r="D164" s="8"/>
      <c r="E164" s="8"/>
      <c r="F164" s="8"/>
    </row>
    <row r="165" spans="3:6" x14ac:dyDescent="0.2">
      <c r="C165" s="8"/>
      <c r="D165" s="8"/>
      <c r="E165" s="8"/>
      <c r="F165" s="8"/>
    </row>
    <row r="166" spans="3:6" x14ac:dyDescent="0.2">
      <c r="C166" s="8"/>
      <c r="D166" s="8"/>
      <c r="E166" s="8"/>
      <c r="F166" s="8"/>
    </row>
    <row r="167" spans="3:6" x14ac:dyDescent="0.2">
      <c r="C167" s="8"/>
      <c r="D167" s="8"/>
      <c r="E167" s="8"/>
      <c r="F167" s="8"/>
    </row>
    <row r="168" spans="3:6" x14ac:dyDescent="0.2">
      <c r="C168" s="8"/>
      <c r="D168" s="8"/>
      <c r="E168" s="8"/>
      <c r="F168" s="8"/>
    </row>
    <row r="169" spans="3:6" x14ac:dyDescent="0.2">
      <c r="C169" s="8"/>
      <c r="D169" s="8"/>
      <c r="E169" s="8"/>
      <c r="F169" s="8"/>
    </row>
    <row r="170" spans="3:6" x14ac:dyDescent="0.2">
      <c r="C170" s="8"/>
      <c r="D170" s="8"/>
      <c r="E170" s="8"/>
      <c r="F170" s="8"/>
    </row>
    <row r="171" spans="3:6" x14ac:dyDescent="0.2">
      <c r="C171" s="8"/>
      <c r="D171" s="8"/>
      <c r="E171" s="8"/>
      <c r="F171" s="8"/>
    </row>
    <row r="172" spans="3:6" x14ac:dyDescent="0.2">
      <c r="C172" s="8"/>
      <c r="D172" s="8"/>
      <c r="E172" s="8"/>
      <c r="F172" s="8"/>
    </row>
    <row r="173" spans="3:6" x14ac:dyDescent="0.2">
      <c r="C173" s="8"/>
      <c r="D173" s="8"/>
      <c r="E173" s="8"/>
      <c r="F173" s="8"/>
    </row>
    <row r="174" spans="3:6" x14ac:dyDescent="0.2">
      <c r="C174" s="8"/>
      <c r="D174" s="8"/>
      <c r="E174" s="8"/>
      <c r="F174" s="8"/>
    </row>
    <row r="175" spans="3:6" x14ac:dyDescent="0.2">
      <c r="C175" s="8"/>
      <c r="D175" s="8"/>
      <c r="E175" s="8"/>
      <c r="F175" s="8"/>
    </row>
    <row r="176" spans="3:6" x14ac:dyDescent="0.2">
      <c r="C176" s="8"/>
      <c r="D176" s="8"/>
      <c r="E176" s="8"/>
      <c r="F176" s="8"/>
    </row>
    <row r="177" spans="3:6" x14ac:dyDescent="0.2">
      <c r="C177" s="8"/>
      <c r="D177" s="8"/>
      <c r="E177" s="8"/>
      <c r="F177" s="8"/>
    </row>
    <row r="178" spans="3:6" x14ac:dyDescent="0.2">
      <c r="C178" s="8"/>
      <c r="D178" s="8"/>
      <c r="E178" s="8"/>
      <c r="F178" s="8"/>
    </row>
    <row r="179" spans="3:6" x14ac:dyDescent="0.2">
      <c r="C179" s="8"/>
      <c r="D179" s="8"/>
      <c r="E179" s="8"/>
      <c r="F179" s="8"/>
    </row>
    <row r="180" spans="3:6" x14ac:dyDescent="0.2">
      <c r="C180" s="8"/>
      <c r="D180" s="8"/>
      <c r="E180" s="8"/>
      <c r="F180" s="8"/>
    </row>
    <row r="181" spans="3:6" x14ac:dyDescent="0.2">
      <c r="C181" s="8"/>
      <c r="D181" s="8"/>
      <c r="E181" s="8"/>
      <c r="F181" s="8"/>
    </row>
    <row r="182" spans="3:6" x14ac:dyDescent="0.2">
      <c r="C182" s="8"/>
      <c r="D182" s="8"/>
      <c r="E182" s="8"/>
      <c r="F182" s="8"/>
    </row>
    <row r="183" spans="3:6" x14ac:dyDescent="0.2">
      <c r="C183" s="8"/>
      <c r="D183" s="8"/>
      <c r="E183" s="8"/>
      <c r="F183" s="8"/>
    </row>
    <row r="184" spans="3:6" x14ac:dyDescent="0.2">
      <c r="C184" s="8"/>
      <c r="D184" s="8"/>
      <c r="E184" s="8"/>
      <c r="F184" s="8"/>
    </row>
    <row r="185" spans="3:6" x14ac:dyDescent="0.2">
      <c r="C185" s="8"/>
      <c r="D185" s="8"/>
      <c r="E185" s="8"/>
      <c r="F185" s="8"/>
    </row>
    <row r="186" spans="3:6" x14ac:dyDescent="0.2">
      <c r="C186" s="8"/>
      <c r="D186" s="8"/>
      <c r="E186" s="8"/>
      <c r="F186" s="8"/>
    </row>
    <row r="187" spans="3:6" x14ac:dyDescent="0.2">
      <c r="C187" s="8"/>
      <c r="D187" s="8"/>
      <c r="E187" s="8"/>
      <c r="F187" s="8"/>
    </row>
    <row r="188" spans="3:6" x14ac:dyDescent="0.2">
      <c r="C188" s="8"/>
      <c r="D188" s="8"/>
      <c r="E188" s="8"/>
      <c r="F188" s="8"/>
    </row>
    <row r="189" spans="3:6" x14ac:dyDescent="0.2">
      <c r="C189" s="8"/>
      <c r="D189" s="8"/>
      <c r="E189" s="8"/>
      <c r="F189" s="8"/>
    </row>
    <row r="190" spans="3:6" x14ac:dyDescent="0.2">
      <c r="C190" s="8"/>
      <c r="D190" s="8"/>
      <c r="E190" s="8"/>
      <c r="F190" s="8"/>
    </row>
    <row r="191" spans="3:6" x14ac:dyDescent="0.2">
      <c r="C191" s="8"/>
      <c r="D191" s="8"/>
      <c r="E191" s="8"/>
      <c r="F191" s="8"/>
    </row>
    <row r="192" spans="3:6" x14ac:dyDescent="0.2">
      <c r="C192" s="8"/>
      <c r="D192" s="8"/>
      <c r="E192" s="8"/>
      <c r="F192" s="8"/>
    </row>
    <row r="193" spans="3:6" x14ac:dyDescent="0.2">
      <c r="C193" s="8"/>
      <c r="D193" s="8"/>
      <c r="E193" s="8"/>
      <c r="F193" s="8"/>
    </row>
    <row r="194" spans="3:6" x14ac:dyDescent="0.2">
      <c r="C194" s="8"/>
      <c r="D194" s="8"/>
      <c r="E194" s="8"/>
      <c r="F194" s="8"/>
    </row>
    <row r="195" spans="3:6" x14ac:dyDescent="0.2">
      <c r="C195" s="8"/>
      <c r="D195" s="8"/>
      <c r="E195" s="8"/>
      <c r="F195" s="8"/>
    </row>
    <row r="196" spans="3:6" x14ac:dyDescent="0.2">
      <c r="C196" s="8"/>
      <c r="D196" s="8"/>
      <c r="E196" s="8"/>
      <c r="F196" s="8"/>
    </row>
    <row r="197" spans="3:6" x14ac:dyDescent="0.2">
      <c r="C197" s="8"/>
      <c r="D197" s="8"/>
      <c r="E197" s="8"/>
      <c r="F197" s="8"/>
    </row>
    <row r="198" spans="3:6" x14ac:dyDescent="0.2">
      <c r="C198" s="8"/>
      <c r="D198" s="8"/>
      <c r="E198" s="8"/>
      <c r="F198" s="8"/>
    </row>
    <row r="199" spans="3:6" x14ac:dyDescent="0.2">
      <c r="C199" s="8"/>
      <c r="D199" s="8"/>
      <c r="E199" s="8"/>
      <c r="F199" s="8"/>
    </row>
    <row r="200" spans="3:6" x14ac:dyDescent="0.2">
      <c r="C200" s="8"/>
      <c r="D200" s="8"/>
      <c r="E200" s="8"/>
      <c r="F200" s="8"/>
    </row>
    <row r="201" spans="3:6" x14ac:dyDescent="0.2">
      <c r="C201" s="8"/>
      <c r="D201" s="8"/>
      <c r="E201" s="8"/>
      <c r="F201" s="8"/>
    </row>
    <row r="202" spans="3:6" x14ac:dyDescent="0.2">
      <c r="C202" s="8"/>
      <c r="D202" s="8"/>
      <c r="E202" s="8"/>
      <c r="F202" s="8"/>
    </row>
    <row r="203" spans="3:6" x14ac:dyDescent="0.2">
      <c r="C203" s="8"/>
      <c r="D203" s="8"/>
      <c r="E203" s="8"/>
      <c r="F203" s="8"/>
    </row>
    <row r="204" spans="3:6" x14ac:dyDescent="0.2">
      <c r="C204" s="8"/>
      <c r="D204" s="8"/>
      <c r="E204" s="8"/>
      <c r="F204" s="8"/>
    </row>
    <row r="205" spans="3:6" x14ac:dyDescent="0.2">
      <c r="C205" s="8"/>
      <c r="D205" s="8"/>
      <c r="E205" s="8"/>
      <c r="F205" s="8"/>
    </row>
    <row r="206" spans="3:6" x14ac:dyDescent="0.2">
      <c r="C206" s="8"/>
      <c r="D206" s="8"/>
      <c r="E206" s="8"/>
      <c r="F206" s="8"/>
    </row>
    <row r="207" spans="3:6" x14ac:dyDescent="0.2">
      <c r="C207" s="8"/>
      <c r="D207" s="8"/>
      <c r="E207" s="8"/>
      <c r="F207" s="8"/>
    </row>
    <row r="208" spans="3:6" x14ac:dyDescent="0.2">
      <c r="C208" s="8"/>
      <c r="D208" s="8"/>
      <c r="E208" s="8"/>
      <c r="F208" s="8"/>
    </row>
    <row r="209" spans="3:6" x14ac:dyDescent="0.2">
      <c r="C209" s="8"/>
      <c r="D209" s="8"/>
      <c r="E209" s="8"/>
      <c r="F209" s="8"/>
    </row>
    <row r="210" spans="3:6" x14ac:dyDescent="0.2">
      <c r="C210" s="8"/>
      <c r="D210" s="8"/>
      <c r="E210" s="8"/>
      <c r="F210" s="8"/>
    </row>
    <row r="211" spans="3:6" x14ac:dyDescent="0.2">
      <c r="C211" s="8"/>
      <c r="D211" s="8"/>
      <c r="E211" s="8"/>
      <c r="F211" s="8"/>
    </row>
    <row r="212" spans="3:6" x14ac:dyDescent="0.2">
      <c r="C212" s="8"/>
      <c r="D212" s="8"/>
      <c r="E212" s="8"/>
      <c r="F212" s="8"/>
    </row>
    <row r="213" spans="3:6" x14ac:dyDescent="0.2">
      <c r="C213" s="8"/>
      <c r="D213" s="8"/>
      <c r="E213" s="8"/>
      <c r="F213" s="8"/>
    </row>
    <row r="214" spans="3:6" x14ac:dyDescent="0.2">
      <c r="C214" s="8"/>
      <c r="D214" s="8"/>
      <c r="E214" s="8"/>
      <c r="F214" s="8"/>
    </row>
    <row r="215" spans="3:6" x14ac:dyDescent="0.2">
      <c r="C215" s="8"/>
      <c r="D215" s="8"/>
      <c r="E215" s="8"/>
      <c r="F215" s="8"/>
    </row>
    <row r="216" spans="3:6" x14ac:dyDescent="0.2">
      <c r="C216" s="8"/>
      <c r="D216" s="8"/>
      <c r="E216" s="8"/>
      <c r="F216" s="8"/>
    </row>
    <row r="217" spans="3:6" x14ac:dyDescent="0.2">
      <c r="C217" s="8"/>
      <c r="D217" s="8"/>
      <c r="E217" s="8"/>
      <c r="F217" s="8"/>
    </row>
    <row r="218" spans="3:6" x14ac:dyDescent="0.2">
      <c r="C218" s="8"/>
      <c r="D218" s="8"/>
      <c r="E218" s="8"/>
      <c r="F218" s="8"/>
    </row>
    <row r="219" spans="3:6" x14ac:dyDescent="0.2">
      <c r="C219" s="8"/>
      <c r="D219" s="8"/>
      <c r="E219" s="8"/>
      <c r="F219" s="8"/>
    </row>
    <row r="220" spans="3:6" x14ac:dyDescent="0.2">
      <c r="C220" s="8"/>
      <c r="D220" s="8"/>
      <c r="E220" s="8"/>
      <c r="F220" s="8"/>
    </row>
    <row r="221" spans="3:6" x14ac:dyDescent="0.2">
      <c r="C221" s="8"/>
      <c r="D221" s="8"/>
      <c r="E221" s="8"/>
      <c r="F221" s="8"/>
    </row>
    <row r="222" spans="3:6" x14ac:dyDescent="0.2">
      <c r="C222" s="8"/>
      <c r="D222" s="8"/>
      <c r="E222" s="8"/>
      <c r="F222" s="8"/>
    </row>
    <row r="223" spans="3:6" x14ac:dyDescent="0.2">
      <c r="C223" s="8"/>
      <c r="D223" s="8"/>
      <c r="E223" s="8"/>
      <c r="F223" s="8"/>
    </row>
    <row r="224" spans="3:6" x14ac:dyDescent="0.2">
      <c r="C224" s="8"/>
      <c r="D224" s="8"/>
      <c r="E224" s="8"/>
      <c r="F224" s="8"/>
    </row>
    <row r="225" spans="3:6" x14ac:dyDescent="0.2">
      <c r="C225" s="8"/>
      <c r="D225" s="8"/>
      <c r="E225" s="8"/>
      <c r="F225" s="8"/>
    </row>
    <row r="226" spans="3:6" x14ac:dyDescent="0.2">
      <c r="C226" s="8"/>
      <c r="D226" s="8"/>
      <c r="E226" s="8"/>
      <c r="F226" s="8"/>
    </row>
    <row r="227" spans="3:6" x14ac:dyDescent="0.2">
      <c r="C227" s="8"/>
      <c r="D227" s="8"/>
      <c r="E227" s="8"/>
      <c r="F227" s="8"/>
    </row>
    <row r="228" spans="3:6" x14ac:dyDescent="0.2">
      <c r="C228" s="8"/>
      <c r="D228" s="8"/>
      <c r="E228" s="8"/>
      <c r="F228" s="8"/>
    </row>
    <row r="229" spans="3:6" x14ac:dyDescent="0.2">
      <c r="C229" s="8"/>
      <c r="D229" s="8"/>
      <c r="E229" s="8"/>
      <c r="F229" s="8"/>
    </row>
    <row r="230" spans="3:6" x14ac:dyDescent="0.2">
      <c r="C230" s="8"/>
      <c r="D230" s="8"/>
      <c r="E230" s="8"/>
      <c r="F230" s="8"/>
    </row>
    <row r="231" spans="3:6" x14ac:dyDescent="0.2">
      <c r="C231" s="8"/>
      <c r="D231" s="8"/>
      <c r="E231" s="8"/>
      <c r="F231" s="8"/>
    </row>
    <row r="232" spans="3:6" x14ac:dyDescent="0.2">
      <c r="C232" s="8"/>
      <c r="D232" s="8"/>
      <c r="E232" s="8"/>
      <c r="F232" s="8"/>
    </row>
    <row r="233" spans="3:6" x14ac:dyDescent="0.2">
      <c r="C233" s="8"/>
      <c r="D233" s="8"/>
      <c r="E233" s="8"/>
      <c r="F233" s="8"/>
    </row>
    <row r="234" spans="3:6" x14ac:dyDescent="0.2">
      <c r="C234" s="8"/>
      <c r="D234" s="8"/>
      <c r="E234" s="8"/>
      <c r="F234" s="8"/>
    </row>
    <row r="235" spans="3:6" x14ac:dyDescent="0.2">
      <c r="C235" s="8"/>
      <c r="D235" s="8"/>
      <c r="E235" s="8"/>
      <c r="F235" s="8"/>
    </row>
    <row r="236" spans="3:6" x14ac:dyDescent="0.2">
      <c r="C236" s="8"/>
      <c r="D236" s="8"/>
      <c r="E236" s="8"/>
      <c r="F236" s="8"/>
    </row>
    <row r="237" spans="3:6" x14ac:dyDescent="0.2">
      <c r="C237" s="8"/>
      <c r="D237" s="8"/>
      <c r="E237" s="8"/>
      <c r="F237" s="8"/>
    </row>
    <row r="238" spans="3:6" x14ac:dyDescent="0.2">
      <c r="C238" s="8"/>
      <c r="D238" s="8"/>
      <c r="E238" s="8"/>
      <c r="F238" s="8"/>
    </row>
    <row r="239" spans="3:6" x14ac:dyDescent="0.2">
      <c r="C239" s="8"/>
      <c r="D239" s="8"/>
      <c r="E239" s="8"/>
      <c r="F239" s="8"/>
    </row>
    <row r="240" spans="3:6" x14ac:dyDescent="0.2">
      <c r="C240" s="8"/>
      <c r="D240" s="8"/>
      <c r="E240" s="8"/>
      <c r="F240" s="8"/>
    </row>
    <row r="241" spans="3:6" x14ac:dyDescent="0.2">
      <c r="C241" s="8"/>
      <c r="D241" s="8"/>
      <c r="E241" s="8"/>
      <c r="F241" s="8"/>
    </row>
    <row r="242" spans="3:6" x14ac:dyDescent="0.2">
      <c r="C242" s="8"/>
      <c r="D242" s="8"/>
      <c r="E242" s="8"/>
      <c r="F242" s="8"/>
    </row>
    <row r="243" spans="3:6" x14ac:dyDescent="0.2">
      <c r="C243" s="8"/>
      <c r="D243" s="8"/>
      <c r="E243" s="8"/>
      <c r="F243" s="8"/>
    </row>
    <row r="244" spans="3:6" x14ac:dyDescent="0.2">
      <c r="C244" s="8"/>
      <c r="D244" s="8"/>
      <c r="E244" s="8"/>
      <c r="F244" s="8"/>
    </row>
    <row r="245" spans="3:6" x14ac:dyDescent="0.2">
      <c r="C245" s="8"/>
      <c r="D245" s="8"/>
      <c r="E245" s="8"/>
      <c r="F245" s="8"/>
    </row>
    <row r="246" spans="3:6" x14ac:dyDescent="0.2">
      <c r="C246" s="8"/>
      <c r="D246" s="8"/>
      <c r="E246" s="8"/>
      <c r="F246" s="8"/>
    </row>
    <row r="247" spans="3:6" x14ac:dyDescent="0.2">
      <c r="C247" s="8"/>
      <c r="D247" s="8"/>
      <c r="E247" s="8"/>
      <c r="F247" s="8"/>
    </row>
    <row r="248" spans="3:6" x14ac:dyDescent="0.2">
      <c r="C248" s="8"/>
      <c r="D248" s="8"/>
      <c r="E248" s="8"/>
      <c r="F248" s="8"/>
    </row>
    <row r="249" spans="3:6" x14ac:dyDescent="0.2">
      <c r="C249" s="8"/>
      <c r="D249" s="8"/>
      <c r="E249" s="8"/>
      <c r="F249" s="8"/>
    </row>
    <row r="250" spans="3:6" x14ac:dyDescent="0.2">
      <c r="C250" s="8"/>
      <c r="D250" s="8"/>
      <c r="E250" s="8"/>
      <c r="F250" s="8"/>
    </row>
    <row r="251" spans="3:6" x14ac:dyDescent="0.2">
      <c r="C251" s="8"/>
      <c r="D251" s="8"/>
      <c r="E251" s="8"/>
      <c r="F251" s="8"/>
    </row>
    <row r="252" spans="3:6" x14ac:dyDescent="0.2">
      <c r="C252" s="8"/>
      <c r="D252" s="8"/>
      <c r="E252" s="8"/>
      <c r="F252" s="8"/>
    </row>
    <row r="253" spans="3:6" x14ac:dyDescent="0.2">
      <c r="C253" s="8"/>
      <c r="D253" s="8"/>
      <c r="E253" s="8"/>
      <c r="F253" s="8"/>
    </row>
    <row r="254" spans="3:6" x14ac:dyDescent="0.2">
      <c r="C254" s="8"/>
      <c r="D254" s="8"/>
      <c r="E254" s="8"/>
      <c r="F254" s="8"/>
    </row>
    <row r="255" spans="3:6" x14ac:dyDescent="0.2">
      <c r="C255" s="8"/>
      <c r="D255" s="8"/>
      <c r="E255" s="8"/>
      <c r="F255" s="8"/>
    </row>
    <row r="256" spans="3:6" x14ac:dyDescent="0.2">
      <c r="C256" s="8"/>
      <c r="D256" s="8"/>
      <c r="E256" s="8"/>
      <c r="F256" s="8"/>
    </row>
    <row r="257" spans="3:6" x14ac:dyDescent="0.2">
      <c r="C257" s="8"/>
      <c r="D257" s="8"/>
      <c r="E257" s="8"/>
      <c r="F257" s="8"/>
    </row>
    <row r="258" spans="3:6" x14ac:dyDescent="0.2">
      <c r="C258" s="8"/>
      <c r="D258" s="8"/>
      <c r="E258" s="8"/>
      <c r="F258" s="8"/>
    </row>
    <row r="259" spans="3:6" x14ac:dyDescent="0.2">
      <c r="C259" s="8"/>
      <c r="D259" s="8"/>
      <c r="E259" s="8"/>
      <c r="F259" s="8"/>
    </row>
    <row r="260" spans="3:6" x14ac:dyDescent="0.2">
      <c r="C260" s="8"/>
      <c r="D260" s="8"/>
      <c r="E260" s="8"/>
      <c r="F260" s="8"/>
    </row>
    <row r="261" spans="3:6" x14ac:dyDescent="0.2">
      <c r="C261" s="8"/>
      <c r="D261" s="8"/>
      <c r="E261" s="8"/>
      <c r="F261" s="8"/>
    </row>
    <row r="262" spans="3:6" x14ac:dyDescent="0.2">
      <c r="C262" s="8"/>
      <c r="D262" s="8"/>
      <c r="E262" s="8"/>
      <c r="F262" s="8"/>
    </row>
    <row r="263" spans="3:6" x14ac:dyDescent="0.2">
      <c r="C263" s="8"/>
      <c r="D263" s="8"/>
      <c r="E263" s="8"/>
      <c r="F263" s="8"/>
    </row>
    <row r="264" spans="3:6" x14ac:dyDescent="0.2">
      <c r="C264" s="8"/>
      <c r="D264" s="8"/>
      <c r="E264" s="8"/>
      <c r="F264" s="8"/>
    </row>
    <row r="265" spans="3:6" x14ac:dyDescent="0.2">
      <c r="C265" s="8"/>
      <c r="D265" s="8"/>
      <c r="E265" s="8"/>
      <c r="F265" s="8"/>
    </row>
    <row r="266" spans="3:6" x14ac:dyDescent="0.2">
      <c r="C266" s="8"/>
      <c r="D266" s="8"/>
      <c r="E266" s="8"/>
      <c r="F266" s="8"/>
    </row>
    <row r="267" spans="3:6" x14ac:dyDescent="0.2">
      <c r="C267" s="8"/>
      <c r="D267" s="8"/>
      <c r="E267" s="8"/>
      <c r="F267" s="8"/>
    </row>
    <row r="268" spans="3:6" x14ac:dyDescent="0.2">
      <c r="C268" s="8"/>
      <c r="D268" s="8"/>
      <c r="E268" s="8"/>
      <c r="F268" s="8"/>
    </row>
    <row r="269" spans="3:6" x14ac:dyDescent="0.2">
      <c r="C269" s="8"/>
      <c r="D269" s="8"/>
      <c r="E269" s="8"/>
      <c r="F269" s="8"/>
    </row>
    <row r="270" spans="3:6" x14ac:dyDescent="0.2">
      <c r="C270" s="8"/>
      <c r="D270" s="8"/>
      <c r="E270" s="8"/>
      <c r="F270" s="8"/>
    </row>
    <row r="271" spans="3:6" x14ac:dyDescent="0.2">
      <c r="C271" s="8"/>
      <c r="D271" s="8"/>
      <c r="E271" s="8"/>
      <c r="F271" s="8"/>
    </row>
    <row r="272" spans="3:6" x14ac:dyDescent="0.2">
      <c r="C272" s="8"/>
      <c r="D272" s="8"/>
      <c r="E272" s="8"/>
      <c r="F272" s="8"/>
    </row>
    <row r="273" spans="3:6" x14ac:dyDescent="0.2">
      <c r="C273" s="8"/>
      <c r="D273" s="8"/>
      <c r="E273" s="8"/>
      <c r="F273" s="8"/>
    </row>
    <row r="274" spans="3:6" x14ac:dyDescent="0.2">
      <c r="C274" s="8"/>
      <c r="D274" s="8"/>
      <c r="E274" s="8"/>
      <c r="F274" s="8"/>
    </row>
    <row r="275" spans="3:6" x14ac:dyDescent="0.2">
      <c r="C275" s="8"/>
      <c r="D275" s="8"/>
      <c r="E275" s="8"/>
      <c r="F275" s="8"/>
    </row>
    <row r="276" spans="3:6" x14ac:dyDescent="0.2">
      <c r="C276" s="8"/>
      <c r="D276" s="8"/>
      <c r="E276" s="8"/>
      <c r="F276" s="8"/>
    </row>
    <row r="277" spans="3:6" x14ac:dyDescent="0.2">
      <c r="C277" s="8"/>
      <c r="D277" s="8"/>
      <c r="E277" s="8"/>
      <c r="F277" s="8"/>
    </row>
    <row r="278" spans="3:6" x14ac:dyDescent="0.2">
      <c r="C278" s="8"/>
      <c r="D278" s="8"/>
      <c r="E278" s="8"/>
      <c r="F278" s="8"/>
    </row>
    <row r="279" spans="3:6" x14ac:dyDescent="0.2">
      <c r="C279" s="8"/>
      <c r="D279" s="8"/>
      <c r="E279" s="8"/>
      <c r="F279" s="8"/>
    </row>
    <row r="280" spans="3:6" x14ac:dyDescent="0.2">
      <c r="C280" s="8"/>
      <c r="D280" s="8"/>
      <c r="E280" s="8"/>
      <c r="F280" s="8"/>
    </row>
    <row r="281" spans="3:6" x14ac:dyDescent="0.2">
      <c r="C281" s="8"/>
      <c r="D281" s="8"/>
      <c r="E281" s="8"/>
      <c r="F281" s="8"/>
    </row>
    <row r="282" spans="3:6" x14ac:dyDescent="0.2">
      <c r="C282" s="8"/>
      <c r="D282" s="8"/>
      <c r="E282" s="8"/>
      <c r="F282" s="8"/>
    </row>
    <row r="283" spans="3:6" x14ac:dyDescent="0.2">
      <c r="C283" s="8"/>
      <c r="D283" s="8"/>
      <c r="E283" s="8"/>
      <c r="F283" s="8"/>
    </row>
    <row r="284" spans="3:6" x14ac:dyDescent="0.2">
      <c r="C284" s="8"/>
      <c r="D284" s="8"/>
      <c r="E284" s="8"/>
      <c r="F284" s="8"/>
    </row>
    <row r="285" spans="3:6" x14ac:dyDescent="0.2">
      <c r="C285" s="8"/>
      <c r="D285" s="8"/>
      <c r="E285" s="8"/>
      <c r="F285" s="8"/>
    </row>
    <row r="286" spans="3:6" x14ac:dyDescent="0.2">
      <c r="C286" s="8"/>
      <c r="D286" s="8"/>
      <c r="E286" s="8"/>
      <c r="F286" s="8"/>
    </row>
    <row r="287" spans="3:6" x14ac:dyDescent="0.2">
      <c r="C287" s="8"/>
      <c r="D287" s="8"/>
      <c r="E287" s="8"/>
      <c r="F287" s="8"/>
    </row>
    <row r="288" spans="3:6" x14ac:dyDescent="0.2">
      <c r="C288" s="8"/>
      <c r="D288" s="8"/>
      <c r="E288" s="8"/>
      <c r="F288" s="8"/>
    </row>
    <row r="289" spans="3:6" x14ac:dyDescent="0.2">
      <c r="C289" s="8"/>
      <c r="D289" s="8"/>
      <c r="E289" s="8"/>
      <c r="F289" s="8"/>
    </row>
    <row r="290" spans="3:6" x14ac:dyDescent="0.2">
      <c r="C290" s="8"/>
      <c r="D290" s="8"/>
      <c r="E290" s="8"/>
      <c r="F290" s="8"/>
    </row>
    <row r="291" spans="3:6" x14ac:dyDescent="0.2">
      <c r="C291" s="8"/>
      <c r="D291" s="8"/>
      <c r="E291" s="8"/>
      <c r="F291" s="8"/>
    </row>
    <row r="292" spans="3:6" x14ac:dyDescent="0.2">
      <c r="C292" s="8"/>
      <c r="D292" s="8"/>
      <c r="E292" s="8"/>
      <c r="F292" s="8"/>
    </row>
    <row r="293" spans="3:6" x14ac:dyDescent="0.2">
      <c r="C293" s="8"/>
      <c r="D293" s="8"/>
      <c r="E293" s="8"/>
      <c r="F293" s="8"/>
    </row>
    <row r="294" spans="3:6" x14ac:dyDescent="0.2">
      <c r="C294" s="8"/>
      <c r="D294" s="8"/>
      <c r="E294" s="8"/>
      <c r="F294" s="8"/>
    </row>
    <row r="295" spans="3:6" x14ac:dyDescent="0.2">
      <c r="C295" s="8"/>
      <c r="D295" s="8"/>
      <c r="E295" s="8"/>
      <c r="F295" s="8"/>
    </row>
    <row r="296" spans="3:6" x14ac:dyDescent="0.2">
      <c r="C296" s="8"/>
      <c r="D296" s="8"/>
      <c r="E296" s="8"/>
      <c r="F296" s="8"/>
    </row>
    <row r="297" spans="3:6" x14ac:dyDescent="0.2">
      <c r="C297" s="8"/>
      <c r="D297" s="8"/>
      <c r="E297" s="8"/>
      <c r="F297" s="8"/>
    </row>
    <row r="298" spans="3:6" x14ac:dyDescent="0.2">
      <c r="C298" s="8"/>
      <c r="D298" s="8"/>
      <c r="E298" s="8"/>
      <c r="F298" s="8"/>
    </row>
    <row r="299" spans="3:6" x14ac:dyDescent="0.2">
      <c r="C299" s="8"/>
      <c r="D299" s="8"/>
      <c r="E299" s="8"/>
      <c r="F299" s="8"/>
    </row>
    <row r="300" spans="3:6" x14ac:dyDescent="0.2">
      <c r="C300" s="8"/>
      <c r="D300" s="8"/>
      <c r="E300" s="8"/>
      <c r="F300" s="8"/>
    </row>
    <row r="301" spans="3:6" x14ac:dyDescent="0.2">
      <c r="C301" s="8"/>
      <c r="D301" s="8"/>
      <c r="E301" s="8"/>
      <c r="F301" s="8"/>
    </row>
    <row r="302" spans="3:6" x14ac:dyDescent="0.2">
      <c r="C302" s="8"/>
      <c r="D302" s="8"/>
      <c r="E302" s="8"/>
      <c r="F302" s="8"/>
    </row>
    <row r="303" spans="3:6" x14ac:dyDescent="0.2">
      <c r="C303" s="8"/>
      <c r="D303" s="8"/>
      <c r="E303" s="8"/>
      <c r="F303" s="8"/>
    </row>
    <row r="304" spans="3:6" x14ac:dyDescent="0.2">
      <c r="C304" s="8"/>
      <c r="D304" s="8"/>
      <c r="E304" s="8"/>
      <c r="F304" s="8"/>
    </row>
    <row r="305" spans="3:6" x14ac:dyDescent="0.2">
      <c r="C305" s="8"/>
      <c r="D305" s="8"/>
      <c r="E305" s="8"/>
      <c r="F305" s="8"/>
    </row>
    <row r="306" spans="3:6" x14ac:dyDescent="0.2">
      <c r="C306" s="8"/>
      <c r="D306" s="8"/>
      <c r="E306" s="8"/>
      <c r="F306" s="8"/>
    </row>
    <row r="307" spans="3:6" x14ac:dyDescent="0.2">
      <c r="C307" s="8"/>
      <c r="D307" s="8"/>
      <c r="E307" s="8"/>
      <c r="F307" s="8"/>
    </row>
    <row r="308" spans="3:6" x14ac:dyDescent="0.2">
      <c r="C308" s="8"/>
      <c r="D308" s="8"/>
      <c r="E308" s="8"/>
      <c r="F308" s="8"/>
    </row>
    <row r="309" spans="3:6" x14ac:dyDescent="0.2">
      <c r="C309" s="8"/>
      <c r="D309" s="8"/>
      <c r="E309" s="8"/>
      <c r="F309" s="8"/>
    </row>
    <row r="310" spans="3:6" x14ac:dyDescent="0.2">
      <c r="C310" s="8"/>
      <c r="D310" s="8"/>
      <c r="E310" s="8"/>
      <c r="F310" s="8"/>
    </row>
    <row r="311" spans="3:6" x14ac:dyDescent="0.2">
      <c r="C311" s="8"/>
      <c r="D311" s="8"/>
      <c r="E311" s="8"/>
      <c r="F311" s="8"/>
    </row>
    <row r="312" spans="3:6" x14ac:dyDescent="0.2">
      <c r="C312" s="8"/>
      <c r="D312" s="8"/>
      <c r="E312" s="8"/>
      <c r="F312" s="8"/>
    </row>
    <row r="313" spans="3:6" x14ac:dyDescent="0.2">
      <c r="C313" s="8"/>
      <c r="D313" s="8"/>
      <c r="E313" s="8"/>
      <c r="F313" s="8"/>
    </row>
    <row r="314" spans="3:6" x14ac:dyDescent="0.2">
      <c r="C314" s="8"/>
      <c r="D314" s="8"/>
      <c r="E314" s="8"/>
      <c r="F314" s="8"/>
    </row>
    <row r="315" spans="3:6" x14ac:dyDescent="0.2">
      <c r="C315" s="8"/>
      <c r="D315" s="8"/>
      <c r="E315" s="8"/>
      <c r="F315" s="8"/>
    </row>
    <row r="316" spans="3:6" x14ac:dyDescent="0.2">
      <c r="C316" s="8"/>
      <c r="D316" s="8"/>
      <c r="E316" s="8"/>
      <c r="F316" s="8"/>
    </row>
    <row r="317" spans="3:6" x14ac:dyDescent="0.2">
      <c r="C317" s="8"/>
      <c r="D317" s="8"/>
      <c r="E317" s="8"/>
      <c r="F317" s="8"/>
    </row>
    <row r="318" spans="3:6" x14ac:dyDescent="0.2">
      <c r="C318" s="8"/>
      <c r="D318" s="8"/>
      <c r="E318" s="8"/>
      <c r="F318" s="8"/>
    </row>
    <row r="319" spans="3:6" x14ac:dyDescent="0.2">
      <c r="C319" s="8"/>
      <c r="D319" s="8"/>
      <c r="E319" s="8"/>
      <c r="F319" s="8"/>
    </row>
    <row r="320" spans="3:6" x14ac:dyDescent="0.2">
      <c r="C320" s="8"/>
      <c r="D320" s="8"/>
      <c r="E320" s="8"/>
      <c r="F320" s="8"/>
    </row>
    <row r="321" spans="3:6" x14ac:dyDescent="0.2">
      <c r="C321" s="8"/>
      <c r="D321" s="8"/>
      <c r="E321" s="8"/>
      <c r="F321" s="8"/>
    </row>
    <row r="322" spans="3:6" x14ac:dyDescent="0.2">
      <c r="C322" s="8"/>
      <c r="D322" s="8"/>
      <c r="E322" s="8"/>
      <c r="F322" s="8"/>
    </row>
    <row r="323" spans="3:6" x14ac:dyDescent="0.2">
      <c r="C323" s="8"/>
      <c r="D323" s="8"/>
      <c r="E323" s="8"/>
      <c r="F323" s="8"/>
    </row>
    <row r="324" spans="3:6" x14ac:dyDescent="0.2">
      <c r="C324" s="8"/>
      <c r="D324" s="8"/>
      <c r="E324" s="8"/>
      <c r="F324" s="8"/>
    </row>
    <row r="325" spans="3:6" x14ac:dyDescent="0.2">
      <c r="C325" s="8"/>
      <c r="D325" s="8"/>
      <c r="E325" s="8"/>
      <c r="F325" s="8"/>
    </row>
    <row r="326" spans="3:6" x14ac:dyDescent="0.2">
      <c r="C326" s="8"/>
      <c r="D326" s="8"/>
      <c r="E326" s="8"/>
      <c r="F326" s="8"/>
    </row>
    <row r="327" spans="3:6" x14ac:dyDescent="0.2">
      <c r="C327" s="8"/>
      <c r="D327" s="8"/>
      <c r="E327" s="8"/>
      <c r="F327" s="8"/>
    </row>
    <row r="328" spans="3:6" x14ac:dyDescent="0.2">
      <c r="C328" s="8"/>
      <c r="D328" s="8"/>
      <c r="E328" s="8"/>
      <c r="F328" s="8"/>
    </row>
    <row r="329" spans="3:6" x14ac:dyDescent="0.2">
      <c r="C329" s="8"/>
      <c r="D329" s="8"/>
      <c r="E329" s="8"/>
      <c r="F329" s="8"/>
    </row>
    <row r="330" spans="3:6" x14ac:dyDescent="0.2">
      <c r="C330" s="8"/>
      <c r="D330" s="8"/>
      <c r="E330" s="8"/>
      <c r="F330" s="8"/>
    </row>
    <row r="331" spans="3:6" x14ac:dyDescent="0.2">
      <c r="C331" s="8"/>
      <c r="D331" s="8"/>
      <c r="E331" s="8"/>
      <c r="F331" s="8"/>
    </row>
    <row r="332" spans="3:6" x14ac:dyDescent="0.2">
      <c r="C332" s="8"/>
      <c r="D332" s="8"/>
      <c r="E332" s="8"/>
      <c r="F332" s="8"/>
    </row>
    <row r="333" spans="3:6" x14ac:dyDescent="0.2">
      <c r="C333" s="8"/>
      <c r="D333" s="8"/>
      <c r="E333" s="8"/>
      <c r="F333" s="8"/>
    </row>
    <row r="334" spans="3:6" x14ac:dyDescent="0.2">
      <c r="C334" s="8"/>
      <c r="D334" s="8"/>
      <c r="E334" s="8"/>
      <c r="F334" s="8"/>
    </row>
    <row r="335" spans="3:6" x14ac:dyDescent="0.2">
      <c r="C335" s="8"/>
      <c r="D335" s="8"/>
      <c r="E335" s="8"/>
      <c r="F335" s="8"/>
    </row>
    <row r="336" spans="3:6" x14ac:dyDescent="0.2">
      <c r="C336" s="8"/>
      <c r="D336" s="8"/>
      <c r="E336" s="8"/>
      <c r="F336" s="8"/>
    </row>
    <row r="337" spans="3:6" x14ac:dyDescent="0.2">
      <c r="C337" s="8"/>
      <c r="D337" s="8"/>
      <c r="E337" s="8"/>
      <c r="F337" s="8"/>
    </row>
    <row r="338" spans="3:6" x14ac:dyDescent="0.2">
      <c r="C338" s="8"/>
      <c r="D338" s="8"/>
      <c r="E338" s="8"/>
      <c r="F338" s="8"/>
    </row>
    <row r="339" spans="3:6" x14ac:dyDescent="0.2">
      <c r="C339" s="8"/>
      <c r="D339" s="8"/>
      <c r="E339" s="8"/>
      <c r="F339" s="8"/>
    </row>
    <row r="340" spans="3:6" x14ac:dyDescent="0.2">
      <c r="C340" s="8"/>
      <c r="D340" s="8"/>
      <c r="E340" s="8"/>
      <c r="F340" s="8"/>
    </row>
    <row r="341" spans="3:6" x14ac:dyDescent="0.2">
      <c r="C341" s="8"/>
      <c r="D341" s="8"/>
      <c r="E341" s="8"/>
      <c r="F341" s="8"/>
    </row>
    <row r="342" spans="3:6" x14ac:dyDescent="0.2">
      <c r="C342" s="8"/>
      <c r="D342" s="8"/>
      <c r="E342" s="8"/>
      <c r="F342" s="8"/>
    </row>
    <row r="343" spans="3:6" x14ac:dyDescent="0.2">
      <c r="C343" s="8"/>
      <c r="D343" s="8"/>
      <c r="E343" s="8"/>
      <c r="F343" s="8"/>
    </row>
    <row r="344" spans="3:6" x14ac:dyDescent="0.2">
      <c r="C344" s="8"/>
      <c r="D344" s="8"/>
      <c r="E344" s="8"/>
      <c r="F344" s="8"/>
    </row>
    <row r="345" spans="3:6" x14ac:dyDescent="0.2">
      <c r="C345" s="8"/>
      <c r="D345" s="8"/>
      <c r="E345" s="8"/>
      <c r="F345" s="8"/>
    </row>
    <row r="346" spans="3:6" x14ac:dyDescent="0.2">
      <c r="C346" s="8"/>
      <c r="D346" s="8"/>
      <c r="E346" s="8"/>
      <c r="F346" s="8"/>
    </row>
    <row r="347" spans="3:6" x14ac:dyDescent="0.2">
      <c r="C347" s="8"/>
      <c r="D347" s="8"/>
      <c r="E347" s="8"/>
      <c r="F347" s="8"/>
    </row>
    <row r="348" spans="3:6" x14ac:dyDescent="0.2">
      <c r="C348" s="8"/>
      <c r="D348" s="8"/>
      <c r="E348" s="8"/>
      <c r="F348" s="8"/>
    </row>
    <row r="349" spans="3:6" x14ac:dyDescent="0.2">
      <c r="C349" s="8"/>
      <c r="D349" s="8"/>
      <c r="E349" s="8"/>
      <c r="F349" s="8"/>
    </row>
    <row r="350" spans="3:6" x14ac:dyDescent="0.2">
      <c r="C350" s="8"/>
      <c r="D350" s="8"/>
      <c r="E350" s="8"/>
      <c r="F350" s="8"/>
    </row>
    <row r="351" spans="3:6" x14ac:dyDescent="0.2">
      <c r="C351" s="8"/>
      <c r="D351" s="8"/>
      <c r="E351" s="8"/>
      <c r="F351" s="8"/>
    </row>
    <row r="352" spans="3:6" x14ac:dyDescent="0.2">
      <c r="C352" s="8"/>
      <c r="D352" s="8"/>
      <c r="E352" s="8"/>
      <c r="F352" s="8"/>
    </row>
    <row r="353" spans="3:6" x14ac:dyDescent="0.2">
      <c r="C353" s="8"/>
      <c r="D353" s="8"/>
      <c r="E353" s="8"/>
      <c r="F353" s="8"/>
    </row>
    <row r="354" spans="3:6" x14ac:dyDescent="0.2">
      <c r="C354" s="8"/>
      <c r="D354" s="8"/>
      <c r="E354" s="8"/>
      <c r="F354" s="8"/>
    </row>
    <row r="355" spans="3:6" x14ac:dyDescent="0.2">
      <c r="C355" s="8"/>
      <c r="D355" s="8"/>
      <c r="E355" s="8"/>
      <c r="F355" s="8"/>
    </row>
    <row r="356" spans="3:6" x14ac:dyDescent="0.2">
      <c r="C356" s="8"/>
      <c r="D356" s="8"/>
      <c r="E356" s="8"/>
      <c r="F356" s="8"/>
    </row>
    <row r="357" spans="3:6" x14ac:dyDescent="0.2">
      <c r="C357" s="8"/>
      <c r="D357" s="8"/>
      <c r="E357" s="8"/>
      <c r="F357" s="8"/>
    </row>
    <row r="358" spans="3:6" x14ac:dyDescent="0.2">
      <c r="C358" s="8"/>
      <c r="D358" s="8"/>
      <c r="E358" s="8"/>
      <c r="F358" s="8"/>
    </row>
    <row r="359" spans="3:6" x14ac:dyDescent="0.2">
      <c r="C359" s="8"/>
      <c r="D359" s="8"/>
      <c r="E359" s="8"/>
      <c r="F359" s="8"/>
    </row>
    <row r="360" spans="3:6" x14ac:dyDescent="0.2">
      <c r="C360" s="8"/>
      <c r="D360" s="8"/>
      <c r="E360" s="8"/>
      <c r="F360" s="8"/>
    </row>
    <row r="361" spans="3:6" x14ac:dyDescent="0.2">
      <c r="C361" s="8"/>
      <c r="D361" s="8"/>
      <c r="E361" s="8"/>
      <c r="F361" s="8"/>
    </row>
  </sheetData>
  <mergeCells count="34">
    <mergeCell ref="C58:Y58"/>
    <mergeCell ref="O1:O8"/>
    <mergeCell ref="Q1:Q8"/>
    <mergeCell ref="G1:G8"/>
    <mergeCell ref="J1:J8"/>
    <mergeCell ref="L1:L8"/>
    <mergeCell ref="N1:N8"/>
    <mergeCell ref="P1:P8"/>
    <mergeCell ref="C53:Y53"/>
    <mergeCell ref="C54:Y54"/>
    <mergeCell ref="C55:Y55"/>
    <mergeCell ref="C56:Y56"/>
    <mergeCell ref="C57:Y57"/>
    <mergeCell ref="C48:Y48"/>
    <mergeCell ref="C51:Y51"/>
    <mergeCell ref="C52:Y52"/>
    <mergeCell ref="AB1:AB7"/>
    <mergeCell ref="Z1:Z8"/>
    <mergeCell ref="C49:Y49"/>
    <mergeCell ref="C50:Y50"/>
    <mergeCell ref="T1:T8"/>
    <mergeCell ref="H1:H8"/>
    <mergeCell ref="A8:B8"/>
    <mergeCell ref="C5:C8"/>
    <mergeCell ref="W1:W8"/>
    <mergeCell ref="Y1:Y8"/>
    <mergeCell ref="S1:S8"/>
    <mergeCell ref="U1:U8"/>
    <mergeCell ref="V1:V8"/>
    <mergeCell ref="X1:X8"/>
    <mergeCell ref="I1:I8"/>
    <mergeCell ref="K1:K8"/>
    <mergeCell ref="M1:M8"/>
    <mergeCell ref="R1:R8"/>
  </mergeCells>
  <phoneticPr fontId="2" type="noConversion"/>
  <conditionalFormatting sqref="G10:G44 K10:K44 M10:M44 O10:O44 Q10:Q44 S10:S44 U10:U44 W10:W44 Y10:Y44 I10:I44">
    <cfRule type="cellIs" dxfId="0" priority="3" operator="lessThan">
      <formula>0.5</formula>
    </cfRule>
  </conditionalFormatting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2</vt:i4>
      </vt:variant>
    </vt:vector>
  </HeadingPairs>
  <TitlesOfParts>
    <vt:vector size="15" baseType="lpstr">
      <vt:lpstr>instructie</vt:lpstr>
      <vt:lpstr>voorbereiding</vt:lpstr>
      <vt:lpstr>invulblad</vt:lpstr>
      <vt:lpstr>uitslag-categorie-H</vt:lpstr>
      <vt:lpstr>uitslag-categorie-V</vt:lpstr>
      <vt:lpstr>Overzicht-voor-uitvoer</vt:lpstr>
      <vt:lpstr>schema</vt:lpstr>
      <vt:lpstr>formules</vt:lpstr>
      <vt:lpstr>uitslag-uitgebreid-H</vt:lpstr>
      <vt:lpstr>uitslag-uitgebreid-V</vt:lpstr>
      <vt:lpstr>Berekening</vt:lpstr>
      <vt:lpstr>Uitslag</vt:lpstr>
      <vt:lpstr>Verdeling</vt:lpstr>
      <vt:lpstr>lengte</vt:lpstr>
      <vt:lpstr>Nterm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Mourits</dc:creator>
  <cp:lastModifiedBy>P. Mourits</cp:lastModifiedBy>
  <cp:lastPrinted>2014-07-25T13:38:18Z</cp:lastPrinted>
  <dcterms:created xsi:type="dcterms:W3CDTF">2009-11-21T09:08:32Z</dcterms:created>
  <dcterms:modified xsi:type="dcterms:W3CDTF">2015-11-25T17:38:16Z</dcterms:modified>
</cp:coreProperties>
</file>