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ia Jaidka\Documents\Cornell 2019-2020\CHEME 5440 Biomolecular Engineering\"/>
    </mc:Choice>
  </mc:AlternateContent>
  <xr:revisionPtr revIDLastSave="0" documentId="13_ncr:1_{A471BBF5-F4BB-467A-96E2-1591011350C3}" xr6:coauthVersionLast="45" xr6:coauthVersionMax="45" xr10:uidLastSave="{00000000-0000-0000-0000-000000000000}"/>
  <bookViews>
    <workbookView xWindow="-110" yWindow="-110" windowWidth="19420" windowHeight="10420" activeTab="1" xr2:uid="{9D1766D6-4949-4A79-8030-AC7D2D762AF7}"/>
  </bookViews>
  <sheets>
    <sheet name="Sheet1" sheetId="1" r:id="rId1"/>
    <sheet name="Sheet2" sheetId="2" r:id="rId2"/>
  </sheets>
  <definedNames>
    <definedName name="solver_adj" localSheetId="1" hidden="1">Sheet2!$B$10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Sheet2!$E$10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D7" i="2" s="1"/>
  <c r="E6" i="2"/>
  <c r="D6" i="2" s="1"/>
  <c r="E5" i="2"/>
  <c r="D5" i="2" s="1"/>
  <c r="E4" i="2"/>
  <c r="D4" i="2" s="1"/>
  <c r="E3" i="2"/>
  <c r="D3" i="2" s="1"/>
  <c r="E2" i="2"/>
  <c r="D2" i="2" s="1"/>
  <c r="C7" i="2"/>
  <c r="C6" i="2"/>
  <c r="C5" i="2"/>
  <c r="C4" i="2"/>
  <c r="C3" i="2"/>
  <c r="C2" i="2"/>
  <c r="D2" i="1"/>
  <c r="C7" i="1"/>
  <c r="C6" i="1"/>
  <c r="C5" i="1"/>
  <c r="C4" i="1"/>
  <c r="C3" i="1"/>
  <c r="C2" i="1"/>
  <c r="E10" i="2" l="1"/>
</calcChain>
</file>

<file path=xl/sharedStrings.xml><?xml version="1.0" encoding="utf-8"?>
<sst xmlns="http://schemas.openxmlformats.org/spreadsheetml/2006/main" count="18" uniqueCount="12">
  <si>
    <t>3-5-AMP concentration (mM)</t>
  </si>
  <si>
    <t>overall rate (micro-M/h)</t>
  </si>
  <si>
    <t>95% confidence estimate of measured rate</t>
  </si>
  <si>
    <t>v(…)j</t>
  </si>
  <si>
    <t>W1</t>
  </si>
  <si>
    <t>W2</t>
  </si>
  <si>
    <t>control</t>
  </si>
  <si>
    <t>n</t>
  </si>
  <si>
    <t>k</t>
  </si>
  <si>
    <t>calc</t>
  </si>
  <si>
    <t>residuals</t>
  </si>
  <si>
    <t>sumsq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</si>
</sst>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Rate vs AMP Concentration with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overall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0-4B8D-B50B-7379C18C9BAF}"/>
            </c:ext>
          </c:extLst>
        </c:ser>
        <c:ser>
          <c:idx val="1"/>
          <c:order val="1"/>
          <c:tx>
            <c:v>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0.59</c:v>
                </c:pt>
                <c:pt idx="1">
                  <c:v>1.2</c:v>
                </c:pt>
                <c:pt idx="2">
                  <c:v>5.7</c:v>
                </c:pt>
                <c:pt idx="3">
                  <c:v>10.199999999999999</c:v>
                </c:pt>
                <c:pt idx="4">
                  <c:v>11.8</c:v>
                </c:pt>
                <c:pt idx="5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0-4B8D-B50B-7379C18C9BAF}"/>
            </c:ext>
          </c:extLst>
        </c:ser>
        <c:ser>
          <c:idx val="2"/>
          <c:order val="2"/>
          <c:tx>
            <c:v>kinetic limit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Sheet1!$B$11:$B$16</c:f>
              <c:numCache>
                <c:formatCode>General</c:formatCode>
                <c:ptCount val="6"/>
                <c:pt idx="0">
                  <c:v>69.552000000000007</c:v>
                </c:pt>
                <c:pt idx="1">
                  <c:v>69.552000000000007</c:v>
                </c:pt>
                <c:pt idx="2">
                  <c:v>69.552000000000007</c:v>
                </c:pt>
                <c:pt idx="3">
                  <c:v>69.552000000000007</c:v>
                </c:pt>
                <c:pt idx="4">
                  <c:v>69.552000000000007</c:v>
                </c:pt>
                <c:pt idx="5">
                  <c:v>69.552000000000007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0-4B8D-B50B-7379C18C9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97872"/>
        <c:axId val="5090945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control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4.3176328502415456E-2</c:v>
                      </c:pt>
                      <c:pt idx="1">
                        <c:v>9.0608465608465596E-2</c:v>
                      </c:pt>
                      <c:pt idx="2">
                        <c:v>0.42789567517828381</c:v>
                      </c:pt>
                      <c:pt idx="3">
                        <c:v>0.74767080745341608</c:v>
                      </c:pt>
                      <c:pt idx="4">
                        <c:v>0.86706349206349198</c:v>
                      </c:pt>
                      <c:pt idx="5">
                        <c:v>0.98707441913963656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CD0-4B8D-B50B-7379C18C9BAF}"/>
                  </c:ext>
                </c:extLst>
              </c15:ser>
            </c15:filteredLineSeries>
          </c:ext>
        </c:extLst>
      </c:lineChart>
      <c:catAx>
        <c:axId val="5090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 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4592"/>
        <c:crosses val="autoZero"/>
        <c:auto val="1"/>
        <c:lblAlgn val="ctr"/>
        <c:lblOffset val="100"/>
        <c:noMultiLvlLbl val="0"/>
      </c:catAx>
      <c:valAx>
        <c:axId val="509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Rate (micro-M/h)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4.3176328502415456E-2</c:v>
                </c:pt>
                <c:pt idx="1">
                  <c:v>9.0608465608465596E-2</c:v>
                </c:pt>
                <c:pt idx="2">
                  <c:v>0.42789567517828381</c:v>
                </c:pt>
                <c:pt idx="3">
                  <c:v>0.74767080745341608</c:v>
                </c:pt>
                <c:pt idx="4">
                  <c:v>0.86706349206349198</c:v>
                </c:pt>
                <c:pt idx="5">
                  <c:v>0.98707441913963656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7-4049-B35A-02F4EEDF9DC4}"/>
            </c:ext>
          </c:extLst>
        </c:ser>
        <c:ser>
          <c:idx val="2"/>
          <c:order val="2"/>
          <c:tx>
            <c:v>estimate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</c:v>
                </c:pt>
                <c:pt idx="1">
                  <c:v>1.9731345549849669E-3</c:v>
                </c:pt>
                <c:pt idx="2">
                  <c:v>0.25884713166728646</c:v>
                </c:pt>
                <c:pt idx="3">
                  <c:v>0.39315290630448141</c:v>
                </c:pt>
                <c:pt idx="4">
                  <c:v>0.66549877228765741</c:v>
                </c:pt>
                <c:pt idx="5">
                  <c:v>1.247304245563615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87-4049-B35A-02F4EEDF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52136"/>
        <c:axId val="441052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Sheet2!$A$9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Sheet2!$B$9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D87-4049-B35A-02F4EEDF9DC4}"/>
                  </c:ext>
                </c:extLst>
              </c15:ser>
            </c15:filteredScatterSeries>
          </c:ext>
        </c:extLst>
      </c:scatterChart>
      <c:valAx>
        <c:axId val="44105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 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2464"/>
        <c:crosses val="autoZero"/>
        <c:crossBetween val="midCat"/>
      </c:valAx>
      <c:valAx>
        <c:axId val="4410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V(...)j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7</xdr:row>
      <xdr:rowOff>136525</xdr:rowOff>
    </xdr:from>
    <xdr:to>
      <xdr:col>6</xdr:col>
      <xdr:colOff>523875</xdr:colOff>
      <xdr:row>22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0B011-F5AD-4E36-AFF4-9421605B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180975</xdr:rowOff>
    </xdr:from>
    <xdr:to>
      <xdr:col>14</xdr:col>
      <xdr:colOff>314325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5CF2E-BC98-4C6E-9510-DCD8BAF3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0A34-6BC2-4AD3-84FA-0B7FBFD90A8B}">
  <dimension ref="A1:F16"/>
  <sheetViews>
    <sheetView workbookViewId="0">
      <selection activeCell="F1" sqref="F1:F7"/>
    </sheetView>
  </sheetViews>
  <sheetFormatPr defaultRowHeight="14.5" x14ac:dyDescent="0.35"/>
  <cols>
    <col min="1" max="1" width="26.90625" customWidth="1"/>
    <col min="2" max="5" width="21.36328125" customWidth="1"/>
    <col min="6" max="6" width="42.26953125" customWidth="1"/>
  </cols>
  <sheetData>
    <row r="1" spans="1:6" x14ac:dyDescent="0.3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2</v>
      </c>
    </row>
    <row r="2" spans="1:6" x14ac:dyDescent="0.35">
      <c r="A2" s="3">
        <v>0</v>
      </c>
      <c r="B2" s="3">
        <v>3.0030000000000001</v>
      </c>
      <c r="C2" s="3">
        <f>B2/69.552</f>
        <v>4.3176328502415456E-2</v>
      </c>
      <c r="D2" s="3">
        <f>(C2/0.099)+(C2/0.296)</f>
        <v>0.58199050499775129</v>
      </c>
      <c r="E2" s="3">
        <v>75.34</v>
      </c>
      <c r="F2" s="3">
        <v>0.59</v>
      </c>
    </row>
    <row r="3" spans="1:6" x14ac:dyDescent="0.35">
      <c r="A3" s="3">
        <v>5.5E-2</v>
      </c>
      <c r="B3" s="3">
        <v>6.3019999999999996</v>
      </c>
      <c r="C3" s="3">
        <f>B3/69.552</f>
        <v>9.0608465608465596E-2</v>
      </c>
      <c r="D3" s="3"/>
      <c r="E3" s="3"/>
      <c r="F3" s="3">
        <v>1.2</v>
      </c>
    </row>
    <row r="4" spans="1:6" x14ac:dyDescent="0.35">
      <c r="A4" s="3">
        <v>9.2999999999999999E-2</v>
      </c>
      <c r="B4" s="3">
        <v>29.760999999999999</v>
      </c>
      <c r="C4" s="3">
        <f>B4/69.552</f>
        <v>0.42789567517828381</v>
      </c>
      <c r="D4" s="3"/>
      <c r="E4" s="3"/>
      <c r="F4" s="3">
        <v>5.7</v>
      </c>
    </row>
    <row r="5" spans="1:6" x14ac:dyDescent="0.35">
      <c r="A5" s="3">
        <v>0.18099999999999999</v>
      </c>
      <c r="B5" s="3">
        <v>52.002000000000002</v>
      </c>
      <c r="C5" s="3">
        <f>B5/69.552</f>
        <v>0.74767080745341608</v>
      </c>
      <c r="D5" s="3"/>
      <c r="E5" s="3"/>
      <c r="F5" s="3">
        <v>10.199999999999999</v>
      </c>
    </row>
    <row r="6" spans="1:6" x14ac:dyDescent="0.35">
      <c r="A6" s="3">
        <v>0.40500000000000003</v>
      </c>
      <c r="B6" s="3">
        <v>60.305999999999997</v>
      </c>
      <c r="C6" s="3">
        <f>B6/69.552</f>
        <v>0.86706349206349198</v>
      </c>
      <c r="D6" s="3"/>
      <c r="E6" s="3"/>
      <c r="F6" s="3">
        <v>11.8</v>
      </c>
    </row>
    <row r="7" spans="1:6" x14ac:dyDescent="0.35">
      <c r="A7" s="3">
        <v>0.99</v>
      </c>
      <c r="B7" s="3">
        <v>68.653000000000006</v>
      </c>
      <c r="C7" s="3">
        <f>B7/69.552</f>
        <v>0.98707441913963656</v>
      </c>
      <c r="D7" s="3"/>
      <c r="E7" s="3"/>
      <c r="F7" s="3">
        <v>13.3</v>
      </c>
    </row>
    <row r="10" spans="1:6" x14ac:dyDescent="0.35">
      <c r="A10" s="3"/>
      <c r="B10" s="1" t="s">
        <v>6</v>
      </c>
    </row>
    <row r="11" spans="1:6" x14ac:dyDescent="0.35">
      <c r="B11" s="1">
        <v>69.552000000000007</v>
      </c>
    </row>
    <row r="12" spans="1:6" x14ac:dyDescent="0.35">
      <c r="B12" s="1">
        <v>69.552000000000007</v>
      </c>
    </row>
    <row r="13" spans="1:6" x14ac:dyDescent="0.35">
      <c r="B13" s="1">
        <v>69.552000000000007</v>
      </c>
    </row>
    <row r="14" spans="1:6" x14ac:dyDescent="0.35">
      <c r="B14" s="1">
        <v>69.552000000000007</v>
      </c>
    </row>
    <row r="15" spans="1:6" x14ac:dyDescent="0.35">
      <c r="B15" s="1">
        <v>69.552000000000007</v>
      </c>
    </row>
    <row r="16" spans="1:6" x14ac:dyDescent="0.35">
      <c r="B16" s="1">
        <v>69.552000000000007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68A2-5269-415A-827E-13FB085D2140}">
  <dimension ref="A1:G18"/>
  <sheetViews>
    <sheetView tabSelected="1" workbookViewId="0">
      <selection activeCell="F19" sqref="F19"/>
    </sheetView>
  </sheetViews>
  <sheetFormatPr defaultRowHeight="14.5" x14ac:dyDescent="0.35"/>
  <cols>
    <col min="1" max="1" width="29.90625" customWidth="1"/>
    <col min="2" max="2" width="23" customWidth="1"/>
  </cols>
  <sheetData>
    <row r="1" spans="1:7" x14ac:dyDescent="0.35">
      <c r="A1" s="2" t="s">
        <v>0</v>
      </c>
      <c r="B1" s="2" t="s">
        <v>1</v>
      </c>
      <c r="C1" s="2" t="s">
        <v>3</v>
      </c>
      <c r="D1" s="2" t="s">
        <v>10</v>
      </c>
      <c r="E1" s="2" t="s">
        <v>9</v>
      </c>
      <c r="F1" s="2" t="s">
        <v>4</v>
      </c>
      <c r="G1" s="2" t="s">
        <v>5</v>
      </c>
    </row>
    <row r="2" spans="1:7" x14ac:dyDescent="0.35">
      <c r="A2" s="3">
        <v>0</v>
      </c>
      <c r="B2" s="3">
        <v>3.0030000000000001</v>
      </c>
      <c r="C2" s="3">
        <f>B2/69.552</f>
        <v>4.3176328502415456E-2</v>
      </c>
      <c r="D2" s="3">
        <f>E2-C2</f>
        <v>-4.3176328502415456E-2</v>
      </c>
      <c r="E2" s="1">
        <f>F2*(A2/B10)^A10/(1+(A2/B10)^A10)+G2*(A2/B10)^A10/(1+(A2/B10)^A10)</f>
        <v>0</v>
      </c>
      <c r="F2" s="1">
        <v>0.57999999999999996</v>
      </c>
      <c r="G2" s="3">
        <v>75.34</v>
      </c>
    </row>
    <row r="3" spans="1:7" x14ac:dyDescent="0.35">
      <c r="A3" s="3">
        <v>5.5E-2</v>
      </c>
      <c r="B3" s="3">
        <v>6.3019999999999996</v>
      </c>
      <c r="C3" s="3">
        <f>B3/69.552</f>
        <v>9.0608465608465596E-2</v>
      </c>
      <c r="D3" s="3">
        <f>E3-C3</f>
        <v>-8.8635331053480634E-2</v>
      </c>
      <c r="E3" s="1">
        <f>F2*(A3/B10)^A10/(1+(A3/B10)^A10)+G2*(A2/B10)^A10/(1+(A3/B10)^A10)</f>
        <v>1.9731345549849669E-3</v>
      </c>
      <c r="F3" s="4"/>
      <c r="G3" s="4"/>
    </row>
    <row r="4" spans="1:7" x14ac:dyDescent="0.35">
      <c r="A4" s="3">
        <v>9.2999999999999999E-2</v>
      </c>
      <c r="B4" s="3">
        <v>29.760999999999999</v>
      </c>
      <c r="C4" s="3">
        <f>B4/69.552</f>
        <v>0.42789567517828381</v>
      </c>
      <c r="D4" s="3">
        <f>E4-C4</f>
        <v>-0.16904854351099735</v>
      </c>
      <c r="E4" s="1">
        <f>F2*(A4/B10)^A10/(1+(A4/B10)^A10)+G2*(A3/B10)^A10/(1+(A4/B10)^A10)</f>
        <v>0.25884713166728646</v>
      </c>
      <c r="F4" s="4"/>
      <c r="G4" s="4"/>
    </row>
    <row r="5" spans="1:7" x14ac:dyDescent="0.35">
      <c r="A5" s="3">
        <v>0.18099999999999999</v>
      </c>
      <c r="B5" s="3">
        <v>52.002000000000002</v>
      </c>
      <c r="C5" s="3">
        <f>B5/69.552</f>
        <v>0.74767080745341608</v>
      </c>
      <c r="D5" s="3">
        <f>E5-C5</f>
        <v>-0.35451790114893467</v>
      </c>
      <c r="E5" s="1">
        <f>F2*(A5/B10)^A10/(1+(A5/B10)^A10)+G2*(A4/B10)^A10/(1+(A5/B10)^A10)</f>
        <v>0.39315290630448141</v>
      </c>
      <c r="F5" s="4"/>
      <c r="G5" s="4"/>
    </row>
    <row r="6" spans="1:7" x14ac:dyDescent="0.35">
      <c r="A6" s="3">
        <v>0.40500000000000003</v>
      </c>
      <c r="B6" s="3">
        <v>60.305999999999997</v>
      </c>
      <c r="C6" s="3">
        <f>B6/69.552</f>
        <v>0.86706349206349198</v>
      </c>
      <c r="D6" s="3">
        <f>E6-C6</f>
        <v>-0.20156471977583457</v>
      </c>
      <c r="E6" s="1">
        <f>F2*(A6/B10)^A10/(1+(A6/B10)^A10)+G2*(A5/B10)^A10/(1+(A6/B10)^A10)</f>
        <v>0.66549877228765741</v>
      </c>
      <c r="F6" s="4"/>
      <c r="G6" s="4"/>
    </row>
    <row r="7" spans="1:7" x14ac:dyDescent="0.35">
      <c r="A7" s="3">
        <v>0.99</v>
      </c>
      <c r="B7" s="3">
        <v>68.653000000000006</v>
      </c>
      <c r="C7" s="3">
        <f>B7/69.552</f>
        <v>0.98707441913963656</v>
      </c>
      <c r="D7" s="3">
        <f>E7-C7</f>
        <v>0.26022982642397841</v>
      </c>
      <c r="E7" s="1">
        <f>F2*(A7/B10)^A10/(1+(A7/B10)^A10)+G2*(A6/B10)^A10/(1+(A7/B10)^A10)</f>
        <v>1.247304245563615</v>
      </c>
      <c r="F7" s="4"/>
      <c r="G7" s="4"/>
    </row>
    <row r="9" spans="1:7" x14ac:dyDescent="0.35">
      <c r="A9" s="1" t="s">
        <v>7</v>
      </c>
      <c r="B9" s="1" t="s">
        <v>8</v>
      </c>
    </row>
    <row r="10" spans="1:7" x14ac:dyDescent="0.35">
      <c r="A10" s="3">
        <v>0.8</v>
      </c>
      <c r="B10" s="3">
        <v>66.657932856677434</v>
      </c>
      <c r="D10" t="s">
        <v>11</v>
      </c>
      <c r="E10">
        <f>SUMSQ(D2:D7)</f>
        <v>0.27232866837110858</v>
      </c>
    </row>
    <row r="11" spans="1:7" x14ac:dyDescent="0.35">
      <c r="A11" s="3"/>
      <c r="B11" s="3"/>
    </row>
    <row r="12" spans="1:7" x14ac:dyDescent="0.35">
      <c r="A12" s="2" t="s">
        <v>2</v>
      </c>
      <c r="B12" s="3"/>
    </row>
    <row r="13" spans="1:7" x14ac:dyDescent="0.35">
      <c r="A13" s="3">
        <v>0.59</v>
      </c>
    </row>
    <row r="14" spans="1:7" x14ac:dyDescent="0.35">
      <c r="A14" s="3">
        <v>1.2</v>
      </c>
    </row>
    <row r="15" spans="1:7" x14ac:dyDescent="0.35">
      <c r="A15" s="3">
        <v>5.7</v>
      </c>
    </row>
    <row r="16" spans="1:7" x14ac:dyDescent="0.35">
      <c r="A16" s="3">
        <v>10.199999999999999</v>
      </c>
    </row>
    <row r="17" spans="1:1" x14ac:dyDescent="0.35">
      <c r="A17" s="3">
        <v>11.8</v>
      </c>
    </row>
    <row r="18" spans="1:1" x14ac:dyDescent="0.35">
      <c r="A18" s="3">
        <v>13.3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Jaidka</dc:creator>
  <cp:lastModifiedBy>Sonia Jaidka</cp:lastModifiedBy>
  <dcterms:created xsi:type="dcterms:W3CDTF">2020-05-19T14:03:49Z</dcterms:created>
  <dcterms:modified xsi:type="dcterms:W3CDTF">2020-05-23T02:30:18Z</dcterms:modified>
</cp:coreProperties>
</file>