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1A5E49EB-126E-41AC-BED6-4FE7705E1ED4}" xr6:coauthVersionLast="47" xr6:coauthVersionMax="47" xr10:uidLastSave="{00000000-0000-0000-0000-000000000000}"/>
  <bookViews>
    <workbookView xWindow="2700" yWindow="2280"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9" l="1"/>
  <c r="F30" i="9"/>
  <c r="F29" i="9"/>
  <c r="F28" i="9"/>
  <c r="F27" i="9"/>
  <c r="F26" i="9"/>
  <c r="F25" i="9"/>
  <c r="F24" i="9"/>
  <c r="F23" i="9"/>
  <c r="F22" i="9"/>
  <c r="F63" i="9"/>
  <c r="F71" i="9"/>
  <c r="F70" i="9"/>
  <c r="F69" i="9"/>
  <c r="F68" i="9"/>
  <c r="F67" i="9"/>
  <c r="F66" i="9"/>
  <c r="F65" i="9"/>
  <c r="F64" i="9"/>
  <c r="F61" i="9"/>
  <c r="F60" i="9"/>
  <c r="F19" i="9"/>
  <c r="F90" i="9"/>
  <c r="F88" i="9"/>
  <c r="F86" i="9"/>
  <c r="F84" i="9"/>
  <c r="F82" i="9"/>
  <c r="F80" i="9"/>
  <c r="F78" i="9"/>
  <c r="F75" i="9"/>
  <c r="F101" i="9"/>
  <c r="I101" i="9" s="1"/>
  <c r="F100" i="9"/>
  <c r="I100" i="9" s="1"/>
  <c r="F99" i="9"/>
  <c r="I99" i="9" s="1"/>
  <c r="F89" i="9"/>
  <c r="I89" i="9" s="1"/>
  <c r="F87" i="9"/>
  <c r="I87" i="9" s="1"/>
  <c r="F85" i="9"/>
  <c r="F83" i="9"/>
  <c r="F81" i="9"/>
  <c r="F79" i="9"/>
  <c r="F77" i="9"/>
  <c r="F76" i="9"/>
  <c r="F58" i="9"/>
  <c r="F57" i="9"/>
  <c r="F56" i="9"/>
  <c r="F55" i="9"/>
  <c r="F54" i="9"/>
  <c r="F53" i="9"/>
  <c r="F52" i="9"/>
  <c r="F51" i="9"/>
  <c r="F18" i="9"/>
  <c r="F17" i="9"/>
  <c r="F16" i="9"/>
  <c r="F15" i="9"/>
  <c r="F14" i="9"/>
  <c r="F13" i="9"/>
  <c r="F12" i="9"/>
  <c r="F11" i="9"/>
  <c r="F74" i="9"/>
  <c r="F49" i="9"/>
  <c r="F48" i="9"/>
  <c r="F47" i="9"/>
  <c r="F46" i="9"/>
  <c r="F45" i="9"/>
  <c r="F44" i="9"/>
  <c r="F43" i="9"/>
  <c r="F42" i="9"/>
  <c r="F40" i="9"/>
  <c r="F39" i="9"/>
  <c r="F38" i="9"/>
  <c r="F37" i="9"/>
  <c r="F36" i="9"/>
  <c r="F35" i="9"/>
  <c r="F34" i="9"/>
  <c r="F33" i="9"/>
  <c r="F10" i="9"/>
  <c r="F98" i="9"/>
  <c r="I98" i="9" s="1"/>
  <c r="F97" i="9" l="1"/>
  <c r="I97" i="9" s="1"/>
  <c r="F96" i="9"/>
  <c r="I96" i="9" s="1"/>
  <c r="F95" i="9"/>
  <c r="I95" i="9" s="1"/>
  <c r="F94" i="9"/>
  <c r="I94" i="9" s="1"/>
  <c r="F93" i="9"/>
  <c r="I93" i="9" s="1"/>
  <c r="F92" i="9"/>
  <c r="I92" i="9" s="1"/>
  <c r="F91" i="9"/>
  <c r="I91" i="9" s="1"/>
  <c r="F8" i="9" l="1"/>
  <c r="I8" i="9" s="1"/>
  <c r="F72" i="9"/>
  <c r="I72" i="9" s="1"/>
  <c r="F31" i="9"/>
  <c r="I31" i="9" s="1"/>
  <c r="F20" i="9"/>
  <c r="I20" i="9" s="1"/>
  <c r="F9" i="9" l="1"/>
  <c r="K6" i="9"/>
  <c r="K7" i="9" l="1"/>
  <c r="K4" i="9"/>
  <c r="A8" i="9"/>
  <c r="L6" i="9" l="1"/>
  <c r="F41" i="9" l="1"/>
  <c r="F73" i="9"/>
  <c r="M6" i="9"/>
  <c r="F50" i="9"/>
  <c r="N6" i="9" l="1"/>
  <c r="F59" i="9" l="1"/>
  <c r="O6" i="9"/>
  <c r="K5" i="9"/>
  <c r="F6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F21" i="9" l="1"/>
  <c r="A15" i="9"/>
  <c r="A16" i="9" s="1"/>
  <c r="A17" i="9" s="1"/>
  <c r="A18" i="9" s="1"/>
  <c r="A19" i="9" s="1"/>
  <c r="A20" i="9" s="1"/>
  <c r="A21" i="9" s="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l="1"/>
  <c r="A63" i="9" s="1"/>
  <c r="A64" i="9" l="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<sst xmlns="http://schemas.openxmlformats.org/spreadsheetml/2006/main" count="236" uniqueCount="177">
  <si>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</si>
  <si>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</si>
  <si>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</si>
  <si>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</si>
  <si>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</si>
  <si>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</si>
  <si>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</si>
  <si>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</si>
  <si>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</si>
  <si>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</si>
  <si>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</si>
  <si>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</si>
  <si>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</si>
  <si>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</si>
  <si>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</si>
  <si>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</si>
  <si>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</si>
  <si>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</si>
  <si>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</si>
  <si>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</si>
  <si>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</si>
  <si>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</si>
  <si>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</si>
  <si>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</si>
  <si>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</si>
  <si>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</si>
  <si>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</si>
  <si>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</si>
  <si>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</si>
  <si>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</si>
  <si>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</si>
  <si>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</si>
  <si>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</si>
  <si>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</si>
  <si>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</si>
  <si>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</si>
  <si>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</si>
  <si>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</si>
  <si>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</si>
  <si>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</si>
  <si>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</si>
  <si>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</si>
  <si>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</si>
  <si>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</si>
  <si>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</si>
  <si>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</si>
  <si>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</si>
  <si>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</si>
  <si>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</si>
  <si>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</si>
  <si>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</si>
  <si>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</si>
  <si>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</si>
  <si>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</si>
  <si>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</si>
  <si>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</si>
  <si>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</si>
  <si>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</si>
  <si>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</si>
  <si>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</si>
  <si>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</si>
  <si>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</si>
  <si>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</si>
  <si>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</si>
  <si>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</si>
  <si>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</si>
  <si>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</si>
  <si>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</si>
  <si>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</si>
  <si>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</si>
  <si>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</si>
  <si>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</si>
  <si>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</si>
  <si>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</si>
  <si>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</si>
  <si>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</si>
  <si>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</si>
  <si>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</si>
  <si>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</si>
  <si>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</si>
  <si>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</si>
  <si>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</si>
  <si>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</si>
  <si>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</si>
  <si>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</si>
  <si>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</si>
  <si>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</si>
  <si>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</si>
  <si>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</si>
  <si>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</si>
  <si>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</si>
  <si>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</si>
  <si>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</si>
  <si>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</si>
  <si>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</si>
  <si>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</si>
  <si>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</si>
  <si>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</si>
  <si>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</si>
  <si>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</si>
  <si>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</si>
  <si>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</si>
  <si>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</si>
  <si>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</si>
  <si>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</si>
  <si>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</si>
  <si>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</si>
  <si>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</si>
  <si>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</si>
  <si>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</si>
  <si>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</si>
  <si>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</si>
  <si>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</si>
  <si>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</si>
  <si>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</si>
  <si>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</si>
  <si>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</si>
  <si>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</si>
  <si>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</si>
  <si>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</si>
  <si>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</si>
  <si>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</si>
  <si>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</si>
  <si>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</si>
  <si>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</si>
  <si>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</si>
  <si>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</si>
  <si>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</si>
  <si>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</si>
  <si>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</si>
  <si>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</si>
  <si>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</si>
  <si>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</si>
  <si>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</si>
  <si>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Add Booking</t>
  </si>
  <si>
    <t>Update Booking</t>
  </si>
  <si>
    <t>Delete Booking</t>
  </si>
  <si>
    <t>Add Horse</t>
  </si>
  <si>
    <t>Update Horse</t>
  </si>
  <si>
    <t>Delete Horse</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</si>
  <si>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</si>
  <si>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</si>
  <si>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</si>
  <si>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</si>
  <si>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</si>
  <si>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</si>
  <si>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</si>
  <si>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</si>
  <si>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</si>
  <si>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</si>
  <si>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</si>
  <si>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</si>
  <si>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</si>
  <si>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</si>
  <si>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</si>
  <si>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Technical Report</t>
  </si>
  <si>
    <t>Plan Project</t>
  </si>
  <si>
    <t>Risk Assessment</t>
  </si>
  <si>
    <t>Tools</t>
  </si>
  <si>
    <t>Database</t>
  </si>
  <si>
    <t>Interface</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</si>
  <si>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</si>
  <si>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</si>
  <si>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</si>
  <si>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</si>
  <si>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</si>
  <si>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</si>
  <si>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</si>
  <si>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</si>
  <si>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</si>
  <si>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</si>
  <si>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</si>
  <si>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</si>
  <si>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</si>
  <si>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</si>
  <si>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</si>
  <si>
    <t>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</si>
</sst>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1"/>
  <sheetViews>
    <sheetView showGridLines="0" tabSelected="1" zoomScaleNormal="100" workbookViewId="0">
      <pane ySplit="7" topLeftCell="A8" activePane="bottomLeft" state="frozen"/>
      <selection pane="bottomLeft" activeCell="U11" sqref="U1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3" t="s">
        <v>72</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38">
        <v>44460</v>
      </c>
      <c r="D4" s="138"/>
      <c r="E4" s="138"/>
      <c r="F4" s="82"/>
      <c r="G4" s="85" t="s">
        <v>69</v>
      </c>
      <c r="H4" s="100">
        <v>1</v>
      </c>
      <c r="I4" s="83"/>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c r="AF4" s="135" t="str">
        <f>"Week "&amp;(AF6-($C$4-WEEKDAY($C$4,1)+2))/7+1</f>
        <v>Week 4</v>
      </c>
      <c r="AG4" s="136"/>
      <c r="AH4" s="136"/>
      <c r="AI4" s="136"/>
      <c r="AJ4" s="136"/>
      <c r="AK4" s="136"/>
      <c r="AL4" s="137"/>
      <c r="AM4" s="135" t="str">
        <f>"Week "&amp;(AM6-($C$4-WEEKDAY($C$4,1)+2))/7+1</f>
        <v>Week 5</v>
      </c>
      <c r="AN4" s="136"/>
      <c r="AO4" s="136"/>
      <c r="AP4" s="136"/>
      <c r="AQ4" s="136"/>
      <c r="AR4" s="136"/>
      <c r="AS4" s="137"/>
      <c r="AT4" s="135" t="str">
        <f>"Week "&amp;(AT6-($C$4-WEEKDAY($C$4,1)+2))/7+1</f>
        <v>Week 6</v>
      </c>
      <c r="AU4" s="136"/>
      <c r="AV4" s="136"/>
      <c r="AW4" s="136"/>
      <c r="AX4" s="136"/>
      <c r="AY4" s="136"/>
      <c r="AZ4" s="137"/>
      <c r="BA4" s="135" t="str">
        <f>"Week "&amp;(BA6-($C$4-WEEKDAY($C$4,1)+2))/7+1</f>
        <v>Week 7</v>
      </c>
      <c r="BB4" s="136"/>
      <c r="BC4" s="136"/>
      <c r="BD4" s="136"/>
      <c r="BE4" s="136"/>
      <c r="BF4" s="136"/>
      <c r="BG4" s="137"/>
      <c r="BH4" s="135" t="str">
        <f>"Week "&amp;(BH6-($C$4-WEEKDAY($C$4,1)+2))/7+1</f>
        <v>Week 8</v>
      </c>
      <c r="BI4" s="136"/>
      <c r="BJ4" s="136"/>
      <c r="BK4" s="136"/>
      <c r="BL4" s="136"/>
      <c r="BM4" s="136"/>
      <c r="BN4" s="137"/>
    </row>
    <row r="5" spans="1:66" ht="17.25" customHeight="1" x14ac:dyDescent="0.2">
      <c r="A5" s="81"/>
      <c r="B5" s="85" t="s">
        <v>71</v>
      </c>
      <c r="C5" s="134" t="s">
        <v>131</v>
      </c>
      <c r="D5" s="134"/>
      <c r="E5" s="134"/>
      <c r="F5" s="84"/>
      <c r="G5" s="84"/>
      <c r="H5" s="84"/>
      <c r="I5" s="84"/>
      <c r="J5" s="46"/>
      <c r="K5" s="139">
        <f>K6</f>
        <v>44459</v>
      </c>
      <c r="L5" s="140"/>
      <c r="M5" s="140"/>
      <c r="N5" s="140"/>
      <c r="O5" s="140"/>
      <c r="P5" s="140"/>
      <c r="Q5" s="141"/>
      <c r="R5" s="139">
        <f>R6</f>
        <v>44466</v>
      </c>
      <c r="S5" s="140"/>
      <c r="T5" s="140"/>
      <c r="U5" s="140"/>
      <c r="V5" s="140"/>
      <c r="W5" s="140"/>
      <c r="X5" s="141"/>
      <c r="Y5" s="139">
        <f>Y6</f>
        <v>44473</v>
      </c>
      <c r="Z5" s="140"/>
      <c r="AA5" s="140"/>
      <c r="AB5" s="140"/>
      <c r="AC5" s="140"/>
      <c r="AD5" s="140"/>
      <c r="AE5" s="141"/>
      <c r="AF5" s="139">
        <f>AF6</f>
        <v>44480</v>
      </c>
      <c r="AG5" s="140"/>
      <c r="AH5" s="140"/>
      <c r="AI5" s="140"/>
      <c r="AJ5" s="140"/>
      <c r="AK5" s="140"/>
      <c r="AL5" s="141"/>
      <c r="AM5" s="139">
        <f>AM6</f>
        <v>44487</v>
      </c>
      <c r="AN5" s="140"/>
      <c r="AO5" s="140"/>
      <c r="AP5" s="140"/>
      <c r="AQ5" s="140"/>
      <c r="AR5" s="140"/>
      <c r="AS5" s="141"/>
      <c r="AT5" s="139">
        <f>AT6</f>
        <v>44494</v>
      </c>
      <c r="AU5" s="140"/>
      <c r="AV5" s="140"/>
      <c r="AW5" s="140"/>
      <c r="AX5" s="140"/>
      <c r="AY5" s="140"/>
      <c r="AZ5" s="141"/>
      <c r="BA5" s="139">
        <f>BA6</f>
        <v>44501</v>
      </c>
      <c r="BB5" s="140"/>
      <c r="BC5" s="140"/>
      <c r="BD5" s="140"/>
      <c r="BE5" s="140"/>
      <c r="BF5" s="140"/>
      <c r="BG5" s="141"/>
      <c r="BH5" s="139">
        <f>BH6</f>
        <v>44508</v>
      </c>
      <c r="BI5" s="140"/>
      <c r="BJ5" s="140"/>
      <c r="BK5" s="140"/>
      <c r="BL5" s="140"/>
      <c r="BM5" s="140"/>
      <c r="BN5" s="141"/>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6" t="str">
        <f>IF(ISBLANK(E8)," - ",IF(G8=0,E8,E8+G8-1))</f>
        <v xml:space="preserve"> - </v>
      </c>
      <c r="G8" s="67"/>
      <c r="H8" s="68"/>
      <c r="I8" s="69" t="str">
        <f t="shared" ref="I8:I72"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156</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155</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140</v>
      </c>
      <c r="D11" s="98"/>
      <c r="E11" s="75">
        <v>44460</v>
      </c>
      <c r="F11" s="76">
        <f t="shared" ref="F11:F14" si="6">IF(ISBLANK(E11)," - ",IF(G11=0,E11,E11+G11-1))</f>
        <v>44463</v>
      </c>
      <c r="G11" s="58">
        <v>4</v>
      </c>
      <c r="H11" s="59">
        <v>1</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141</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142</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143</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158</v>
      </c>
      <c r="D15" s="98"/>
      <c r="E15" s="75">
        <v>43148</v>
      </c>
      <c r="F15" s="76">
        <f t="shared" ref="F15:F18" si="7">IF(ISBLANK(E15)," - ",IF(G15=0,E15,E15+G15-1))</f>
        <v>43148</v>
      </c>
      <c r="G15" s="58">
        <v>1</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159</v>
      </c>
      <c r="D16" s="98"/>
      <c r="E16" s="75">
        <v>44469</v>
      </c>
      <c r="F16" s="76">
        <f t="shared" si="7"/>
        <v>44469</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7" s="99" t="s">
        <v>160</v>
      </c>
      <c r="D17" s="98"/>
      <c r="E17" s="75">
        <v>44469</v>
      </c>
      <c r="F17" s="76">
        <f t="shared" si="7"/>
        <v>44469</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97" t="s">
        <v>144</v>
      </c>
      <c r="D18" s="98"/>
      <c r="E18" s="75">
        <v>44469</v>
      </c>
      <c r="F18" s="76">
        <f t="shared" si="7"/>
        <v>44469</v>
      </c>
      <c r="G18" s="58">
        <v>1</v>
      </c>
      <c r="H18" s="59">
        <v>1</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9" s="99" t="s">
        <v>171</v>
      </c>
      <c r="D19" s="98"/>
      <c r="E19" s="75">
        <v>44469</v>
      </c>
      <c r="F19" s="76">
        <f t="shared" ref="F19" si="8">IF(ISBLANK(E19)," - ",IF(G19=0,E19,E19+G19-1))</f>
        <v>44469</v>
      </c>
      <c r="G19" s="58">
        <v>1</v>
      </c>
      <c r="H19" s="59">
        <v>1</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8" x14ac:dyDescent="0.2">
      <c r="A20" s="49" t="str">
        <f>IF(ISERROR(VALUE(SUBSTITUTE(prevWBS,".",""))),"1",IF(ISERROR(FIND("`",SUBSTITUTE(prevWBS,".","`",1))),TEXT(VALUE(prevWBS)+1,"#"),TEXT(VALUE(LEFT(prevWBS,FIND("`",SUBSTITUTE(prevWBS,".","`",1))-1))+1,"#")))</f>
        <v>2</v>
      </c>
      <c r="B20" s="50" t="s">
        <v>153</v>
      </c>
      <c r="D20" s="52"/>
      <c r="E20" s="77"/>
      <c r="F20" s="77" t="str">
        <f t="shared" ref="F20:F75" si="9">IF(ISBLANK(E20)," - ",IF(G20=0,E20,E20+G20-1))</f>
        <v xml:space="preserve"> - </v>
      </c>
      <c r="G20" s="53"/>
      <c r="H20" s="54"/>
      <c r="I20" s="55" t="str">
        <f t="shared" si="4"/>
        <v xml:space="preserve"> - </v>
      </c>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97" t="s">
        <v>157</v>
      </c>
      <c r="D21" s="98"/>
      <c r="E21" s="75">
        <v>44464</v>
      </c>
      <c r="F21" s="76">
        <f t="shared" si="9"/>
        <v>44465</v>
      </c>
      <c r="G21" s="58">
        <v>2</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24"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97" t="s">
        <v>175</v>
      </c>
      <c r="D22" s="98"/>
      <c r="E22" s="75">
        <v>44466</v>
      </c>
      <c r="F22" s="76">
        <f t="shared" ref="F22:F30" si="10">IF(ISBLANK(E22)," - ",IF(G22=0,E22,E22+G22-1))</f>
        <v>44469</v>
      </c>
      <c r="G22" s="58">
        <v>4</v>
      </c>
      <c r="H22" s="59">
        <v>1</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ref="A23:A30"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99" t="s">
        <v>134</v>
      </c>
      <c r="D23" s="98"/>
      <c r="E23" s="75">
        <v>44466</v>
      </c>
      <c r="F23" s="76">
        <f t="shared" si="10"/>
        <v>44466</v>
      </c>
      <c r="G23" s="58">
        <v>1</v>
      </c>
      <c r="H23" s="59">
        <v>1</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 t="shared" si="11"/>
        <v>2.2.2</v>
      </c>
      <c r="B24" s="99" t="s">
        <v>135</v>
      </c>
      <c r="D24" s="98"/>
      <c r="E24" s="75">
        <v>44466</v>
      </c>
      <c r="F24" s="76">
        <f t="shared" si="10"/>
        <v>44466</v>
      </c>
      <c r="G24" s="58">
        <v>1</v>
      </c>
      <c r="H24" s="59">
        <v>1</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 t="shared" si="11"/>
        <v>2.2.3</v>
      </c>
      <c r="B25" s="99" t="s">
        <v>136</v>
      </c>
      <c r="D25" s="98"/>
      <c r="E25" s="75">
        <v>44467</v>
      </c>
      <c r="F25" s="76">
        <f t="shared" si="10"/>
        <v>44467</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 t="shared" si="11"/>
        <v>2.2.4</v>
      </c>
      <c r="B26" s="99" t="s">
        <v>137</v>
      </c>
      <c r="D26" s="98"/>
      <c r="E26" s="75">
        <v>44467</v>
      </c>
      <c r="F26" s="76">
        <f t="shared" si="10"/>
        <v>44467</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 t="shared" si="11"/>
        <v>2.2.5</v>
      </c>
      <c r="B27" s="99" t="s">
        <v>138</v>
      </c>
      <c r="D27" s="98"/>
      <c r="E27" s="75">
        <v>44468</v>
      </c>
      <c r="F27" s="76">
        <f t="shared" si="10"/>
        <v>44468</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 t="shared" si="11"/>
        <v>2.2.6</v>
      </c>
      <c r="B28" s="99" t="s">
        <v>139</v>
      </c>
      <c r="D28" s="98"/>
      <c r="E28" s="75">
        <v>44468</v>
      </c>
      <c r="F28" s="76">
        <f t="shared" si="10"/>
        <v>44468</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24" x14ac:dyDescent="0.2">
      <c r="A29" s="56" t="str">
        <f t="shared" si="11"/>
        <v>2.2.7</v>
      </c>
      <c r="B29" s="99" t="s">
        <v>161</v>
      </c>
      <c r="D29" s="98"/>
      <c r="E29" s="75">
        <v>44469</v>
      </c>
      <c r="F29" s="76">
        <f t="shared" si="10"/>
        <v>44469</v>
      </c>
      <c r="G29" s="58">
        <v>1</v>
      </c>
      <c r="H29" s="59">
        <v>1</v>
      </c>
      <c r="I29" s="60">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24" x14ac:dyDescent="0.2">
      <c r="A30" s="56" t="str">
        <f t="shared" si="11"/>
        <v>2.2.8</v>
      </c>
      <c r="B30" s="99" t="s">
        <v>162</v>
      </c>
      <c r="D30" s="98"/>
      <c r="E30" s="75">
        <v>44469</v>
      </c>
      <c r="F30" s="76">
        <f t="shared" si="10"/>
        <v>44469</v>
      </c>
      <c r="G30" s="58">
        <v>1</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154</v>
      </c>
      <c r="D31" s="52"/>
      <c r="E31" s="77"/>
      <c r="F31" s="77" t="str">
        <f t="shared" si="9"/>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145</v>
      </c>
      <c r="D32" s="98"/>
      <c r="E32" s="75">
        <v>44470</v>
      </c>
      <c r="F32" s="76">
        <f>IF(ISBLANK(E32)," - ",IF(G32=0,E32,E32+G32-1))</f>
        <v>44473</v>
      </c>
      <c r="G32" s="58">
        <v>4</v>
      </c>
      <c r="H32" s="59">
        <v>1</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134</v>
      </c>
      <c r="D33" s="98"/>
      <c r="E33" s="75">
        <v>44470</v>
      </c>
      <c r="F33" s="76">
        <f t="shared" si="9"/>
        <v>44470</v>
      </c>
      <c r="G33" s="58">
        <v>1</v>
      </c>
      <c r="H33" s="59">
        <v>1</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2"/>
        <v>3.1.2</v>
      </c>
      <c r="B34" s="99" t="s">
        <v>135</v>
      </c>
      <c r="D34" s="98"/>
      <c r="E34" s="75">
        <v>44470</v>
      </c>
      <c r="F34" s="76">
        <f t="shared" ref="F34:F35" si="13">IF(ISBLANK(E34)," - ",IF(G34=0,E34,E34+G34-1))</f>
        <v>44470</v>
      </c>
      <c r="G34" s="58">
        <v>1</v>
      </c>
      <c r="H34" s="59">
        <v>1</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2"/>
        <v>3.1.3</v>
      </c>
      <c r="B35" s="99" t="s">
        <v>136</v>
      </c>
      <c r="D35" s="98"/>
      <c r="E35" s="75">
        <v>44471</v>
      </c>
      <c r="F35" s="76">
        <f t="shared" si="13"/>
        <v>44471</v>
      </c>
      <c r="G35" s="58">
        <v>1</v>
      </c>
      <c r="H35" s="59">
        <v>1</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2"/>
        <v>3.1.4</v>
      </c>
      <c r="B36" s="99" t="s">
        <v>137</v>
      </c>
      <c r="D36" s="98"/>
      <c r="E36" s="75">
        <v>44471</v>
      </c>
      <c r="F36" s="76">
        <f t="shared" ref="F36" si="14">IF(ISBLANK(E36)," - ",IF(G36=0,E36,E36+G36-1))</f>
        <v>44471</v>
      </c>
      <c r="G36" s="58">
        <v>1</v>
      </c>
      <c r="H36" s="59">
        <v>1</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2"/>
        <v>3.1.5</v>
      </c>
      <c r="B37" s="99" t="s">
        <v>138</v>
      </c>
      <c r="D37" s="98"/>
      <c r="E37" s="75">
        <v>44472</v>
      </c>
      <c r="F37" s="76">
        <f t="shared" ref="F37" si="15">IF(ISBLANK(E37)," - ",IF(G37=0,E37,E37+G37-1))</f>
        <v>44472</v>
      </c>
      <c r="G37" s="58">
        <v>1</v>
      </c>
      <c r="H37" s="59">
        <v>1</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2"/>
        <v>3.1.6</v>
      </c>
      <c r="B38" s="99" t="s">
        <v>139</v>
      </c>
      <c r="D38" s="98"/>
      <c r="E38" s="75">
        <v>44472</v>
      </c>
      <c r="F38" s="76">
        <f t="shared" ref="F38" si="16">IF(ISBLANK(E38)," - ",IF(G38=0,E38,E38+G38-1))</f>
        <v>44472</v>
      </c>
      <c r="G38" s="58">
        <v>1</v>
      </c>
      <c r="H38" s="59">
        <v>1</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2"/>
        <v>3.1.7</v>
      </c>
      <c r="B39" s="99" t="s">
        <v>161</v>
      </c>
      <c r="D39" s="98"/>
      <c r="E39" s="75">
        <v>44473</v>
      </c>
      <c r="F39" s="76">
        <f t="shared" ref="F39" si="17">IF(ISBLANK(E39)," - ",IF(G39=0,E39,E39+G39-1))</f>
        <v>44473</v>
      </c>
      <c r="G39" s="58">
        <v>1</v>
      </c>
      <c r="H39" s="59">
        <v>1</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2"/>
        <v>3.1.8</v>
      </c>
      <c r="B40" s="99" t="s">
        <v>162</v>
      </c>
      <c r="D40" s="98"/>
      <c r="E40" s="75">
        <v>44473</v>
      </c>
      <c r="F40" s="76">
        <f t="shared" ref="F40" si="18">IF(ISBLANK(E40)," - ",IF(G40=0,E40,E40+G40-1))</f>
        <v>44473</v>
      </c>
      <c r="G40" s="58">
        <v>1</v>
      </c>
      <c r="H40" s="59">
        <v>1</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163</v>
      </c>
      <c r="D41" s="98"/>
      <c r="E41" s="75">
        <v>44474</v>
      </c>
      <c r="F41" s="76">
        <f t="shared" si="9"/>
        <v>44477</v>
      </c>
      <c r="G41" s="58">
        <v>4</v>
      </c>
      <c r="H41" s="59">
        <v>1</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58"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134</v>
      </c>
      <c r="D42" s="98"/>
      <c r="E42" s="75">
        <v>44474</v>
      </c>
      <c r="F42" s="76">
        <f t="shared" ref="F42:F49" si="20">IF(ISBLANK(E42)," - ",IF(G42=0,E42,E42+G42-1))</f>
        <v>44474</v>
      </c>
      <c r="G42" s="58">
        <v>1</v>
      </c>
      <c r="H42" s="59">
        <v>1</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19"/>
        <v>3.2.2</v>
      </c>
      <c r="B43" s="99" t="s">
        <v>135</v>
      </c>
      <c r="D43" s="98"/>
      <c r="E43" s="75">
        <v>44474</v>
      </c>
      <c r="F43" s="76">
        <f t="shared" si="20"/>
        <v>44474</v>
      </c>
      <c r="G43" s="58">
        <v>1</v>
      </c>
      <c r="H43" s="59">
        <v>1</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19"/>
        <v>3.2.3</v>
      </c>
      <c r="B44" s="99" t="s">
        <v>136</v>
      </c>
      <c r="D44" s="98"/>
      <c r="E44" s="75">
        <v>44475</v>
      </c>
      <c r="F44" s="76">
        <f t="shared" si="20"/>
        <v>44475</v>
      </c>
      <c r="G44" s="58">
        <v>1</v>
      </c>
      <c r="H44" s="59">
        <v>1</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19"/>
        <v>3.2.4</v>
      </c>
      <c r="B45" s="99" t="s">
        <v>137</v>
      </c>
      <c r="D45" s="98"/>
      <c r="E45" s="75">
        <v>44475</v>
      </c>
      <c r="F45" s="76">
        <f t="shared" si="20"/>
        <v>44475</v>
      </c>
      <c r="G45" s="58">
        <v>1</v>
      </c>
      <c r="H45" s="59">
        <v>1</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19"/>
        <v>3.2.5</v>
      </c>
      <c r="B46" s="99" t="s">
        <v>138</v>
      </c>
      <c r="D46" s="98"/>
      <c r="E46" s="75">
        <v>44476</v>
      </c>
      <c r="F46" s="76">
        <f t="shared" si="20"/>
        <v>44476</v>
      </c>
      <c r="G46" s="58">
        <v>1</v>
      </c>
      <c r="H46" s="59">
        <v>1</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19"/>
        <v>3.2.6</v>
      </c>
      <c r="B47" s="99" t="s">
        <v>139</v>
      </c>
      <c r="D47" s="98"/>
      <c r="E47" s="75">
        <v>44476</v>
      </c>
      <c r="F47" s="76">
        <f t="shared" si="20"/>
        <v>44476</v>
      </c>
      <c r="G47" s="58">
        <v>1</v>
      </c>
      <c r="H47" s="59">
        <v>1</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19"/>
        <v>3.2.7</v>
      </c>
      <c r="B48" s="99" t="s">
        <v>161</v>
      </c>
      <c r="D48" s="98"/>
      <c r="E48" s="75">
        <v>44477</v>
      </c>
      <c r="F48" s="76">
        <f t="shared" si="20"/>
        <v>44477</v>
      </c>
      <c r="G48" s="58">
        <v>1</v>
      </c>
      <c r="H48" s="59">
        <v>1</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19"/>
        <v>3.2.8</v>
      </c>
      <c r="B49" s="99" t="s">
        <v>162</v>
      </c>
      <c r="D49" s="98"/>
      <c r="E49" s="75">
        <v>44477</v>
      </c>
      <c r="F49" s="76">
        <f t="shared" si="20"/>
        <v>44477</v>
      </c>
      <c r="G49" s="58">
        <v>1</v>
      </c>
      <c r="H49" s="59">
        <v>1</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164</v>
      </c>
      <c r="D50" s="98"/>
      <c r="E50" s="75">
        <v>44478</v>
      </c>
      <c r="F50" s="76">
        <f t="shared" si="9"/>
        <v>44481</v>
      </c>
      <c r="G50" s="58">
        <v>4</v>
      </c>
      <c r="H50" s="59">
        <v>1</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19"/>
        <v>3.3.1</v>
      </c>
      <c r="B51" s="99" t="s">
        <v>134</v>
      </c>
      <c r="D51" s="98"/>
      <c r="E51" s="75">
        <v>44478</v>
      </c>
      <c r="F51" s="76">
        <f t="shared" si="9"/>
        <v>44478</v>
      </c>
      <c r="G51" s="58">
        <v>1</v>
      </c>
      <c r="H51" s="59">
        <v>1</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19"/>
        <v>3.3.2</v>
      </c>
      <c r="B52" s="99" t="s">
        <v>135</v>
      </c>
      <c r="D52" s="98"/>
      <c r="E52" s="75">
        <v>44478</v>
      </c>
      <c r="F52" s="76">
        <f t="shared" si="9"/>
        <v>44478</v>
      </c>
      <c r="G52" s="58">
        <v>1</v>
      </c>
      <c r="H52" s="59">
        <v>1</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19"/>
        <v>3.3.3</v>
      </c>
      <c r="B53" s="99" t="s">
        <v>136</v>
      </c>
      <c r="D53" s="98"/>
      <c r="E53" s="75">
        <v>44479</v>
      </c>
      <c r="F53" s="76">
        <f t="shared" si="9"/>
        <v>44479</v>
      </c>
      <c r="G53" s="58">
        <v>1</v>
      </c>
      <c r="H53" s="59">
        <v>1</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19"/>
        <v>3.3.4</v>
      </c>
      <c r="B54" s="99" t="s">
        <v>137</v>
      </c>
      <c r="D54" s="98"/>
      <c r="E54" s="75">
        <v>44479</v>
      </c>
      <c r="F54" s="76">
        <f t="shared" si="9"/>
        <v>44479</v>
      </c>
      <c r="G54" s="58">
        <v>1</v>
      </c>
      <c r="H54" s="59">
        <v>1</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19"/>
        <v>3.3.5</v>
      </c>
      <c r="B55" s="99" t="s">
        <v>138</v>
      </c>
      <c r="D55" s="98"/>
      <c r="E55" s="75">
        <v>44480</v>
      </c>
      <c r="F55" s="76">
        <f t="shared" si="9"/>
        <v>44480</v>
      </c>
      <c r="G55" s="58">
        <v>1</v>
      </c>
      <c r="H55" s="59">
        <v>1</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19"/>
        <v>3.3.6</v>
      </c>
      <c r="B56" s="99" t="s">
        <v>139</v>
      </c>
      <c r="D56" s="98"/>
      <c r="E56" s="75">
        <v>44480</v>
      </c>
      <c r="F56" s="76">
        <f t="shared" si="9"/>
        <v>44480</v>
      </c>
      <c r="G56" s="58">
        <v>1</v>
      </c>
      <c r="H56" s="59">
        <v>1</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19"/>
        <v>3.3.7</v>
      </c>
      <c r="B57" s="99" t="s">
        <v>161</v>
      </c>
      <c r="D57" s="98"/>
      <c r="E57" s="75">
        <v>44481</v>
      </c>
      <c r="F57" s="76">
        <f t="shared" si="9"/>
        <v>44481</v>
      </c>
      <c r="G57" s="58">
        <v>1</v>
      </c>
      <c r="H57" s="59">
        <v>1</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19"/>
        <v>3.3.8</v>
      </c>
      <c r="B58" s="99" t="s">
        <v>162</v>
      </c>
      <c r="D58" s="98"/>
      <c r="E58" s="75">
        <v>44481</v>
      </c>
      <c r="F58" s="76">
        <f t="shared" si="9"/>
        <v>44481</v>
      </c>
      <c r="G58" s="58">
        <v>1</v>
      </c>
      <c r="H58" s="59">
        <v>1</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165</v>
      </c>
      <c r="D59" s="98"/>
      <c r="E59" s="75">
        <v>44482</v>
      </c>
      <c r="F59" s="76">
        <f t="shared" si="9"/>
        <v>44483</v>
      </c>
      <c r="G59" s="58">
        <v>2</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 t="shared" ref="A60:A61" si="2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60" s="99" t="s">
        <v>172</v>
      </c>
      <c r="D60" s="98"/>
      <c r="E60" s="75">
        <v>44482</v>
      </c>
      <c r="F60" s="76">
        <f t="shared" ref="F60" si="22">IF(ISBLANK(E60)," - ",IF(G60=0,E60,E60+G60-1))</f>
        <v>44483</v>
      </c>
      <c r="G60" s="58">
        <v>2</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si="21"/>
        <v>3.4.2</v>
      </c>
      <c r="B61" s="99" t="s">
        <v>173</v>
      </c>
      <c r="D61" s="98"/>
      <c r="E61" s="75">
        <v>44482</v>
      </c>
      <c r="F61" s="76">
        <f t="shared" ref="F61" si="23">IF(ISBLANK(E61)," - ",IF(G61=0,E61,E61+G61-1))</f>
        <v>44483</v>
      </c>
      <c r="G61" s="58">
        <v>2</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2" s="97" t="s">
        <v>166</v>
      </c>
      <c r="D62" s="98"/>
      <c r="E62" s="75">
        <v>44483</v>
      </c>
      <c r="F62" s="76">
        <f t="shared" si="9"/>
        <v>44484</v>
      </c>
      <c r="G62" s="58">
        <v>2</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 t="shared" ref="A63:A71" si="2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3" s="99" t="s">
        <v>174</v>
      </c>
      <c r="D63" s="98"/>
      <c r="E63" s="75">
        <v>44483</v>
      </c>
      <c r="F63" s="76">
        <f t="shared" si="9"/>
        <v>44484</v>
      </c>
      <c r="G63" s="58">
        <v>2</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si="24"/>
        <v>3.5.2</v>
      </c>
      <c r="B64" s="99" t="s">
        <v>134</v>
      </c>
      <c r="D64" s="98"/>
      <c r="E64" s="75">
        <v>44483</v>
      </c>
      <c r="F64" s="76">
        <f t="shared" ref="F64:F71" si="25">IF(ISBLANK(E64)," - ",IF(G64=0,E64,E64+G64-1))</f>
        <v>44484</v>
      </c>
      <c r="G64" s="58">
        <v>2</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24"/>
        <v>3.5.3</v>
      </c>
      <c r="B65" s="99" t="s">
        <v>135</v>
      </c>
      <c r="D65" s="98"/>
      <c r="E65" s="75">
        <v>44483</v>
      </c>
      <c r="F65" s="76">
        <f t="shared" si="25"/>
        <v>44484</v>
      </c>
      <c r="G65" s="58">
        <v>2</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x14ac:dyDescent="0.2">
      <c r="A66" s="56" t="str">
        <f t="shared" si="24"/>
        <v>3.5.4</v>
      </c>
      <c r="B66" s="99" t="s">
        <v>136</v>
      </c>
      <c r="D66" s="98"/>
      <c r="E66" s="75">
        <v>44483</v>
      </c>
      <c r="F66" s="76">
        <f t="shared" si="25"/>
        <v>44484</v>
      </c>
      <c r="G66" s="58">
        <v>2</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x14ac:dyDescent="0.2">
      <c r="A67" s="56" t="str">
        <f t="shared" si="24"/>
        <v>3.5.5</v>
      </c>
      <c r="B67" s="99" t="s">
        <v>137</v>
      </c>
      <c r="D67" s="98"/>
      <c r="E67" s="75">
        <v>44483</v>
      </c>
      <c r="F67" s="76">
        <f t="shared" si="25"/>
        <v>44484</v>
      </c>
      <c r="G67" s="58">
        <v>2</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 t="shared" si="24"/>
        <v>3.5.6</v>
      </c>
      <c r="B68" s="99" t="s">
        <v>138</v>
      </c>
      <c r="D68" s="98"/>
      <c r="E68" s="75">
        <v>44483</v>
      </c>
      <c r="F68" s="76">
        <f t="shared" si="25"/>
        <v>44484</v>
      </c>
      <c r="G68" s="58">
        <v>2</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 t="shared" si="24"/>
        <v>3.5.7</v>
      </c>
      <c r="B69" s="99" t="s">
        <v>139</v>
      </c>
      <c r="D69" s="98"/>
      <c r="E69" s="75">
        <v>44483</v>
      </c>
      <c r="F69" s="76">
        <f t="shared" si="25"/>
        <v>44484</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24" x14ac:dyDescent="0.2">
      <c r="A70" s="56" t="str">
        <f t="shared" si="24"/>
        <v>3.5.8</v>
      </c>
      <c r="B70" s="99" t="s">
        <v>161</v>
      </c>
      <c r="D70" s="98"/>
      <c r="E70" s="75">
        <v>44483</v>
      </c>
      <c r="F70" s="76">
        <f t="shared" si="25"/>
        <v>44484</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24" x14ac:dyDescent="0.2">
      <c r="A71" s="56" t="str">
        <f t="shared" si="24"/>
        <v>3.5.9</v>
      </c>
      <c r="B71" s="99" t="s">
        <v>162</v>
      </c>
      <c r="D71" s="98"/>
      <c r="E71" s="75">
        <v>44483</v>
      </c>
      <c r="F71" s="76">
        <f t="shared" si="25"/>
        <v>44484</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1" customFormat="1" ht="18" x14ac:dyDescent="0.2">
      <c r="A72" s="49" t="str">
        <f>IF(ISERROR(VALUE(SUBSTITUTE(prevWBS,".",""))),"1",IF(ISERROR(FIND("`",SUBSTITUTE(prevWBS,".","`",1))),TEXT(VALUE(prevWBS)+1,"#"),TEXT(VALUE(LEFT(prevWBS,FIND("`",SUBSTITUTE(prevWBS,".","`",1))-1))+1,"#")))</f>
        <v>4</v>
      </c>
      <c r="B72" s="50" t="s">
        <v>146</v>
      </c>
      <c r="D72" s="52"/>
      <c r="E72" s="77"/>
      <c r="F72" s="77" t="str">
        <f t="shared" si="9"/>
        <v xml:space="preserve"> - </v>
      </c>
      <c r="G72" s="53"/>
      <c r="H72" s="54"/>
      <c r="I72" s="55" t="str">
        <f t="shared" si="4"/>
        <v xml:space="preserve"> - </v>
      </c>
      <c r="J72" s="74"/>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row>
    <row r="73" spans="1:66" s="57" customFormat="1" ht="18" x14ac:dyDescent="0.2">
      <c r="A7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3" s="97" t="s">
        <v>159</v>
      </c>
      <c r="D73" s="98"/>
      <c r="E73" s="75">
        <v>44485</v>
      </c>
      <c r="F73" s="76">
        <f t="shared" si="9"/>
        <v>44491</v>
      </c>
      <c r="G73" s="58">
        <v>7</v>
      </c>
      <c r="H73" s="59">
        <v>0</v>
      </c>
      <c r="I73" s="60">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4" s="97" t="s">
        <v>167</v>
      </c>
      <c r="D74" s="98"/>
      <c r="E74" s="75">
        <v>44492</v>
      </c>
      <c r="F74" s="76">
        <f t="shared" si="9"/>
        <v>44501</v>
      </c>
      <c r="G74" s="58">
        <v>10</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 t="shared" ref="A75:A89" si="2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75" s="99" t="s">
        <v>134</v>
      </c>
      <c r="D75" s="98"/>
      <c r="E75" s="75">
        <v>44492</v>
      </c>
      <c r="F75" s="76">
        <f t="shared" si="9"/>
        <v>44492</v>
      </c>
      <c r="G75" s="58">
        <v>1</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76" s="132" t="s">
        <v>170</v>
      </c>
      <c r="D76" s="98"/>
      <c r="E76" s="75">
        <v>44492</v>
      </c>
      <c r="F76" s="76">
        <f t="shared" ref="F76:F90" si="27">IF(ISBLANK(E76)," - ",IF(G76=0,E76,E76+G76-1))</f>
        <v>44492</v>
      </c>
      <c r="G76" s="58">
        <v>1</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 t="shared" si="26"/>
        <v>4.2.3</v>
      </c>
      <c r="B77" s="99" t="s">
        <v>135</v>
      </c>
      <c r="D77" s="98"/>
      <c r="E77" s="75">
        <v>44493</v>
      </c>
      <c r="F77" s="76">
        <f t="shared" si="27"/>
        <v>44493</v>
      </c>
      <c r="G77" s="58">
        <v>1</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78" s="132" t="s">
        <v>170</v>
      </c>
      <c r="D78" s="98"/>
      <c r="E78" s="75">
        <v>44493</v>
      </c>
      <c r="F78" s="76">
        <f t="shared" ref="F78" si="28">IF(ISBLANK(E78)," - ",IF(G78=0,E78,E78+G78-1))</f>
        <v>44493</v>
      </c>
      <c r="G78" s="58">
        <v>1</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 t="shared" si="26"/>
        <v>4.2.5</v>
      </c>
      <c r="B79" s="99" t="s">
        <v>136</v>
      </c>
      <c r="D79" s="98"/>
      <c r="E79" s="75">
        <v>44494</v>
      </c>
      <c r="F79" s="76">
        <f t="shared" si="27"/>
        <v>44494</v>
      </c>
      <c r="G79" s="58">
        <v>1</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x14ac:dyDescent="0.2">
      <c r="A8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80" s="132" t="s">
        <v>170</v>
      </c>
      <c r="D80" s="98"/>
      <c r="E80" s="75">
        <v>44494</v>
      </c>
      <c r="F80" s="76">
        <f t="shared" si="27"/>
        <v>44494</v>
      </c>
      <c r="G80" s="58">
        <v>1</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 t="shared" si="26"/>
        <v>4.2.7</v>
      </c>
      <c r="B81" s="99" t="s">
        <v>137</v>
      </c>
      <c r="D81" s="98"/>
      <c r="E81" s="75">
        <v>44495</v>
      </c>
      <c r="F81" s="76">
        <f t="shared" si="27"/>
        <v>44495</v>
      </c>
      <c r="G81" s="58">
        <v>1</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82" s="132" t="s">
        <v>170</v>
      </c>
      <c r="D82" s="98"/>
      <c r="E82" s="75">
        <v>44495</v>
      </c>
      <c r="F82" s="76">
        <f t="shared" ref="F82" si="29">IF(ISBLANK(E82)," - ",IF(G82=0,E82,E82+G82-1))</f>
        <v>44495</v>
      </c>
      <c r="G82" s="58">
        <v>1</v>
      </c>
      <c r="H82" s="59">
        <v>0</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 t="shared" si="26"/>
        <v>4.2.9</v>
      </c>
      <c r="B83" s="99" t="s">
        <v>138</v>
      </c>
      <c r="D83" s="98"/>
      <c r="E83" s="75">
        <v>44496</v>
      </c>
      <c r="F83" s="76">
        <f t="shared" si="27"/>
        <v>44496</v>
      </c>
      <c r="G83" s="58">
        <v>1</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84" s="132" t="s">
        <v>170</v>
      </c>
      <c r="D84" s="98"/>
      <c r="E84" s="75">
        <v>44496</v>
      </c>
      <c r="F84" s="76">
        <f t="shared" si="27"/>
        <v>44496</v>
      </c>
      <c r="G84" s="58">
        <v>1</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 t="shared" si="26"/>
        <v>4.2.11</v>
      </c>
      <c r="B85" s="99" t="s">
        <v>139</v>
      </c>
      <c r="D85" s="98"/>
      <c r="E85" s="75">
        <v>44497</v>
      </c>
      <c r="F85" s="76">
        <f t="shared" si="27"/>
        <v>44497</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86" s="132" t="s">
        <v>170</v>
      </c>
      <c r="D86" s="98"/>
      <c r="E86" s="75">
        <v>44497</v>
      </c>
      <c r="F86" s="76">
        <f t="shared" ref="F86" si="30">IF(ISBLANK(E86)," - ",IF(G86=0,E86,E86+G86-1))</f>
        <v>44497</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24" x14ac:dyDescent="0.2">
      <c r="A87" s="56" t="str">
        <f t="shared" si="26"/>
        <v>4.2.13</v>
      </c>
      <c r="B87" s="99" t="s">
        <v>161</v>
      </c>
      <c r="D87" s="98"/>
      <c r="E87" s="75">
        <v>44498</v>
      </c>
      <c r="F87" s="76">
        <f t="shared" si="27"/>
        <v>44498</v>
      </c>
      <c r="G87" s="58">
        <v>1</v>
      </c>
      <c r="H87" s="59">
        <v>0</v>
      </c>
      <c r="I87" s="60">
        <f t="shared" ref="I87:I89" si="31">IF(OR(F87=0,E87=0)," - ",NETWORKDAYS(E87,F87))</f>
        <v>1</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x14ac:dyDescent="0.2">
      <c r="A8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88" s="132" t="s">
        <v>170</v>
      </c>
      <c r="D88" s="98"/>
      <c r="E88" s="75">
        <v>44498</v>
      </c>
      <c r="F88" s="76">
        <f t="shared" si="27"/>
        <v>44498</v>
      </c>
      <c r="G88" s="58">
        <v>1</v>
      </c>
      <c r="H88" s="59">
        <v>0</v>
      </c>
      <c r="I88" s="60">
        <v>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24" x14ac:dyDescent="0.2">
      <c r="A89" s="56" t="str">
        <f t="shared" si="26"/>
        <v>4.2.15</v>
      </c>
      <c r="B89" s="99" t="s">
        <v>162</v>
      </c>
      <c r="D89" s="98"/>
      <c r="E89" s="75">
        <v>44499</v>
      </c>
      <c r="F89" s="76">
        <f t="shared" si="27"/>
        <v>44499</v>
      </c>
      <c r="G89" s="58">
        <v>1</v>
      </c>
      <c r="H89" s="59">
        <v>0</v>
      </c>
      <c r="I89" s="60">
        <f t="shared" si="31"/>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x14ac:dyDescent="0.2">
      <c r="A9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90" s="132" t="s">
        <v>170</v>
      </c>
      <c r="D90" s="98"/>
      <c r="E90" s="75">
        <v>44499</v>
      </c>
      <c r="F90" s="76">
        <f t="shared" si="27"/>
        <v>44499</v>
      </c>
      <c r="G90" s="58">
        <v>1</v>
      </c>
      <c r="H90" s="59">
        <v>0</v>
      </c>
      <c r="I90" s="60">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1" customFormat="1" ht="18" x14ac:dyDescent="0.2">
      <c r="A91" s="49" t="str">
        <f>IF(ISERROR(VALUE(SUBSTITUTE(prevWBS,".",""))),"1",IF(ISERROR(FIND("`",SUBSTITUTE(prevWBS,".","`",1))),TEXT(VALUE(prevWBS)+1,"#"),TEXT(VALUE(LEFT(prevWBS,FIND("`",SUBSTITUTE(prevWBS,".","`",1))-1))+1,"#")))</f>
        <v>5</v>
      </c>
      <c r="B91" s="50" t="s">
        <v>176</v>
      </c>
      <c r="D91" s="52"/>
      <c r="E91" s="77"/>
      <c r="F91" s="77" t="str">
        <f t="shared" ref="F91:F92" si="32">IF(ISBLANK(E91)," - ",IF(G91=0,E91,E91+G91-1))</f>
        <v xml:space="preserve"> - </v>
      </c>
      <c r="G91" s="53"/>
      <c r="H91" s="54"/>
      <c r="I91" s="55" t="str">
        <f t="shared" ref="I91:I92" si="33">IF(OR(F91=0,E91=0)," - ",NETWORKDAYS(E91,F91))</f>
        <v xml:space="preserve"> - </v>
      </c>
      <c r="J91" s="74"/>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c r="BE91" s="80"/>
      <c r="BF91" s="80"/>
      <c r="BG91" s="80"/>
      <c r="BH91" s="80"/>
      <c r="BI91" s="80"/>
      <c r="BJ91" s="80"/>
      <c r="BK91" s="80"/>
      <c r="BL91" s="80"/>
      <c r="BM91" s="80"/>
      <c r="BN91" s="80"/>
    </row>
    <row r="92" spans="1:66" s="57" customFormat="1" ht="24" x14ac:dyDescent="0.2">
      <c r="A9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2" s="97" t="s">
        <v>147</v>
      </c>
      <c r="D92" s="98"/>
      <c r="E92" s="75">
        <v>44500</v>
      </c>
      <c r="F92" s="76">
        <f t="shared" si="32"/>
        <v>44501</v>
      </c>
      <c r="G92" s="58">
        <v>2</v>
      </c>
      <c r="H92" s="59">
        <v>0</v>
      </c>
      <c r="I92" s="60">
        <f t="shared" si="33"/>
        <v>1</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x14ac:dyDescent="0.2">
      <c r="A9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3" s="97" t="s">
        <v>148</v>
      </c>
      <c r="D93" s="98"/>
      <c r="E93" s="75">
        <v>44501</v>
      </c>
      <c r="F93" s="76">
        <f t="shared" ref="F93" si="34">IF(ISBLANK(E93)," - ",IF(G93=0,E93,E93+G93-1))</f>
        <v>44502</v>
      </c>
      <c r="G93" s="58">
        <v>2</v>
      </c>
      <c r="H93" s="59">
        <v>0</v>
      </c>
      <c r="I93" s="60">
        <f t="shared" ref="I93" si="35">IF(OR(F93=0,E93=0)," - ",NETWORKDAYS(E93,F93))</f>
        <v>2</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24" x14ac:dyDescent="0.2">
      <c r="A9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4" s="97" t="s">
        <v>149</v>
      </c>
      <c r="D94" s="98"/>
      <c r="E94" s="75">
        <v>44502</v>
      </c>
      <c r="F94" s="76">
        <f t="shared" ref="F94:F95" si="36">IF(ISBLANK(E94)," - ",IF(G94=0,E94,E94+G94-1))</f>
        <v>44503</v>
      </c>
      <c r="G94" s="58">
        <v>2</v>
      </c>
      <c r="H94" s="59">
        <v>0</v>
      </c>
      <c r="I94" s="60">
        <f t="shared" ref="I94:I95" si="37">IF(OR(F94=0,E94=0)," - ",NETWORKDAYS(E94,F94))</f>
        <v>2</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1" customFormat="1" ht="18" x14ac:dyDescent="0.2">
      <c r="A95" s="49" t="str">
        <f>IF(ISERROR(VALUE(SUBSTITUTE(prevWBS,".",""))),"1",IF(ISERROR(FIND("`",SUBSTITUTE(prevWBS,".","`",1))),TEXT(VALUE(prevWBS)+1,"#"),TEXT(VALUE(LEFT(prevWBS,FIND("`",SUBSTITUTE(prevWBS,".","`",1))-1))+1,"#")))</f>
        <v>6</v>
      </c>
      <c r="B95" s="50" t="s">
        <v>168</v>
      </c>
      <c r="D95" s="52"/>
      <c r="E95" s="77"/>
      <c r="F95" s="77" t="str">
        <f t="shared" si="36"/>
        <v xml:space="preserve"> - </v>
      </c>
      <c r="G95" s="53"/>
      <c r="H95" s="54"/>
      <c r="I95" s="55" t="str">
        <f t="shared" si="37"/>
        <v xml:space="preserve"> - </v>
      </c>
      <c r="J95" s="74"/>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0"/>
      <c r="BI95" s="80"/>
      <c r="BJ95" s="80"/>
      <c r="BK95" s="80"/>
      <c r="BL95" s="80"/>
      <c r="BM95" s="80"/>
      <c r="BN95" s="80"/>
    </row>
    <row r="96" spans="1:66" s="57" customFormat="1" ht="18" x14ac:dyDescent="0.2">
      <c r="A9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97" t="s">
        <v>150</v>
      </c>
      <c r="D96" s="98"/>
      <c r="E96" s="75">
        <v>44503</v>
      </c>
      <c r="F96" s="76">
        <f t="shared" ref="F96" si="38">IF(ISBLANK(E96)," - ",IF(G96=0,E96,E96+G96-1))</f>
        <v>44505</v>
      </c>
      <c r="G96" s="58">
        <v>3</v>
      </c>
      <c r="H96" s="59">
        <v>0</v>
      </c>
      <c r="I96" s="60">
        <f t="shared" ref="I96" si="39">IF(OR(F96=0,E96=0)," - ",NETWORKDAYS(E96,F96))</f>
        <v>3</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24" x14ac:dyDescent="0.2">
      <c r="A9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97" t="s">
        <v>151</v>
      </c>
      <c r="D97" s="98"/>
      <c r="E97" s="75">
        <v>44505</v>
      </c>
      <c r="F97" s="76">
        <f t="shared" ref="F97:F101" si="40">IF(ISBLANK(E97)," - ",IF(G97=0,E97,E97+G97-1))</f>
        <v>44507</v>
      </c>
      <c r="G97" s="58">
        <v>3</v>
      </c>
      <c r="H97" s="59">
        <v>0</v>
      </c>
      <c r="I97" s="60">
        <f t="shared" ref="I97:I101" si="41">IF(OR(F97=0,E97=0)," - ",NETWORKDAYS(E97,F97))</f>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1" customFormat="1" ht="18" x14ac:dyDescent="0.2">
      <c r="A98" s="49" t="str">
        <f>IF(ISERROR(VALUE(SUBSTITUTE(prevWBS,".",""))),"1",IF(ISERROR(FIND("`",SUBSTITUTE(prevWBS,".","`",1))),TEXT(VALUE(prevWBS)+1,"#"),TEXT(VALUE(LEFT(prevWBS,FIND("`",SUBSTITUTE(prevWBS,".","`",1))-1))+1,"#")))</f>
        <v>7</v>
      </c>
      <c r="B98" s="50" t="s">
        <v>169</v>
      </c>
      <c r="D98" s="52"/>
      <c r="E98" s="77"/>
      <c r="F98" s="77" t="str">
        <f t="shared" si="40"/>
        <v xml:space="preserve"> - </v>
      </c>
      <c r="G98" s="53"/>
      <c r="H98" s="54"/>
      <c r="I98" s="55" t="str">
        <f t="shared" si="41"/>
        <v xml:space="preserve"> - </v>
      </c>
      <c r="J98" s="74"/>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c r="BE98" s="80"/>
      <c r="BF98" s="80"/>
      <c r="BG98" s="80"/>
      <c r="BH98" s="80"/>
      <c r="BI98" s="80"/>
      <c r="BJ98" s="80"/>
      <c r="BK98" s="80"/>
      <c r="BL98" s="80"/>
      <c r="BM98" s="80"/>
      <c r="BN98" s="80"/>
    </row>
    <row r="99" spans="1:66" s="57" customFormat="1" ht="18" x14ac:dyDescent="0.2">
      <c r="A9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99" s="97" t="s">
        <v>7</v>
      </c>
      <c r="D99" s="98"/>
      <c r="E99" s="75">
        <v>43131</v>
      </c>
      <c r="F99" s="76">
        <f t="shared" si="40"/>
        <v>43131</v>
      </c>
      <c r="G99" s="58">
        <v>1</v>
      </c>
      <c r="H99" s="59">
        <v>0</v>
      </c>
      <c r="I99" s="60">
        <f t="shared" si="41"/>
        <v>1</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x14ac:dyDescent="0.2">
      <c r="A10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00" s="97" t="s">
        <v>7</v>
      </c>
      <c r="D100" s="98"/>
      <c r="E100" s="75">
        <v>43132</v>
      </c>
      <c r="F100" s="76">
        <f t="shared" si="40"/>
        <v>43132</v>
      </c>
      <c r="G100" s="58">
        <v>1</v>
      </c>
      <c r="H100" s="59">
        <v>0</v>
      </c>
      <c r="I100" s="60">
        <f t="shared" si="41"/>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01" s="97" t="s">
        <v>7</v>
      </c>
      <c r="D101" s="98"/>
      <c r="E101" s="75">
        <v>43133</v>
      </c>
      <c r="F101" s="76">
        <f t="shared" si="40"/>
        <v>43133</v>
      </c>
      <c r="G101" s="58">
        <v>1</v>
      </c>
      <c r="H101" s="59">
        <v>0</v>
      </c>
      <c r="I101" s="60">
        <f t="shared" si="41"/>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41 H50 H20:H21 H59 H62 H72:H74 H31:H32">
    <cfRule type="dataBar" priority="34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5" priority="391">
      <formula>K$6=TODAY()</formula>
    </cfRule>
  </conditionalFormatting>
  <conditionalFormatting sqref="K8:BN9 K15:BN101">
    <cfRule type="expression" dxfId="84" priority="394">
      <formula>AND($E8&lt;=K$6,ROUNDDOWN(($F8-$E8+1)*$H8,0)+$E8-1&gt;=K$6)</formula>
    </cfRule>
    <cfRule type="expression" dxfId="83" priority="395">
      <formula>AND(NOT(ISBLANK($E8)),$E8&lt;=K$6,$F8&gt;=K$6)</formula>
    </cfRule>
  </conditionalFormatting>
  <conditionalFormatting sqref="K6:BN9 K41:BN41 K50:BN50 K20:BN21 K59:BN59 K62:BN62 K72:BN74 K31:BN32">
    <cfRule type="expression" dxfId="82" priority="354">
      <formula>K$6=TODAY()</formula>
    </cfRule>
  </conditionalFormatting>
  <conditionalFormatting sqref="H91">
    <cfRule type="dataBar" priority="34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91:BN91">
    <cfRule type="expression" dxfId="81" priority="344">
      <formula>K$6=TODAY()</formula>
    </cfRule>
  </conditionalFormatting>
  <conditionalFormatting sqref="H92">
    <cfRule type="dataBar" priority="33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92:BN92">
    <cfRule type="expression" dxfId="80" priority="340">
      <formula>K$6=TODAY()</formula>
    </cfRule>
  </conditionalFormatting>
  <conditionalFormatting sqref="H93">
    <cfRule type="dataBar" priority="33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93:BN93">
    <cfRule type="expression" dxfId="79" priority="336">
      <formula>K$6=TODAY()</formula>
    </cfRule>
  </conditionalFormatting>
  <conditionalFormatting sqref="H94">
    <cfRule type="dataBar" priority="33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94:BN94">
    <cfRule type="expression" dxfId="78" priority="332">
      <formula>K$6=TODAY()</formula>
    </cfRule>
  </conditionalFormatting>
  <conditionalFormatting sqref="H95">
    <cfRule type="dataBar" priority="32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95:BN95">
    <cfRule type="expression" dxfId="77" priority="328">
      <formula>K$6=TODAY()</formula>
    </cfRule>
  </conditionalFormatting>
  <conditionalFormatting sqref="H96">
    <cfRule type="dataBar" priority="32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96:BN96">
    <cfRule type="expression" dxfId="76" priority="324">
      <formula>K$6=TODAY()</formula>
    </cfRule>
  </conditionalFormatting>
  <conditionalFormatting sqref="H97">
    <cfRule type="dataBar" priority="31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97:BN97">
    <cfRule type="expression" dxfId="75" priority="320">
      <formula>K$6=TODAY()</formula>
    </cfRule>
  </conditionalFormatting>
  <conditionalFormatting sqref="H98">
    <cfRule type="dataBar" priority="26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98:BN98">
    <cfRule type="expression" dxfId="74" priority="268">
      <formula>K$6=TODAY()</formula>
    </cfRule>
  </conditionalFormatting>
  <conditionalFormatting sqref="H10">
    <cfRule type="dataBar" priority="26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73" priority="265">
      <formula>AND($E10&lt;=K$6,ROUNDDOWN(($F10-$E10+1)*$H10,0)+$E10-1&gt;=K$6)</formula>
    </cfRule>
    <cfRule type="expression" dxfId="72" priority="266">
      <formula>AND(NOT(ISBLANK($E10)),$E10&lt;=K$6,$F10&gt;=K$6)</formula>
    </cfRule>
  </conditionalFormatting>
  <conditionalFormatting sqref="K10:BN10">
    <cfRule type="expression" dxfId="71" priority="264">
      <formula>K$6=TODAY()</formula>
    </cfRule>
  </conditionalFormatting>
  <conditionalFormatting sqref="H33">
    <cfRule type="dataBar" priority="24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70" priority="244">
      <formula>K$6=TODAY()</formula>
    </cfRule>
  </conditionalFormatting>
  <conditionalFormatting sqref="H34">
    <cfRule type="dataBar" priority="23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69" priority="240">
      <formula>K$6=TODAY()</formula>
    </cfRule>
  </conditionalFormatting>
  <conditionalFormatting sqref="H35">
    <cfRule type="dataBar" priority="23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68" priority="236">
      <formula>K$6=TODAY()</formula>
    </cfRule>
  </conditionalFormatting>
  <conditionalFormatting sqref="H36">
    <cfRule type="dataBar" priority="23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67" priority="232">
      <formula>K$6=TODAY()</formula>
    </cfRule>
  </conditionalFormatting>
  <conditionalFormatting sqref="H37">
    <cfRule type="dataBar" priority="22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66" priority="228">
      <formula>K$6=TODAY()</formula>
    </cfRule>
  </conditionalFormatting>
  <conditionalFormatting sqref="H38">
    <cfRule type="dataBar" priority="22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65" priority="224">
      <formula>K$6=TODAY()</formula>
    </cfRule>
  </conditionalFormatting>
  <conditionalFormatting sqref="H39">
    <cfRule type="dataBar" priority="21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64" priority="220">
      <formula>K$6=TODAY()</formula>
    </cfRule>
  </conditionalFormatting>
  <conditionalFormatting sqref="H40">
    <cfRule type="dataBar" priority="21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63" priority="216">
      <formula>K$6=TODAY()</formula>
    </cfRule>
  </conditionalFormatting>
  <conditionalFormatting sqref="H42">
    <cfRule type="dataBar" priority="21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62" priority="212">
      <formula>K$6=TODAY()</formula>
    </cfRule>
  </conditionalFormatting>
  <conditionalFormatting sqref="H43">
    <cfRule type="dataBar" priority="20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61" priority="208">
      <formula>K$6=TODAY()</formula>
    </cfRule>
  </conditionalFormatting>
  <conditionalFormatting sqref="H44">
    <cfRule type="dataBar" priority="20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60" priority="204">
      <formula>K$6=TODAY()</formula>
    </cfRule>
  </conditionalFormatting>
  <conditionalFormatting sqref="H45">
    <cfRule type="dataBar" priority="19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59" priority="200">
      <formula>K$6=TODAY()</formula>
    </cfRule>
  </conditionalFormatting>
  <conditionalFormatting sqref="H46">
    <cfRule type="dataBar" priority="19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58" priority="196">
      <formula>K$6=TODAY()</formula>
    </cfRule>
  </conditionalFormatting>
  <conditionalFormatting sqref="H47">
    <cfRule type="dataBar" priority="19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57" priority="192">
      <formula>K$6=TODAY()</formula>
    </cfRule>
  </conditionalFormatting>
  <conditionalFormatting sqref="H48">
    <cfRule type="dataBar" priority="18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56" priority="188">
      <formula>K$6=TODAY()</formula>
    </cfRule>
  </conditionalFormatting>
  <conditionalFormatting sqref="H49">
    <cfRule type="dataBar" priority="18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55" priority="184">
      <formula>K$6=TODAY()</formula>
    </cfRule>
  </conditionalFormatting>
  <conditionalFormatting sqref="H11">
    <cfRule type="dataBar" priority="17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54" priority="181">
      <formula>AND($E11&lt;=K$6,ROUNDDOWN(($F11-$E11+1)*$H11,0)+$E11-1&gt;=K$6)</formula>
    </cfRule>
    <cfRule type="expression" dxfId="53" priority="182">
      <formula>AND(NOT(ISBLANK($E11)),$E11&lt;=K$6,$F11&gt;=K$6)</formula>
    </cfRule>
  </conditionalFormatting>
  <conditionalFormatting sqref="K11:BN11">
    <cfRule type="expression" dxfId="52" priority="180">
      <formula>K$6=TODAY()</formula>
    </cfRule>
  </conditionalFormatting>
  <conditionalFormatting sqref="H12">
    <cfRule type="dataBar" priority="17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51" priority="178">
      <formula>K$6=TODAY()</formula>
    </cfRule>
  </conditionalFormatting>
  <conditionalFormatting sqref="H13">
    <cfRule type="dataBar" priority="17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50" priority="176">
      <formula>K$6=TODAY()</formula>
    </cfRule>
  </conditionalFormatting>
  <conditionalFormatting sqref="H14">
    <cfRule type="dataBar" priority="17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49" priority="174">
      <formula>K$6=TODAY()</formula>
    </cfRule>
  </conditionalFormatting>
  <conditionalFormatting sqref="H15 H18">
    <cfRule type="dataBar" priority="16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15:BN15 K18:BN18">
    <cfRule type="expression" dxfId="48" priority="170">
      <formula>K$6=TODAY()</formula>
    </cfRule>
  </conditionalFormatting>
  <conditionalFormatting sqref="H16">
    <cfRule type="dataBar" priority="16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16:BN16">
    <cfRule type="expression" dxfId="47" priority="168">
      <formula>K$6=TODAY()</formula>
    </cfRule>
  </conditionalFormatting>
  <conditionalFormatting sqref="H17">
    <cfRule type="dataBar" priority="16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17:BN17">
    <cfRule type="expression" dxfId="46" priority="166">
      <formula>K$6=TODAY()</formula>
    </cfRule>
  </conditionalFormatting>
  <conditionalFormatting sqref="H51">
    <cfRule type="dataBar" priority="16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45" priority="162">
      <formula>K$6=TODAY()</formula>
    </cfRule>
  </conditionalFormatting>
  <conditionalFormatting sqref="H52">
    <cfRule type="dataBar" priority="15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44" priority="160">
      <formula>K$6=TODAY()</formula>
    </cfRule>
  </conditionalFormatting>
  <conditionalFormatting sqref="H53">
    <cfRule type="dataBar" priority="15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43" priority="158">
      <formula>K$6=TODAY()</formula>
    </cfRule>
  </conditionalFormatting>
  <conditionalFormatting sqref="H54">
    <cfRule type="dataBar" priority="15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42" priority="156">
      <formula>K$6=TODAY()</formula>
    </cfRule>
  </conditionalFormatting>
  <conditionalFormatting sqref="H55">
    <cfRule type="dataBar" priority="15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41" priority="154">
      <formula>K$6=TODAY()</formula>
    </cfRule>
  </conditionalFormatting>
  <conditionalFormatting sqref="H56">
    <cfRule type="dataBar" priority="15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40" priority="152">
      <formula>K$6=TODAY()</formula>
    </cfRule>
  </conditionalFormatting>
  <conditionalFormatting sqref="H57">
    <cfRule type="dataBar" priority="14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39" priority="150">
      <formula>K$6=TODAY()</formula>
    </cfRule>
  </conditionalFormatting>
  <conditionalFormatting sqref="H58">
    <cfRule type="dataBar" priority="14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8">
    <cfRule type="expression" dxfId="38" priority="148">
      <formula>K$6=TODAY()</formula>
    </cfRule>
  </conditionalFormatting>
  <conditionalFormatting sqref="H76">
    <cfRule type="dataBar" priority="14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76:BN76">
    <cfRule type="expression" dxfId="37" priority="144">
      <formula>K$6=TODAY()</formula>
    </cfRule>
  </conditionalFormatting>
  <conditionalFormatting sqref="H77">
    <cfRule type="dataBar" priority="14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77:BN77">
    <cfRule type="expression" dxfId="36" priority="142">
      <formula>K$6=TODAY()</formula>
    </cfRule>
  </conditionalFormatting>
  <conditionalFormatting sqref="H79">
    <cfRule type="dataBar" priority="13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79:BN79">
    <cfRule type="expression" dxfId="35" priority="140">
      <formula>K$6=TODAY()</formula>
    </cfRule>
  </conditionalFormatting>
  <conditionalFormatting sqref="H81">
    <cfRule type="dataBar" priority="13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81:BN81">
    <cfRule type="expression" dxfId="34" priority="138">
      <formula>K$6=TODAY()</formula>
    </cfRule>
  </conditionalFormatting>
  <conditionalFormatting sqref="H83">
    <cfRule type="dataBar" priority="13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83:BN83">
    <cfRule type="expression" dxfId="33" priority="136">
      <formula>K$6=TODAY()</formula>
    </cfRule>
  </conditionalFormatting>
  <conditionalFormatting sqref="H85">
    <cfRule type="dataBar" priority="13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85:BN85">
    <cfRule type="expression" dxfId="32" priority="134">
      <formula>K$6=TODAY()</formula>
    </cfRule>
  </conditionalFormatting>
  <conditionalFormatting sqref="H87">
    <cfRule type="dataBar" priority="13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87:BN87">
    <cfRule type="expression" dxfId="31" priority="132">
      <formula>K$6=TODAY()</formula>
    </cfRule>
  </conditionalFormatting>
  <conditionalFormatting sqref="H89">
    <cfRule type="dataBar" priority="12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89:BN89">
    <cfRule type="expression" dxfId="30" priority="130">
      <formula>K$6=TODAY()</formula>
    </cfRule>
  </conditionalFormatting>
  <conditionalFormatting sqref="H99:H101">
    <cfRule type="dataBar" priority="12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99:BN101">
    <cfRule type="expression" dxfId="29" priority="126">
      <formula>K$6=TODAY()</formula>
    </cfRule>
  </conditionalFormatting>
  <conditionalFormatting sqref="H75">
    <cfRule type="dataBar" priority="8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75:BN75">
    <cfRule type="expression" dxfId="28" priority="90">
      <formula>K$6=TODAY()</formula>
    </cfRule>
  </conditionalFormatting>
  <conditionalFormatting sqref="H78">
    <cfRule type="dataBar" priority="8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78:BN78">
    <cfRule type="expression" dxfId="27" priority="86">
      <formula>K$6=TODAY()</formula>
    </cfRule>
  </conditionalFormatting>
  <conditionalFormatting sqref="H80">
    <cfRule type="dataBar" priority="8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80:BN80">
    <cfRule type="expression" dxfId="26" priority="82">
      <formula>K$6=TODAY()</formula>
    </cfRule>
  </conditionalFormatting>
  <conditionalFormatting sqref="H82">
    <cfRule type="dataBar" priority="7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82:BN82">
    <cfRule type="expression" dxfId="25" priority="78">
      <formula>K$6=TODAY()</formula>
    </cfRule>
  </conditionalFormatting>
  <conditionalFormatting sqref="H84">
    <cfRule type="dataBar" priority="7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84:BN84">
    <cfRule type="expression" dxfId="24" priority="74">
      <formula>K$6=TODAY()</formula>
    </cfRule>
  </conditionalFormatting>
  <conditionalFormatting sqref="H86">
    <cfRule type="dataBar" priority="6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86:BN86">
    <cfRule type="expression" dxfId="23" priority="70">
      <formula>K$6=TODAY()</formula>
    </cfRule>
  </conditionalFormatting>
  <conditionalFormatting sqref="H88">
    <cfRule type="dataBar" priority="6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88:BN88">
    <cfRule type="expression" dxfId="22" priority="66">
      <formula>K$6=TODAY()</formula>
    </cfRule>
  </conditionalFormatting>
  <conditionalFormatting sqref="H90">
    <cfRule type="dataBar" priority="6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90:BN90">
    <cfRule type="expression" dxfId="21" priority="62">
      <formula>K$6=TODAY()</formula>
    </cfRule>
  </conditionalFormatting>
  <conditionalFormatting sqref="H19">
    <cfRule type="dataBar" priority="5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19:BN19">
    <cfRule type="expression" dxfId="20" priority="58">
      <formula>K$6=TODAY()</formula>
    </cfRule>
  </conditionalFormatting>
  <conditionalFormatting sqref="H60">
    <cfRule type="dataBar" priority="4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60:BN60">
    <cfRule type="expression" dxfId="19" priority="50">
      <formula>K$6=TODAY()</formula>
    </cfRule>
  </conditionalFormatting>
  <conditionalFormatting sqref="H61">
    <cfRule type="dataBar" priority="4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61:BN61">
    <cfRule type="expression" dxfId="18" priority="46">
      <formula>K$6=TODAY()</formula>
    </cfRule>
  </conditionalFormatting>
  <conditionalFormatting sqref="H64">
    <cfRule type="dataBar" priority="4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64:BN64">
    <cfRule type="expression" dxfId="17" priority="42">
      <formula>K$6=TODAY()</formula>
    </cfRule>
  </conditionalFormatting>
  <conditionalFormatting sqref="H65">
    <cfRule type="dataBar" priority="3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65:BN65">
    <cfRule type="expression" dxfId="16" priority="40">
      <formula>K$6=TODAY()</formula>
    </cfRule>
  </conditionalFormatting>
  <conditionalFormatting sqref="H66">
    <cfRule type="dataBar" priority="3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66:BN66">
    <cfRule type="expression" dxfId="15" priority="38">
      <formula>K$6=TODAY()</formula>
    </cfRule>
  </conditionalFormatting>
  <conditionalFormatting sqref="H67">
    <cfRule type="dataBar" priority="3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67:BN67">
    <cfRule type="expression" dxfId="14" priority="36">
      <formula>K$6=TODAY()</formula>
    </cfRule>
  </conditionalFormatting>
  <conditionalFormatting sqref="H68">
    <cfRule type="dataBar" priority="3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68:BN68">
    <cfRule type="expression" dxfId="13" priority="34">
      <formula>K$6=TODAY()</formula>
    </cfRule>
  </conditionalFormatting>
  <conditionalFormatting sqref="H69">
    <cfRule type="dataBar" priority="3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69:BN69">
    <cfRule type="expression" dxfId="12" priority="32">
      <formula>K$6=TODAY()</formula>
    </cfRule>
  </conditionalFormatting>
  <conditionalFormatting sqref="H70">
    <cfRule type="dataBar" priority="2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70:BN70">
    <cfRule type="expression" dxfId="11" priority="30">
      <formula>K$6=TODAY()</formula>
    </cfRule>
  </conditionalFormatting>
  <conditionalFormatting sqref="H71">
    <cfRule type="dataBar" priority="2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71:BN71">
    <cfRule type="expression" dxfId="10" priority="28">
      <formula>K$6=TODAY()</formula>
    </cfRule>
  </conditionalFormatting>
  <conditionalFormatting sqref="H63">
    <cfRule type="dataBar" priority="2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63:BN63">
    <cfRule type="expression" dxfId="9" priority="24">
      <formula>K$6=TODAY()</formula>
    </cfRule>
  </conditionalFormatting>
  <conditionalFormatting sqref="H22">
    <cfRule type="dataBar" priority="1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22:BN22">
    <cfRule type="expression" dxfId="8" priority="20">
      <formula>K$6=TODAY()</formula>
    </cfRule>
  </conditionalFormatting>
  <conditionalFormatting sqref="H23">
    <cfRule type="dataBar" priority="1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23:BN23">
    <cfRule type="expression" dxfId="7" priority="16">
      <formula>K$6=TODAY()</formula>
    </cfRule>
  </conditionalFormatting>
  <conditionalFormatting sqref="H24">
    <cfRule type="dataBar" priority="1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24:BN24">
    <cfRule type="expression" dxfId="6" priority="14">
      <formula>K$6=TODAY()</formula>
    </cfRule>
  </conditionalFormatting>
  <conditionalFormatting sqref="H25">
    <cfRule type="dataBar" priority="1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25:BN25">
    <cfRule type="expression" dxfId="5" priority="12">
      <formula>K$6=TODAY()</formula>
    </cfRule>
  </conditionalFormatting>
  <conditionalFormatting sqref="H26">
    <cfRule type="dataBar" priority="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26:BN26">
    <cfRule type="expression" dxfId="4" priority="10">
      <formula>K$6=TODAY()</formula>
    </cfRule>
  </conditionalFormatting>
  <conditionalFormatting sqref="H27">
    <cfRule type="dataBar" priority="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27:BN27">
    <cfRule type="expression" dxfId="3" priority="8">
      <formula>K$6=TODAY()</formula>
    </cfRule>
  </conditionalFormatting>
  <conditionalFormatting sqref="H28">
    <cfRule type="dataBar" priority="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28:BN28">
    <cfRule type="expression" dxfId="2" priority="6">
      <formula>K$6=TODAY()</formula>
    </cfRule>
  </conditionalFormatting>
  <conditionalFormatting sqref="H29">
    <cfRule type="dataBar" priority="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29:BN29">
    <cfRule type="expression" dxfId="1" priority="4">
      <formula>K$6=TODAY()</formula>
    </cfRule>
  </conditionalFormatting>
  <conditionalFormatting sqref="H30">
    <cfRule type="dataBar" priority="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0:BN30">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0 E31 E72 G20:H20 G31:H31 H59 G72:H72 H74 H73" unlockedFormula="1"/>
    <ignoredError sqref="A72 A31 A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H41 H50 H20:H21 H59 H62 H72:H74 H31:H32</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H15 H18</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H99:H101</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2021-10-17T08:58:01Z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