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BlackDragoon\Desktop\PROJECT\PROJECT\"/>
    </mc:Choice>
  </mc:AlternateContent>
  <xr:revisionPtr revIDLastSave="0" documentId="13_ncr:1_{3BE1DB67-F089-4455-A021-F8ECD5E146D9}" xr6:coauthVersionLast="47" xr6:coauthVersionMax="47" xr10:uidLastSave="{00000000-0000-0000-0000-000000000000}"/>
  <bookViews>
    <workbookView xWindow="2700" yWindow="2280" windowWidth="21585" windowHeight="11385"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GanttChart!$A$1:$BN$93</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2" i="9" l="1"/>
  <c r="F30" i="9"/>
  <c r="F29" i="9"/>
  <c r="F28" i="9"/>
  <c r="F27" i="9"/>
  <c r="F26" i="9"/>
  <c r="F25" i="9"/>
  <c r="F24" i="9"/>
  <c r="F23" i="9"/>
  <c r="F22" i="9"/>
  <c r="F64" i="9"/>
  <c r="F72" i="9"/>
  <c r="F71" i="9"/>
  <c r="F70" i="9"/>
  <c r="F69" i="9"/>
  <c r="F68" i="9"/>
  <c r="F67" i="9"/>
  <c r="F66" i="9"/>
  <c r="F65" i="9"/>
  <c r="F62" i="9"/>
  <c r="F61" i="9"/>
  <c r="F19" i="9"/>
  <c r="F91" i="9"/>
  <c r="F89" i="9"/>
  <c r="F87" i="9"/>
  <c r="F85" i="9"/>
  <c r="F83" i="9"/>
  <c r="F81" i="9"/>
  <c r="F79" i="9"/>
  <c r="F76" i="9"/>
  <c r="F102" i="9"/>
  <c r="I102" i="9" s="1"/>
  <c r="F101" i="9"/>
  <c r="I101" i="9" s="1"/>
  <c r="F100" i="9"/>
  <c r="I100" i="9" s="1"/>
  <c r="F90" i="9"/>
  <c r="I90" i="9" s="1"/>
  <c r="F88" i="9"/>
  <c r="I88" i="9" s="1"/>
  <c r="F86" i="9"/>
  <c r="F84" i="9"/>
  <c r="F82" i="9"/>
  <c r="F80" i="9"/>
  <c r="F78" i="9"/>
  <c r="F77" i="9"/>
  <c r="F58" i="9"/>
  <c r="F57" i="9"/>
  <c r="F56" i="9"/>
  <c r="F55" i="9"/>
  <c r="F54" i="9"/>
  <c r="F53" i="9"/>
  <c r="F52" i="9"/>
  <c r="F51" i="9"/>
  <c r="F18" i="9"/>
  <c r="F17" i="9"/>
  <c r="F16" i="9"/>
  <c r="F15" i="9"/>
  <c r="F14" i="9"/>
  <c r="F13" i="9"/>
  <c r="F12" i="9"/>
  <c r="F11" i="9"/>
  <c r="F75" i="9"/>
  <c r="F49" i="9"/>
  <c r="F48" i="9"/>
  <c r="F47" i="9"/>
  <c r="F46" i="9"/>
  <c r="F45" i="9"/>
  <c r="F44" i="9"/>
  <c r="F43" i="9"/>
  <c r="F42" i="9"/>
  <c r="F40" i="9"/>
  <c r="F39" i="9"/>
  <c r="F38" i="9"/>
  <c r="F37" i="9"/>
  <c r="F36" i="9"/>
  <c r="F35" i="9"/>
  <c r="F34" i="9"/>
  <c r="F33" i="9"/>
  <c r="F59" i="9"/>
  <c r="F10" i="9"/>
  <c r="F99" i="9"/>
  <c r="I99" i="9" s="1"/>
  <c r="F98" i="9" l="1"/>
  <c r="I98" i="9" s="1"/>
  <c r="F97" i="9"/>
  <c r="I97" i="9" s="1"/>
  <c r="F96" i="9"/>
  <c r="I96" i="9" s="1"/>
  <c r="F95" i="9"/>
  <c r="I95" i="9" s="1"/>
  <c r="F94" i="9"/>
  <c r="I94" i="9" s="1"/>
  <c r="F93" i="9"/>
  <c r="I93" i="9" s="1"/>
  <c r="F92" i="9"/>
  <c r="I92" i="9" s="1"/>
  <c r="F8" i="9" l="1"/>
  <c r="I8" i="9" s="1"/>
  <c r="F73" i="9"/>
  <c r="I73" i="9" s="1"/>
  <c r="F31" i="9"/>
  <c r="I31" i="9" s="1"/>
  <c r="F20" i="9"/>
  <c r="I20" i="9" s="1"/>
  <c r="F9" i="9" l="1"/>
  <c r="K6" i="9"/>
  <c r="K7" i="9" l="1"/>
  <c r="K4" i="9"/>
  <c r="A8" i="9"/>
  <c r="L6" i="9" l="1"/>
  <c r="F41" i="9" l="1"/>
  <c r="F74" i="9"/>
  <c r="M6" i="9"/>
  <c r="F50" i="9"/>
  <c r="N6" i="9" l="1"/>
  <c r="F60" i="9" l="1"/>
  <c r="O6" i="9"/>
  <c r="K5" i="9"/>
  <c r="F63"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l="1"/>
  <c r="A12" i="9" s="1"/>
  <c r="A13" i="9" s="1"/>
  <c r="A14" i="9" s="1"/>
  <c r="F21" i="9" l="1"/>
  <c r="A15" i="9"/>
  <c r="A16" i="9" s="1"/>
  <c r="A17" i="9" s="1"/>
  <c r="A18" i="9" s="1"/>
  <c r="A19" i="9" s="1"/>
  <c r="A20" i="9" s="1"/>
  <c r="A21" i="9" s="1"/>
  <c r="A22" i="9" l="1"/>
  <c r="A23" i="9" l="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l="1"/>
  <c r="A64" i="9" s="1"/>
  <c r="A65" i="9" l="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<sst xmlns="http://schemas.openxmlformats.org/spreadsheetml/2006/main" count="237" uniqueCount="178">
  <si>
    <t>WBS</t>
  </si>
  <si>
    <t>Input Cell</t>
  </si>
  <si>
    <t>Label</t>
  </si>
  <si>
    <t>Getting Started Tips</t>
  </si>
  <si>
    <t>FAQs</t>
  </si>
  <si>
    <t>Q:</t>
  </si>
  <si>
    <t>Creating Task Dependencies</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</si>
  <si>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</si>
  <si>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</si>
  <si>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</si>
  <si>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</si>
  <si>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</si>
  <si>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</si>
  <si>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</si>
  <si>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</si>
  <si>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</si>
  <si>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</si>
  <si>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</si>
  <si>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</si>
  <si>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</si>
  <si>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</si>
  <si>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</si>
  <si>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</si>
  <si>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</si>
  <si>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</si>
  <si>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</si>
  <si>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</si>
  <si>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</si>
  <si>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</si>
  <si>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</si>
  <si>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</si>
  <si>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</si>
  <si>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</si>
  <si>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</si>
  <si>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</si>
  <si>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</si>
  <si>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</si>
  <si>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</si>
  <si>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</si>
  <si>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</si>
  <si>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</si>
  <si>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</si>
  <si>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</si>
  <si>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</si>
  <si>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</si>
  <si>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</si>
  <si>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</si>
  <si>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</si>
  <si>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</si>
  <si>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</si>
  <si>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</si>
  <si>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</si>
  <si>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</si>
  <si>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</si>
  <si>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</si>
  <si>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</si>
  <si>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</si>
  <si>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</si>
  <si>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</si>
  <si>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</si>
  <si>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</si>
  <si>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</si>
  <si>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</si>
  <si>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</si>
  <si>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</si>
  <si>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</si>
  <si>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</si>
  <si>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</si>
  <si>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</si>
  <si>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</si>
  <si>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</si>
  <si>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</si>
  <si>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</si>
  <si>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</si>
  <si>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</si>
  <si>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</si>
  <si>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</si>
  <si>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</si>
  <si>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</si>
  <si>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</si>
  <si>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</si>
  <si>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</si>
  <si>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</si>
  <si>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</si>
  <si>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</si>
  <si>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</si>
  <si>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</si>
  <si>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</si>
  <si>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</si>
  <si>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</si>
  <si>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</si>
  <si>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</si>
  <si>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</si>
  <si>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</si>
  <si>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</si>
  <si>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</si>
  <si>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</si>
  <si>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</si>
  <si>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</si>
  <si>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</si>
  <si>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</si>
  <si>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</si>
  <si>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</si>
  <si>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</si>
  <si>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</si>
  <si>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</si>
  <si>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</si>
  <si>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</si>
  <si>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</si>
  <si>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</si>
  <si>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</si>
  <si>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</si>
  <si>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</si>
  <si>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</si>
  <si>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</si>
  <si>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</si>
  <si>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</si>
  <si>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</si>
  <si>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</si>
  <si>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</si>
  <si>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</si>
  <si>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</si>
  <si>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</si>
  <si>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</si>
  <si>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</si>
  <si>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</si>
  <si>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</si>
  <si>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</si>
  <si>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</si>
  <si>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</si>
  <si>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</si>
  <si>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Sascha</t>
  </si>
  <si>
    <t>NZ HORSE RACING PRODUCT DEVELOPMENT</t>
  </si>
  <si>
    <t>NZ Horse Racing</t>
  </si>
  <si>
    <t>Add Booking</t>
  </si>
  <si>
    <t>Update Booking</t>
  </si>
  <si>
    <t>Delete Booking</t>
  </si>
  <si>
    <t>Add Horse</t>
  </si>
  <si>
    <t>Update Horse</t>
  </si>
  <si>
    <t>Delete Horse</t>
  </si>
  <si>
    <t>Gantt Chart</t>
  </si>
  <si>
    <t>Time</t>
  </si>
  <si>
    <t>Tasks</t>
  </si>
  <si>
    <t>Sub Tasks</t>
  </si>
  <si>
    <t>Version Control</t>
  </si>
  <si>
    <t>System Use Case Narratives</t>
  </si>
  <si>
    <t>Coding</t>
  </si>
  <si>
    <t>Hardware Configuration</t>
  </si>
  <si>
    <t>Network Configuration</t>
  </si>
  <si>
    <t>Software Configuration</t>
  </si>
  <si>
    <t>User Training</t>
  </si>
  <si>
    <t>User Acceptance Testing</t>
  </si>
  <si>
    <t>Planning</t>
  </si>
  <si>
    <t>Analysis</t>
  </si>
  <si>
    <t>Design</t>
  </si>
  <si>
    <t>Technical Report</t>
  </si>
  <si>
    <t>Plan Project</t>
  </si>
  <si>
    <t>Risk Assessment</t>
  </si>
  <si>
    <t>Tools</t>
  </si>
  <si>
    <t>Database</t>
  </si>
  <si>
    <t>Interface</t>
  </si>
  <si>
    <t>Use Case Diagram</t>
  </si>
  <si>
    <t>Add Race Entry Horse</t>
  </si>
  <si>
    <t>Delete Race Entry Horse</t>
  </si>
  <si>
    <t>Activity Diagram</t>
  </si>
  <si>
    <t>Sequence Diagram</t>
  </si>
  <si>
    <t>Database Design</t>
  </si>
  <si>
    <t>User Interface Design</t>
  </si>
  <si>
    <t>User Interface</t>
  </si>
  <si>
    <t>Training Material</t>
  </si>
  <si>
    <t>Maintenance</t>
  </si>
  <si>
    <t>Test Use Case</t>
  </si>
  <si>
    <t>Install Git Hub</t>
  </si>
  <si>
    <t>Data Dictionary</t>
  </si>
  <si>
    <t>ERD</t>
  </si>
  <si>
    <t>Main Menu</t>
  </si>
  <si>
    <t>Analysis Use Case Narratives</t>
  </si>
  <si>
    <t>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</si>
</sst>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color rgb="FFFF0000"/>
      <name val="Arial"/>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2" borderId="10" xfId="0" applyNumberFormat="1" applyFont="1" applyFill="1" applyBorder="1" applyAlignment="1" applyProtection="1">
      <alignment horizontal="left" vertical="center"/>
    </xf>
    <xf numFmtId="0" fontId="46" fillId="22" borderId="10" xfId="0" applyFont="1" applyFill="1" applyBorder="1" applyAlignment="1" applyProtection="1">
      <alignment vertical="center"/>
    </xf>
    <xf numFmtId="0" fontId="42" fillId="22" borderId="10" xfId="0" applyFont="1" applyFill="1" applyBorder="1" applyAlignment="1" applyProtection="1">
      <alignment vertical="center"/>
    </xf>
    <xf numFmtId="0" fontId="42" fillId="22" borderId="10" xfId="0" applyNumberFormat="1" applyFont="1" applyFill="1" applyBorder="1" applyAlignment="1" applyProtection="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4" borderId="11" xfId="0" applyNumberFormat="1" applyFont="1" applyFill="1" applyBorder="1" applyAlignment="1" applyProtection="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46" fillId="22" borderId="15" xfId="0" applyNumberFormat="1" applyFont="1" applyFill="1" applyBorder="1" applyAlignment="1" applyProtection="1">
      <alignment horizontal="left" vertical="center"/>
    </xf>
    <xf numFmtId="0" fontId="46" fillId="22" borderId="15" xfId="0" applyFont="1" applyFill="1" applyBorder="1" applyAlignment="1" applyProtection="1">
      <alignment vertical="center"/>
    </xf>
    <xf numFmtId="0" fontId="42" fillId="22" borderId="15" xfId="0" applyFont="1" applyFill="1" applyBorder="1" applyAlignment="1" applyProtection="1">
      <alignment vertical="center"/>
    </xf>
    <xf numFmtId="0" fontId="42" fillId="22" borderId="15" xfId="0" applyNumberFormat="1" applyFont="1" applyFill="1" applyBorder="1" applyAlignment="1" applyProtection="1">
      <alignment horizontal="center" vertical="center"/>
    </xf>
    <xf numFmtId="165" fontId="42" fillId="22" borderId="15" xfId="0" applyNumberFormat="1" applyFont="1" applyFill="1" applyBorder="1" applyAlignment="1" applyProtection="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pplyProtection="1">
      <alignment horizontal="center" vertical="center"/>
    </xf>
    <xf numFmtId="166" fontId="3" fillId="0" borderId="17" xfId="0" applyNumberFormat="1" applyFont="1" applyFill="1" applyBorder="1" applyAlignment="1" applyProtection="1">
      <alignment horizontal="center" vertical="center" shrinkToFit="1"/>
    </xf>
    <xf numFmtId="166" fontId="3" fillId="0" borderId="18" xfId="0" applyNumberFormat="1" applyFont="1" applyFill="1" applyBorder="1" applyAlignment="1" applyProtection="1">
      <alignment horizontal="center" vertical="center" shrinkToFit="1"/>
    </xf>
    <xf numFmtId="1" fontId="49" fillId="22" borderId="15" xfId="0" applyNumberFormat="1" applyFont="1" applyFill="1" applyBorder="1" applyAlignment="1" applyProtection="1">
      <alignment horizontal="center" vertical="center"/>
    </xf>
    <xf numFmtId="1" fontId="50" fillId="0" borderId="11" xfId="0" applyNumberFormat="1" applyFont="1" applyBorder="1" applyAlignment="1" applyProtection="1">
      <alignment horizontal="center" vertical="center"/>
    </xf>
    <xf numFmtId="1" fontId="49" fillId="22" borderId="10" xfId="0" applyNumberFormat="1" applyFont="1" applyFill="1" applyBorder="1" applyAlignment="1" applyProtection="1">
      <alignment horizontal="center" vertical="center"/>
    </xf>
    <xf numFmtId="165" fontId="47" fillId="23" borderId="11" xfId="0" applyNumberFormat="1" applyFont="1" applyFill="1" applyBorder="1" applyAlignment="1" applyProtection="1">
      <alignment horizontal="center" vertical="center"/>
    </xf>
    <xf numFmtId="165" fontId="47" fillId="0" borderId="11" xfId="0" applyNumberFormat="1" applyFont="1" applyBorder="1" applyAlignment="1" applyProtection="1">
      <alignment horizontal="center" vertical="center"/>
    </xf>
    <xf numFmtId="165" fontId="42" fillId="22" borderId="10" xfId="0" applyNumberFormat="1" applyFont="1" applyFill="1" applyBorder="1" applyAlignment="1" applyProtection="1">
      <alignment horizontal="center" vertical="center"/>
    </xf>
    <xf numFmtId="0" fontId="42" fillId="22" borderId="15"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2" borderId="10" xfId="0" applyFont="1" applyFill="1" applyBorder="1" applyAlignment="1" applyProtection="1">
      <alignment horizontal="left" vertical="center"/>
    </xf>
    <xf numFmtId="0" fontId="51" fillId="0" borderId="0" xfId="0" applyNumberFormat="1" applyFont="1" applyFill="1" applyBorder="1" applyProtection="1"/>
    <xf numFmtId="0" fontId="51" fillId="0" borderId="0" xfId="0" applyFont="1" applyFill="1" applyBorder="1" applyProtection="1"/>
    <xf numFmtId="0" fontId="1" fillId="0" borderId="0" xfId="0" applyFont="1" applyFill="1" applyBorder="1" applyProtection="1"/>
    <xf numFmtId="0" fontId="51" fillId="0" borderId="0" xfId="0" applyFont="1" applyProtection="1"/>
    <xf numFmtId="0" fontId="51" fillId="0" borderId="0" xfId="0" applyFont="1" applyFill="1" applyAlignment="1" applyProtection="1">
      <alignment horizontal="right" vertical="center"/>
    </xf>
    <xf numFmtId="165" fontId="42" fillId="22" borderId="15"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left" vertical="center"/>
    </xf>
    <xf numFmtId="0" fontId="52" fillId="0" borderId="19" xfId="0" applyFont="1" applyFill="1" applyBorder="1" applyAlignment="1" applyProtection="1">
      <alignment horizontal="left" vertical="center"/>
    </xf>
    <xf numFmtId="0" fontId="52" fillId="0" borderId="19" xfId="0" applyFont="1" applyFill="1" applyBorder="1" applyAlignment="1" applyProtection="1">
      <alignment horizontal="center" vertical="center" wrapText="1"/>
    </xf>
    <xf numFmtId="0" fontId="53" fillId="0" borderId="19" xfId="0" applyNumberFormat="1" applyFont="1" applyFill="1" applyBorder="1" applyAlignment="1" applyProtection="1">
      <alignment horizontal="center" vertical="center" wrapText="1"/>
    </xf>
    <xf numFmtId="0" fontId="52" fillId="0" borderId="19" xfId="0" applyFont="1" applyFill="1" applyBorder="1" applyAlignment="1" applyProtection="1">
      <alignment horizontal="center" vertical="center"/>
    </xf>
    <xf numFmtId="0" fontId="42" fillId="0" borderId="20" xfId="0" applyNumberFormat="1" applyFont="1" applyFill="1" applyBorder="1" applyAlignment="1" applyProtection="1">
      <alignment horizontal="center" vertical="center" shrinkToFit="1"/>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4"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1"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3"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1" fillId="0" borderId="0" xfId="0" applyFont="1" applyAlignment="1" applyProtection="1">
      <protection locked="0"/>
    </xf>
    <xf numFmtId="0" fontId="65" fillId="0" borderId="0" xfId="0" applyFont="1"/>
    <xf numFmtId="0" fontId="64" fillId="0" borderId="0" xfId="0" applyFont="1" applyFill="1" applyBorder="1" applyAlignment="1"/>
    <xf numFmtId="0" fontId="67" fillId="0" borderId="10" xfId="0" applyFont="1" applyFill="1" applyBorder="1" applyAlignment="1" applyProtection="1">
      <alignment horizontal="left" vertical="center" wrapText="1" indent="1"/>
    </xf>
    <xf numFmtId="0" fontId="48" fillId="0" borderId="17" xfId="0" applyNumberFormat="1" applyFont="1" applyFill="1" applyBorder="1" applyAlignment="1" applyProtection="1">
      <alignment horizontal="center" vertical="center"/>
    </xf>
    <xf numFmtId="0" fontId="48" fillId="0" borderId="12" xfId="0" applyNumberFormat="1" applyFont="1" applyFill="1" applyBorder="1" applyAlignment="1" applyProtection="1">
      <alignment horizontal="center" vertical="center"/>
    </xf>
    <xf numFmtId="0" fontId="48" fillId="0" borderId="18" xfId="0" applyNumberFormat="1" applyFont="1" applyFill="1" applyBorder="1" applyAlignment="1" applyProtection="1">
      <alignment horizontal="center" vertical="center"/>
    </xf>
    <xf numFmtId="167" fontId="45" fillId="0" borderId="17" xfId="0" applyNumberFormat="1" applyFont="1" applyFill="1" applyBorder="1" applyAlignment="1" applyProtection="1">
      <alignment horizontal="center" vertical="center"/>
    </xf>
    <xf numFmtId="167" fontId="45" fillId="0" borderId="12"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5" fillId="0" borderId="16" xfId="0" applyNumberFormat="1" applyFont="1" applyFill="1" applyBorder="1" applyAlignment="1" applyProtection="1">
      <alignment horizontal="center" vertical="center" shrinkToFit="1"/>
      <protection locked="0"/>
    </xf>
    <xf numFmtId="164" fontId="45" fillId="0" borderId="23" xfId="0" applyNumberFormat="1" applyFont="1" applyFill="1" applyBorder="1" applyAlignment="1" applyProtection="1">
      <alignment horizontal="center" vertical="center" shrinkToFit="1"/>
      <protection locked="0"/>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87">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02"/>
  <sheetViews>
    <sheetView showGridLines="0" tabSelected="1" zoomScaleNormal="100" workbookViewId="0">
      <pane ySplit="7" topLeftCell="A38" activePane="bottomLeft" state="frozen"/>
      <selection pane="bottomLeft" activeCell="H51" sqref="H51"/>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6" t="s">
        <v>132</v>
      </c>
      <c r="B1" s="43"/>
      <c r="C1" s="43"/>
      <c r="D1" s="43"/>
      <c r="E1" s="43"/>
      <c r="F1" s="43"/>
      <c r="I1" s="101"/>
      <c r="K1" s="139" t="s">
        <v>72</v>
      </c>
      <c r="L1" s="139"/>
      <c r="M1" s="139"/>
      <c r="N1" s="139"/>
      <c r="O1" s="139"/>
      <c r="P1" s="139"/>
      <c r="Q1" s="139"/>
      <c r="R1" s="139"/>
      <c r="S1" s="139"/>
      <c r="T1" s="139"/>
      <c r="U1" s="139"/>
      <c r="V1" s="139"/>
      <c r="W1" s="139"/>
      <c r="X1" s="139"/>
      <c r="Y1" s="139"/>
      <c r="Z1" s="139"/>
      <c r="AA1" s="139"/>
      <c r="AB1" s="139"/>
      <c r="AC1" s="139"/>
      <c r="AD1" s="139"/>
      <c r="AE1" s="139"/>
    </row>
    <row r="2" spans="1:66" ht="18" customHeight="1" x14ac:dyDescent="0.2">
      <c r="A2" s="48" t="s">
        <v>133</v>
      </c>
      <c r="B2" s="22"/>
      <c r="C2" s="22"/>
      <c r="D2" s="30"/>
      <c r="E2" s="129"/>
      <c r="F2" s="129"/>
      <c r="H2" s="2"/>
    </row>
    <row r="3" spans="1:66" ht="14.25" x14ac:dyDescent="0.2">
      <c r="A3" s="48"/>
      <c r="B3" s="44"/>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81"/>
      <c r="B4" s="85" t="s">
        <v>70</v>
      </c>
      <c r="C4" s="141">
        <v>44460</v>
      </c>
      <c r="D4" s="141"/>
      <c r="E4" s="141"/>
      <c r="F4" s="82"/>
      <c r="G4" s="85" t="s">
        <v>69</v>
      </c>
      <c r="H4" s="100">
        <v>1</v>
      </c>
      <c r="I4" s="83"/>
      <c r="J4" s="46"/>
      <c r="K4" s="133" t="str">
        <f>"Week "&amp;(K6-($C$4-WEEKDAY($C$4,1)+2))/7+1</f>
        <v>Week 1</v>
      </c>
      <c r="L4" s="134"/>
      <c r="M4" s="134"/>
      <c r="N4" s="134"/>
      <c r="O4" s="134"/>
      <c r="P4" s="134"/>
      <c r="Q4" s="135"/>
      <c r="R4" s="133" t="str">
        <f>"Week "&amp;(R6-($C$4-WEEKDAY($C$4,1)+2))/7+1</f>
        <v>Week 2</v>
      </c>
      <c r="S4" s="134"/>
      <c r="T4" s="134"/>
      <c r="U4" s="134"/>
      <c r="V4" s="134"/>
      <c r="W4" s="134"/>
      <c r="X4" s="135"/>
      <c r="Y4" s="133" t="str">
        <f>"Week "&amp;(Y6-($C$4-WEEKDAY($C$4,1)+2))/7+1</f>
        <v>Week 3</v>
      </c>
      <c r="Z4" s="134"/>
      <c r="AA4" s="134"/>
      <c r="AB4" s="134"/>
      <c r="AC4" s="134"/>
      <c r="AD4" s="134"/>
      <c r="AE4" s="135"/>
      <c r="AF4" s="133" t="str">
        <f>"Week "&amp;(AF6-($C$4-WEEKDAY($C$4,1)+2))/7+1</f>
        <v>Week 4</v>
      </c>
      <c r="AG4" s="134"/>
      <c r="AH4" s="134"/>
      <c r="AI4" s="134"/>
      <c r="AJ4" s="134"/>
      <c r="AK4" s="134"/>
      <c r="AL4" s="135"/>
      <c r="AM4" s="133" t="str">
        <f>"Week "&amp;(AM6-($C$4-WEEKDAY($C$4,1)+2))/7+1</f>
        <v>Week 5</v>
      </c>
      <c r="AN4" s="134"/>
      <c r="AO4" s="134"/>
      <c r="AP4" s="134"/>
      <c r="AQ4" s="134"/>
      <c r="AR4" s="134"/>
      <c r="AS4" s="135"/>
      <c r="AT4" s="133" t="str">
        <f>"Week "&amp;(AT6-($C$4-WEEKDAY($C$4,1)+2))/7+1</f>
        <v>Week 6</v>
      </c>
      <c r="AU4" s="134"/>
      <c r="AV4" s="134"/>
      <c r="AW4" s="134"/>
      <c r="AX4" s="134"/>
      <c r="AY4" s="134"/>
      <c r="AZ4" s="135"/>
      <c r="BA4" s="133" t="str">
        <f>"Week "&amp;(BA6-($C$4-WEEKDAY($C$4,1)+2))/7+1</f>
        <v>Week 7</v>
      </c>
      <c r="BB4" s="134"/>
      <c r="BC4" s="134"/>
      <c r="BD4" s="134"/>
      <c r="BE4" s="134"/>
      <c r="BF4" s="134"/>
      <c r="BG4" s="135"/>
      <c r="BH4" s="133" t="str">
        <f>"Week "&amp;(BH6-($C$4-WEEKDAY($C$4,1)+2))/7+1</f>
        <v>Week 8</v>
      </c>
      <c r="BI4" s="134"/>
      <c r="BJ4" s="134"/>
      <c r="BK4" s="134"/>
      <c r="BL4" s="134"/>
      <c r="BM4" s="134"/>
      <c r="BN4" s="135"/>
    </row>
    <row r="5" spans="1:66" ht="17.25" customHeight="1" x14ac:dyDescent="0.2">
      <c r="A5" s="81"/>
      <c r="B5" s="85" t="s">
        <v>71</v>
      </c>
      <c r="C5" s="140" t="s">
        <v>131</v>
      </c>
      <c r="D5" s="140"/>
      <c r="E5" s="140"/>
      <c r="F5" s="84"/>
      <c r="G5" s="84"/>
      <c r="H5" s="84"/>
      <c r="I5" s="84"/>
      <c r="J5" s="46"/>
      <c r="K5" s="136">
        <f>K6</f>
        <v>44459</v>
      </c>
      <c r="L5" s="137"/>
      <c r="M5" s="137"/>
      <c r="N5" s="137"/>
      <c r="O5" s="137"/>
      <c r="P5" s="137"/>
      <c r="Q5" s="138"/>
      <c r="R5" s="136">
        <f>R6</f>
        <v>44466</v>
      </c>
      <c r="S5" s="137"/>
      <c r="T5" s="137"/>
      <c r="U5" s="137"/>
      <c r="V5" s="137"/>
      <c r="W5" s="137"/>
      <c r="X5" s="138"/>
      <c r="Y5" s="136">
        <f>Y6</f>
        <v>44473</v>
      </c>
      <c r="Z5" s="137"/>
      <c r="AA5" s="137"/>
      <c r="AB5" s="137"/>
      <c r="AC5" s="137"/>
      <c r="AD5" s="137"/>
      <c r="AE5" s="138"/>
      <c r="AF5" s="136">
        <f>AF6</f>
        <v>44480</v>
      </c>
      <c r="AG5" s="137"/>
      <c r="AH5" s="137"/>
      <c r="AI5" s="137"/>
      <c r="AJ5" s="137"/>
      <c r="AK5" s="137"/>
      <c r="AL5" s="138"/>
      <c r="AM5" s="136">
        <f>AM6</f>
        <v>44487</v>
      </c>
      <c r="AN5" s="137"/>
      <c r="AO5" s="137"/>
      <c r="AP5" s="137"/>
      <c r="AQ5" s="137"/>
      <c r="AR5" s="137"/>
      <c r="AS5" s="138"/>
      <c r="AT5" s="136">
        <f>AT6</f>
        <v>44494</v>
      </c>
      <c r="AU5" s="137"/>
      <c r="AV5" s="137"/>
      <c r="AW5" s="137"/>
      <c r="AX5" s="137"/>
      <c r="AY5" s="137"/>
      <c r="AZ5" s="138"/>
      <c r="BA5" s="136">
        <f>BA6</f>
        <v>44501</v>
      </c>
      <c r="BB5" s="137"/>
      <c r="BC5" s="137"/>
      <c r="BD5" s="137"/>
      <c r="BE5" s="137"/>
      <c r="BF5" s="137"/>
      <c r="BG5" s="138"/>
      <c r="BH5" s="136">
        <f>BH6</f>
        <v>44508</v>
      </c>
      <c r="BI5" s="137"/>
      <c r="BJ5" s="137"/>
      <c r="BK5" s="137"/>
      <c r="BL5" s="137"/>
      <c r="BM5" s="137"/>
      <c r="BN5" s="138"/>
    </row>
    <row r="6" spans="1:66" x14ac:dyDescent="0.2">
      <c r="A6" s="45"/>
      <c r="B6" s="46"/>
      <c r="C6" s="46"/>
      <c r="D6" s="47"/>
      <c r="E6" s="46"/>
      <c r="F6" s="46"/>
      <c r="G6" s="46"/>
      <c r="H6" s="46"/>
      <c r="I6" s="46"/>
      <c r="J6" s="46"/>
      <c r="K6" s="70">
        <f>C4-WEEKDAY(C4,1)+2+7*(H4-1)</f>
        <v>44459</v>
      </c>
      <c r="L6" s="61">
        <f t="shared" ref="L6:AQ6" si="0">K6+1</f>
        <v>44460</v>
      </c>
      <c r="M6" s="61">
        <f t="shared" si="0"/>
        <v>44461</v>
      </c>
      <c r="N6" s="61">
        <f t="shared" si="0"/>
        <v>44462</v>
      </c>
      <c r="O6" s="61">
        <f t="shared" si="0"/>
        <v>44463</v>
      </c>
      <c r="P6" s="61">
        <f t="shared" si="0"/>
        <v>44464</v>
      </c>
      <c r="Q6" s="71">
        <f t="shared" si="0"/>
        <v>44465</v>
      </c>
      <c r="R6" s="70">
        <f t="shared" si="0"/>
        <v>44466</v>
      </c>
      <c r="S6" s="61">
        <f t="shared" si="0"/>
        <v>44467</v>
      </c>
      <c r="T6" s="61">
        <f t="shared" si="0"/>
        <v>44468</v>
      </c>
      <c r="U6" s="61">
        <f t="shared" si="0"/>
        <v>44469</v>
      </c>
      <c r="V6" s="61">
        <f t="shared" si="0"/>
        <v>44470</v>
      </c>
      <c r="W6" s="61">
        <f t="shared" si="0"/>
        <v>44471</v>
      </c>
      <c r="X6" s="71">
        <f t="shared" si="0"/>
        <v>44472</v>
      </c>
      <c r="Y6" s="70">
        <f t="shared" si="0"/>
        <v>44473</v>
      </c>
      <c r="Z6" s="61">
        <f t="shared" si="0"/>
        <v>44474</v>
      </c>
      <c r="AA6" s="61">
        <f t="shared" si="0"/>
        <v>44475</v>
      </c>
      <c r="AB6" s="61">
        <f t="shared" si="0"/>
        <v>44476</v>
      </c>
      <c r="AC6" s="61">
        <f t="shared" si="0"/>
        <v>44477</v>
      </c>
      <c r="AD6" s="61">
        <f t="shared" si="0"/>
        <v>44478</v>
      </c>
      <c r="AE6" s="71">
        <f t="shared" si="0"/>
        <v>44479</v>
      </c>
      <c r="AF6" s="70">
        <f t="shared" si="0"/>
        <v>44480</v>
      </c>
      <c r="AG6" s="61">
        <f t="shared" si="0"/>
        <v>44481</v>
      </c>
      <c r="AH6" s="61">
        <f t="shared" si="0"/>
        <v>44482</v>
      </c>
      <c r="AI6" s="61">
        <f t="shared" si="0"/>
        <v>44483</v>
      </c>
      <c r="AJ6" s="61">
        <f t="shared" si="0"/>
        <v>44484</v>
      </c>
      <c r="AK6" s="61">
        <f t="shared" si="0"/>
        <v>44485</v>
      </c>
      <c r="AL6" s="71">
        <f t="shared" si="0"/>
        <v>44486</v>
      </c>
      <c r="AM6" s="70">
        <f t="shared" si="0"/>
        <v>44487</v>
      </c>
      <c r="AN6" s="61">
        <f t="shared" si="0"/>
        <v>44488</v>
      </c>
      <c r="AO6" s="61">
        <f t="shared" si="0"/>
        <v>44489</v>
      </c>
      <c r="AP6" s="61">
        <f t="shared" si="0"/>
        <v>44490</v>
      </c>
      <c r="AQ6" s="61">
        <f t="shared" si="0"/>
        <v>44491</v>
      </c>
      <c r="AR6" s="61">
        <f t="shared" ref="AR6:BN6" si="1">AQ6+1</f>
        <v>44492</v>
      </c>
      <c r="AS6" s="71">
        <f t="shared" si="1"/>
        <v>44493</v>
      </c>
      <c r="AT6" s="70">
        <f t="shared" si="1"/>
        <v>44494</v>
      </c>
      <c r="AU6" s="61">
        <f t="shared" si="1"/>
        <v>44495</v>
      </c>
      <c r="AV6" s="61">
        <f t="shared" si="1"/>
        <v>44496</v>
      </c>
      <c r="AW6" s="61">
        <f t="shared" si="1"/>
        <v>44497</v>
      </c>
      <c r="AX6" s="61">
        <f t="shared" si="1"/>
        <v>44498</v>
      </c>
      <c r="AY6" s="61">
        <f t="shared" si="1"/>
        <v>44499</v>
      </c>
      <c r="AZ6" s="71">
        <f t="shared" si="1"/>
        <v>44500</v>
      </c>
      <c r="BA6" s="70">
        <f t="shared" si="1"/>
        <v>44501</v>
      </c>
      <c r="BB6" s="61">
        <f t="shared" si="1"/>
        <v>44502</v>
      </c>
      <c r="BC6" s="61">
        <f t="shared" si="1"/>
        <v>44503</v>
      </c>
      <c r="BD6" s="61">
        <f t="shared" si="1"/>
        <v>44504</v>
      </c>
      <c r="BE6" s="61">
        <f t="shared" si="1"/>
        <v>44505</v>
      </c>
      <c r="BF6" s="61">
        <f t="shared" si="1"/>
        <v>44506</v>
      </c>
      <c r="BG6" s="71">
        <f t="shared" si="1"/>
        <v>44507</v>
      </c>
      <c r="BH6" s="70">
        <f t="shared" si="1"/>
        <v>44508</v>
      </c>
      <c r="BI6" s="61">
        <f t="shared" si="1"/>
        <v>44509</v>
      </c>
      <c r="BJ6" s="61">
        <f t="shared" si="1"/>
        <v>44510</v>
      </c>
      <c r="BK6" s="61">
        <f t="shared" si="1"/>
        <v>44511</v>
      </c>
      <c r="BL6" s="61">
        <f t="shared" si="1"/>
        <v>44512</v>
      </c>
      <c r="BM6" s="61">
        <f t="shared" si="1"/>
        <v>44513</v>
      </c>
      <c r="BN6" s="71">
        <f t="shared" si="1"/>
        <v>44514</v>
      </c>
    </row>
    <row r="7" spans="1:66" s="95" customFormat="1" ht="24.75" thickBot="1" x14ac:dyDescent="0.25">
      <c r="A7" s="87" t="s">
        <v>0</v>
      </c>
      <c r="B7" s="88" t="s">
        <v>61</v>
      </c>
      <c r="C7" s="89" t="s">
        <v>62</v>
      </c>
      <c r="D7" s="90" t="s">
        <v>68</v>
      </c>
      <c r="E7" s="91" t="s">
        <v>63</v>
      </c>
      <c r="F7" s="91" t="s">
        <v>64</v>
      </c>
      <c r="G7" s="89" t="s">
        <v>65</v>
      </c>
      <c r="H7" s="89" t="s">
        <v>66</v>
      </c>
      <c r="I7" s="89" t="s">
        <v>67</v>
      </c>
      <c r="J7" s="89"/>
      <c r="K7" s="92" t="str">
        <f t="shared" ref="K7:AP7" si="2">CHOOSE(WEEKDAY(K6,1),"S","M","T","W","T","F","S")</f>
        <v>M</v>
      </c>
      <c r="L7" s="93" t="str">
        <f t="shared" si="2"/>
        <v>T</v>
      </c>
      <c r="M7" s="93" t="str">
        <f t="shared" si="2"/>
        <v>W</v>
      </c>
      <c r="N7" s="93" t="str">
        <f t="shared" si="2"/>
        <v>T</v>
      </c>
      <c r="O7" s="93" t="str">
        <f t="shared" si="2"/>
        <v>F</v>
      </c>
      <c r="P7" s="93" t="str">
        <f t="shared" si="2"/>
        <v>S</v>
      </c>
      <c r="Q7" s="94" t="str">
        <f t="shared" si="2"/>
        <v>S</v>
      </c>
      <c r="R7" s="92" t="str">
        <f t="shared" si="2"/>
        <v>M</v>
      </c>
      <c r="S7" s="93" t="str">
        <f t="shared" si="2"/>
        <v>T</v>
      </c>
      <c r="T7" s="93" t="str">
        <f t="shared" si="2"/>
        <v>W</v>
      </c>
      <c r="U7" s="93" t="str">
        <f t="shared" si="2"/>
        <v>T</v>
      </c>
      <c r="V7" s="93" t="str">
        <f t="shared" si="2"/>
        <v>F</v>
      </c>
      <c r="W7" s="93" t="str">
        <f t="shared" si="2"/>
        <v>S</v>
      </c>
      <c r="X7" s="94" t="str">
        <f t="shared" si="2"/>
        <v>S</v>
      </c>
      <c r="Y7" s="92" t="str">
        <f t="shared" si="2"/>
        <v>M</v>
      </c>
      <c r="Z7" s="93" t="str">
        <f t="shared" si="2"/>
        <v>T</v>
      </c>
      <c r="AA7" s="93" t="str">
        <f t="shared" si="2"/>
        <v>W</v>
      </c>
      <c r="AB7" s="93" t="str">
        <f t="shared" si="2"/>
        <v>T</v>
      </c>
      <c r="AC7" s="93" t="str">
        <f t="shared" si="2"/>
        <v>F</v>
      </c>
      <c r="AD7" s="93" t="str">
        <f t="shared" si="2"/>
        <v>S</v>
      </c>
      <c r="AE7" s="94" t="str">
        <f t="shared" si="2"/>
        <v>S</v>
      </c>
      <c r="AF7" s="92" t="str">
        <f t="shared" si="2"/>
        <v>M</v>
      </c>
      <c r="AG7" s="93" t="str">
        <f t="shared" si="2"/>
        <v>T</v>
      </c>
      <c r="AH7" s="93" t="str">
        <f t="shared" si="2"/>
        <v>W</v>
      </c>
      <c r="AI7" s="93" t="str">
        <f t="shared" si="2"/>
        <v>T</v>
      </c>
      <c r="AJ7" s="93" t="str">
        <f t="shared" si="2"/>
        <v>F</v>
      </c>
      <c r="AK7" s="93" t="str">
        <f t="shared" si="2"/>
        <v>S</v>
      </c>
      <c r="AL7" s="94" t="str">
        <f t="shared" si="2"/>
        <v>S</v>
      </c>
      <c r="AM7" s="92" t="str">
        <f t="shared" si="2"/>
        <v>M</v>
      </c>
      <c r="AN7" s="93" t="str">
        <f t="shared" si="2"/>
        <v>T</v>
      </c>
      <c r="AO7" s="93" t="str">
        <f t="shared" si="2"/>
        <v>W</v>
      </c>
      <c r="AP7" s="93" t="str">
        <f t="shared" si="2"/>
        <v>T</v>
      </c>
      <c r="AQ7" s="93" t="str">
        <f t="shared" ref="AQ7:BN7" si="3">CHOOSE(WEEKDAY(AQ6,1),"S","M","T","W","T","F","S")</f>
        <v>F</v>
      </c>
      <c r="AR7" s="93" t="str">
        <f t="shared" si="3"/>
        <v>S</v>
      </c>
      <c r="AS7" s="94" t="str">
        <f t="shared" si="3"/>
        <v>S</v>
      </c>
      <c r="AT7" s="92" t="str">
        <f t="shared" si="3"/>
        <v>M</v>
      </c>
      <c r="AU7" s="93" t="str">
        <f t="shared" si="3"/>
        <v>T</v>
      </c>
      <c r="AV7" s="93" t="str">
        <f t="shared" si="3"/>
        <v>W</v>
      </c>
      <c r="AW7" s="93" t="str">
        <f t="shared" si="3"/>
        <v>T</v>
      </c>
      <c r="AX7" s="93" t="str">
        <f t="shared" si="3"/>
        <v>F</v>
      </c>
      <c r="AY7" s="93" t="str">
        <f t="shared" si="3"/>
        <v>S</v>
      </c>
      <c r="AZ7" s="94" t="str">
        <f t="shared" si="3"/>
        <v>S</v>
      </c>
      <c r="BA7" s="92" t="str">
        <f t="shared" si="3"/>
        <v>M</v>
      </c>
      <c r="BB7" s="93" t="str">
        <f t="shared" si="3"/>
        <v>T</v>
      </c>
      <c r="BC7" s="93" t="str">
        <f t="shared" si="3"/>
        <v>W</v>
      </c>
      <c r="BD7" s="93" t="str">
        <f t="shared" si="3"/>
        <v>T</v>
      </c>
      <c r="BE7" s="93" t="str">
        <f t="shared" si="3"/>
        <v>F</v>
      </c>
      <c r="BF7" s="93" t="str">
        <f t="shared" si="3"/>
        <v>S</v>
      </c>
      <c r="BG7" s="94" t="str">
        <f t="shared" si="3"/>
        <v>S</v>
      </c>
      <c r="BH7" s="92" t="str">
        <f t="shared" si="3"/>
        <v>M</v>
      </c>
      <c r="BI7" s="93" t="str">
        <f t="shared" si="3"/>
        <v>T</v>
      </c>
      <c r="BJ7" s="93" t="str">
        <f t="shared" si="3"/>
        <v>W</v>
      </c>
      <c r="BK7" s="93" t="str">
        <f t="shared" si="3"/>
        <v>T</v>
      </c>
      <c r="BL7" s="93" t="str">
        <f t="shared" si="3"/>
        <v>F</v>
      </c>
      <c r="BM7" s="93" t="str">
        <f t="shared" si="3"/>
        <v>S</v>
      </c>
      <c r="BN7" s="94" t="str">
        <f t="shared" si="3"/>
        <v>S</v>
      </c>
    </row>
    <row r="8" spans="1:66" s="51" customFormat="1" ht="18" x14ac:dyDescent="0.2">
      <c r="A8" s="62" t="str">
        <f>IF(ISERROR(VALUE(SUBSTITUTE(prevWBS,".",""))),"1",IF(ISERROR(FIND("`",SUBSTITUTE(prevWBS,".","`",1))),TEXT(VALUE(prevWBS)+1,"#"),TEXT(VALUE(LEFT(prevWBS,FIND("`",SUBSTITUTE(prevWBS,".","`",1))-1))+1,"#")))</f>
        <v>1</v>
      </c>
      <c r="B8" s="63" t="s">
        <v>152</v>
      </c>
      <c r="C8" s="64"/>
      <c r="D8" s="65"/>
      <c r="E8" s="66"/>
      <c r="F8" s="86" t="str">
        <f>IF(ISBLANK(E8)," - ",IF(G8=0,E8,E8+G8-1))</f>
        <v xml:space="preserve"> - </v>
      </c>
      <c r="G8" s="67"/>
      <c r="H8" s="68"/>
      <c r="I8" s="69" t="str">
        <f t="shared" ref="I8:I73" si="4">IF(OR(F8=0,E8=0)," - ",NETWORKDAYS(E8,F8))</f>
        <v xml:space="preserve"> - </v>
      </c>
      <c r="J8" s="72"/>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row>
    <row r="9" spans="1:66" s="57" customFormat="1" ht="18" x14ac:dyDescent="0.2">
      <c r="A9" s="56" t="str">
        <f t="shared" ref="A9:A10"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7" t="s">
        <v>156</v>
      </c>
      <c r="D9" s="98"/>
      <c r="E9" s="75">
        <v>44459</v>
      </c>
      <c r="F9" s="76">
        <f>IF(ISBLANK(E9)," - ",IF(G9=0,E9,E9+G9-1))</f>
        <v>44459</v>
      </c>
      <c r="G9" s="58">
        <v>1</v>
      </c>
      <c r="H9" s="59">
        <v>0</v>
      </c>
      <c r="I9" s="60">
        <v>0</v>
      </c>
      <c r="J9" s="73"/>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row>
    <row r="10" spans="1:66" s="57" customFormat="1" ht="18" x14ac:dyDescent="0.2">
      <c r="A10" s="56" t="str">
        <f t="shared" si="5"/>
        <v>1.2</v>
      </c>
      <c r="B10" s="97" t="s">
        <v>155</v>
      </c>
      <c r="D10" s="98"/>
      <c r="E10" s="75">
        <v>44459</v>
      </c>
      <c r="F10" s="76">
        <f>IF(ISBLANK(E10)," - ",IF(G10=0,E10,E10+G10-1))</f>
        <v>44460</v>
      </c>
      <c r="G10" s="58">
        <v>2</v>
      </c>
      <c r="H10" s="59">
        <v>0</v>
      </c>
      <c r="I10" s="60">
        <v>0</v>
      </c>
      <c r="J10" s="73"/>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row>
    <row r="11" spans="1:66" s="57" customFormat="1" ht="18" x14ac:dyDescent="0.2">
      <c r="A1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97" t="s">
        <v>140</v>
      </c>
      <c r="D11" s="98"/>
      <c r="E11" s="75">
        <v>44460</v>
      </c>
      <c r="F11" s="76">
        <f t="shared" ref="F11:F14" si="6">IF(ISBLANK(E11)," - ",IF(G11=0,E11,E11+G11-1))</f>
        <v>44463</v>
      </c>
      <c r="G11" s="58">
        <v>4</v>
      </c>
      <c r="H11" s="59">
        <v>0.9</v>
      </c>
      <c r="I11" s="60">
        <v>0</v>
      </c>
      <c r="J11" s="73"/>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row>
    <row r="12" spans="1:66" s="57" customFormat="1" ht="18" x14ac:dyDescent="0.2">
      <c r="A12"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99" t="s">
        <v>141</v>
      </c>
      <c r="D12" s="98"/>
      <c r="E12" s="75">
        <v>44460</v>
      </c>
      <c r="F12" s="76">
        <f t="shared" si="6"/>
        <v>44463</v>
      </c>
      <c r="G12" s="58">
        <v>4</v>
      </c>
      <c r="H12" s="59">
        <v>1</v>
      </c>
      <c r="I12" s="60">
        <v>0</v>
      </c>
      <c r="J12" s="73"/>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row>
    <row r="13" spans="1:66" s="57" customFormat="1" ht="18" x14ac:dyDescent="0.2">
      <c r="A1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99" t="s">
        <v>142</v>
      </c>
      <c r="D13" s="98"/>
      <c r="E13" s="75">
        <v>44460</v>
      </c>
      <c r="F13" s="76">
        <f t="shared" si="6"/>
        <v>44463</v>
      </c>
      <c r="G13" s="58">
        <v>4</v>
      </c>
      <c r="H13" s="59">
        <v>0.9</v>
      </c>
      <c r="I13" s="60">
        <v>0</v>
      </c>
      <c r="J13" s="73"/>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row>
    <row r="14" spans="1:66" s="57" customFormat="1" ht="18" x14ac:dyDescent="0.2">
      <c r="A14"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14" s="99" t="s">
        <v>143</v>
      </c>
      <c r="D14" s="98"/>
      <c r="E14" s="75">
        <v>44460</v>
      </c>
      <c r="F14" s="76">
        <f t="shared" si="6"/>
        <v>44463</v>
      </c>
      <c r="G14" s="58">
        <v>4</v>
      </c>
      <c r="H14" s="59">
        <v>1</v>
      </c>
      <c r="I14" s="60">
        <v>0</v>
      </c>
      <c r="J14" s="73"/>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row>
    <row r="15" spans="1:66" s="57" customFormat="1" ht="18" x14ac:dyDescent="0.2">
      <c r="A1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5" s="97" t="s">
        <v>158</v>
      </c>
      <c r="D15" s="98"/>
      <c r="E15" s="75">
        <v>43148</v>
      </c>
      <c r="F15" s="76">
        <f t="shared" ref="F15:F18" si="7">IF(ISBLANK(E15)," - ",IF(G15=0,E15,E15+G15-1))</f>
        <v>43148</v>
      </c>
      <c r="G15" s="58">
        <v>1</v>
      </c>
      <c r="H15" s="59">
        <v>0</v>
      </c>
      <c r="I15" s="60">
        <v>0</v>
      </c>
      <c r="J15" s="73"/>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row>
    <row r="16" spans="1:66" s="57" customFormat="1" ht="18" x14ac:dyDescent="0.2">
      <c r="A16"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6" s="99" t="s">
        <v>159</v>
      </c>
      <c r="D16" s="98"/>
      <c r="E16" s="75">
        <v>44469</v>
      </c>
      <c r="F16" s="76">
        <f t="shared" si="7"/>
        <v>44469</v>
      </c>
      <c r="G16" s="58">
        <v>1</v>
      </c>
      <c r="H16" s="59">
        <v>1</v>
      </c>
      <c r="I16" s="60">
        <v>0</v>
      </c>
      <c r="J16" s="73"/>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row>
    <row r="17" spans="1:66" s="57" customFormat="1" ht="18" x14ac:dyDescent="0.2">
      <c r="A1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7" s="99" t="s">
        <v>160</v>
      </c>
      <c r="D17" s="98"/>
      <c r="E17" s="75">
        <v>44469</v>
      </c>
      <c r="F17" s="76">
        <f t="shared" si="7"/>
        <v>44469</v>
      </c>
      <c r="G17" s="58">
        <v>1</v>
      </c>
      <c r="H17" s="59">
        <v>1</v>
      </c>
      <c r="I17" s="60">
        <v>0</v>
      </c>
      <c r="J17" s="73"/>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row>
    <row r="18" spans="1:66" s="57" customFormat="1" ht="18" x14ac:dyDescent="0.2">
      <c r="A1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18" s="97" t="s">
        <v>144</v>
      </c>
      <c r="D18" s="98"/>
      <c r="E18" s="75">
        <v>44469</v>
      </c>
      <c r="F18" s="76">
        <f t="shared" si="7"/>
        <v>44469</v>
      </c>
      <c r="G18" s="58">
        <v>1</v>
      </c>
      <c r="H18" s="59">
        <v>1</v>
      </c>
      <c r="I18" s="60">
        <v>0</v>
      </c>
      <c r="J18" s="73"/>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row>
    <row r="19" spans="1:66" s="57" customFormat="1" ht="18" x14ac:dyDescent="0.2">
      <c r="A1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19" s="99" t="s">
        <v>172</v>
      </c>
      <c r="D19" s="98"/>
      <c r="E19" s="75">
        <v>44469</v>
      </c>
      <c r="F19" s="76">
        <f t="shared" ref="F19" si="8">IF(ISBLANK(E19)," - ",IF(G19=0,E19,E19+G19-1))</f>
        <v>44469</v>
      </c>
      <c r="G19" s="58">
        <v>1</v>
      </c>
      <c r="H19" s="59">
        <v>1</v>
      </c>
      <c r="I19" s="60">
        <v>0</v>
      </c>
      <c r="J19" s="73"/>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c r="AP19" s="79"/>
      <c r="AQ19" s="79"/>
      <c r="AR19" s="79"/>
      <c r="AS19" s="79"/>
      <c r="AT19" s="79"/>
      <c r="AU19" s="79"/>
      <c r="AV19" s="79"/>
      <c r="AW19" s="79"/>
      <c r="AX19" s="79"/>
      <c r="AY19" s="79"/>
      <c r="AZ19" s="79"/>
      <c r="BA19" s="79"/>
      <c r="BB19" s="79"/>
      <c r="BC19" s="79"/>
      <c r="BD19" s="79"/>
      <c r="BE19" s="79"/>
      <c r="BF19" s="79"/>
      <c r="BG19" s="79"/>
      <c r="BH19" s="79"/>
      <c r="BI19" s="79"/>
      <c r="BJ19" s="79"/>
      <c r="BK19" s="79"/>
      <c r="BL19" s="79"/>
      <c r="BM19" s="79"/>
      <c r="BN19" s="79"/>
    </row>
    <row r="20" spans="1:66" s="51" customFormat="1" ht="18" x14ac:dyDescent="0.2">
      <c r="A20" s="49" t="str">
        <f>IF(ISERROR(VALUE(SUBSTITUTE(prevWBS,".",""))),"1",IF(ISERROR(FIND("`",SUBSTITUTE(prevWBS,".","`",1))),TEXT(VALUE(prevWBS)+1,"#"),TEXT(VALUE(LEFT(prevWBS,FIND("`",SUBSTITUTE(prevWBS,".","`",1))-1))+1,"#")))</f>
        <v>2</v>
      </c>
      <c r="B20" s="50" t="s">
        <v>153</v>
      </c>
      <c r="D20" s="52"/>
      <c r="E20" s="77"/>
      <c r="F20" s="77" t="str">
        <f t="shared" ref="F20:F76" si="9">IF(ISBLANK(E20)," - ",IF(G20=0,E20,E20+G20-1))</f>
        <v xml:space="preserve"> - </v>
      </c>
      <c r="G20" s="53"/>
      <c r="H20" s="54"/>
      <c r="I20" s="55" t="str">
        <f t="shared" si="4"/>
        <v xml:space="preserve"> - </v>
      </c>
      <c r="J20" s="74"/>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0"/>
      <c r="AX20" s="80"/>
      <c r="AY20" s="80"/>
      <c r="AZ20" s="80"/>
      <c r="BA20" s="80"/>
      <c r="BB20" s="80"/>
      <c r="BC20" s="80"/>
      <c r="BD20" s="80"/>
      <c r="BE20" s="80"/>
      <c r="BF20" s="80"/>
      <c r="BG20" s="80"/>
      <c r="BH20" s="80"/>
      <c r="BI20" s="80"/>
      <c r="BJ20" s="80"/>
      <c r="BK20" s="80"/>
      <c r="BL20" s="80"/>
      <c r="BM20" s="80"/>
      <c r="BN20" s="80"/>
    </row>
    <row r="21" spans="1:66" s="57" customFormat="1" ht="18" x14ac:dyDescent="0.2">
      <c r="A2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1" s="97" t="s">
        <v>157</v>
      </c>
      <c r="D21" s="98"/>
      <c r="E21" s="75">
        <v>44464</v>
      </c>
      <c r="F21" s="76">
        <f t="shared" si="9"/>
        <v>44465</v>
      </c>
      <c r="G21" s="58">
        <v>2</v>
      </c>
      <c r="H21" s="59">
        <v>1</v>
      </c>
      <c r="I21" s="60">
        <v>0</v>
      </c>
      <c r="J21" s="73"/>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c r="AP21" s="79"/>
      <c r="AQ21" s="79"/>
      <c r="AR21" s="79"/>
      <c r="AS21" s="79"/>
      <c r="AT21" s="79"/>
      <c r="AU21" s="79"/>
      <c r="AV21" s="79"/>
      <c r="AW21" s="79"/>
      <c r="AX21" s="79"/>
      <c r="AY21" s="79"/>
      <c r="AZ21" s="79"/>
      <c r="BA21" s="79"/>
      <c r="BB21" s="79"/>
      <c r="BC21" s="79"/>
      <c r="BD21" s="79"/>
      <c r="BE21" s="79"/>
      <c r="BF21" s="79"/>
      <c r="BG21" s="79"/>
      <c r="BH21" s="79"/>
      <c r="BI21" s="79"/>
      <c r="BJ21" s="79"/>
      <c r="BK21" s="79"/>
      <c r="BL21" s="79"/>
      <c r="BM21" s="79"/>
      <c r="BN21" s="79"/>
    </row>
    <row r="22" spans="1:66" s="57" customFormat="1" ht="24" x14ac:dyDescent="0.2">
      <c r="A2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2" s="97" t="s">
        <v>176</v>
      </c>
      <c r="D22" s="98"/>
      <c r="E22" s="75">
        <v>44466</v>
      </c>
      <c r="F22" s="76">
        <f t="shared" ref="F22:F30" si="10">IF(ISBLANK(E22)," - ",IF(G22=0,E22,E22+G22-1))</f>
        <v>44469</v>
      </c>
      <c r="G22" s="58">
        <v>4</v>
      </c>
      <c r="H22" s="59">
        <v>1</v>
      </c>
      <c r="I22" s="60">
        <v>0</v>
      </c>
      <c r="J22" s="73"/>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c r="AP22" s="79"/>
      <c r="AQ22" s="79"/>
      <c r="AR22" s="79"/>
      <c r="AS22" s="79"/>
      <c r="AT22" s="79"/>
      <c r="AU22" s="79"/>
      <c r="AV22" s="79"/>
      <c r="AW22" s="79"/>
      <c r="AX22" s="79"/>
      <c r="AY22" s="79"/>
      <c r="AZ22" s="79"/>
      <c r="BA22" s="79"/>
      <c r="BB22" s="79"/>
      <c r="BC22" s="79"/>
      <c r="BD22" s="79"/>
      <c r="BE22" s="79"/>
      <c r="BF22" s="79"/>
      <c r="BG22" s="79"/>
      <c r="BH22" s="79"/>
      <c r="BI22" s="79"/>
      <c r="BJ22" s="79"/>
      <c r="BK22" s="79"/>
      <c r="BL22" s="79"/>
      <c r="BM22" s="79"/>
      <c r="BN22" s="79"/>
    </row>
    <row r="23" spans="1:66" s="57" customFormat="1" ht="18" x14ac:dyDescent="0.2">
      <c r="A23" s="56" t="str">
        <f t="shared" ref="A23:A30" si="11">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3" s="99" t="s">
        <v>134</v>
      </c>
      <c r="D23" s="98"/>
      <c r="E23" s="75">
        <v>44466</v>
      </c>
      <c r="F23" s="76">
        <f t="shared" si="10"/>
        <v>44466</v>
      </c>
      <c r="G23" s="58">
        <v>1</v>
      </c>
      <c r="H23" s="59">
        <v>1</v>
      </c>
      <c r="I23" s="60">
        <v>0</v>
      </c>
      <c r="J23" s="73"/>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c r="AP23" s="79"/>
      <c r="AQ23" s="79"/>
      <c r="AR23" s="79"/>
      <c r="AS23" s="79"/>
      <c r="AT23" s="79"/>
      <c r="AU23" s="79"/>
      <c r="AV23" s="79"/>
      <c r="AW23" s="79"/>
      <c r="AX23" s="79"/>
      <c r="AY23" s="79"/>
      <c r="AZ23" s="79"/>
      <c r="BA23" s="79"/>
      <c r="BB23" s="79"/>
      <c r="BC23" s="79"/>
      <c r="BD23" s="79"/>
      <c r="BE23" s="79"/>
      <c r="BF23" s="79"/>
      <c r="BG23" s="79"/>
      <c r="BH23" s="79"/>
      <c r="BI23" s="79"/>
      <c r="BJ23" s="79"/>
      <c r="BK23" s="79"/>
      <c r="BL23" s="79"/>
      <c r="BM23" s="79"/>
      <c r="BN23" s="79"/>
    </row>
    <row r="24" spans="1:66" s="57" customFormat="1" ht="18" x14ac:dyDescent="0.2">
      <c r="A24" s="56" t="str">
        <f t="shared" si="11"/>
        <v>2.2.2</v>
      </c>
      <c r="B24" s="99" t="s">
        <v>135</v>
      </c>
      <c r="D24" s="98"/>
      <c r="E24" s="75">
        <v>44466</v>
      </c>
      <c r="F24" s="76">
        <f t="shared" si="10"/>
        <v>44466</v>
      </c>
      <c r="G24" s="58">
        <v>1</v>
      </c>
      <c r="H24" s="59">
        <v>1</v>
      </c>
      <c r="I24" s="60">
        <v>0</v>
      </c>
      <c r="J24" s="73"/>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row>
    <row r="25" spans="1:66" s="57" customFormat="1" ht="18" x14ac:dyDescent="0.2">
      <c r="A25" s="56" t="str">
        <f t="shared" si="11"/>
        <v>2.2.3</v>
      </c>
      <c r="B25" s="99" t="s">
        <v>136</v>
      </c>
      <c r="D25" s="98"/>
      <c r="E25" s="75">
        <v>44467</v>
      </c>
      <c r="F25" s="76">
        <f t="shared" si="10"/>
        <v>44467</v>
      </c>
      <c r="G25" s="58">
        <v>1</v>
      </c>
      <c r="H25" s="59">
        <v>1</v>
      </c>
      <c r="I25" s="60">
        <v>0</v>
      </c>
      <c r="J25" s="73"/>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c r="AP25" s="79"/>
      <c r="AQ25" s="79"/>
      <c r="AR25" s="79"/>
      <c r="AS25" s="79"/>
      <c r="AT25" s="79"/>
      <c r="AU25" s="79"/>
      <c r="AV25" s="79"/>
      <c r="AW25" s="79"/>
      <c r="AX25" s="79"/>
      <c r="AY25" s="79"/>
      <c r="AZ25" s="79"/>
      <c r="BA25" s="79"/>
      <c r="BB25" s="79"/>
      <c r="BC25" s="79"/>
      <c r="BD25" s="79"/>
      <c r="BE25" s="79"/>
      <c r="BF25" s="79"/>
      <c r="BG25" s="79"/>
      <c r="BH25" s="79"/>
      <c r="BI25" s="79"/>
      <c r="BJ25" s="79"/>
      <c r="BK25" s="79"/>
      <c r="BL25" s="79"/>
      <c r="BM25" s="79"/>
      <c r="BN25" s="79"/>
    </row>
    <row r="26" spans="1:66" s="57" customFormat="1" ht="18" x14ac:dyDescent="0.2">
      <c r="A26" s="56" t="str">
        <f t="shared" si="11"/>
        <v>2.2.4</v>
      </c>
      <c r="B26" s="99" t="s">
        <v>137</v>
      </c>
      <c r="D26" s="98"/>
      <c r="E26" s="75">
        <v>44467</v>
      </c>
      <c r="F26" s="76">
        <f t="shared" si="10"/>
        <v>44467</v>
      </c>
      <c r="G26" s="58">
        <v>1</v>
      </c>
      <c r="H26" s="59">
        <v>1</v>
      </c>
      <c r="I26" s="60">
        <v>0</v>
      </c>
      <c r="J26" s="73"/>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c r="AP26" s="79"/>
      <c r="AQ26" s="79"/>
      <c r="AR26" s="79"/>
      <c r="AS26" s="79"/>
      <c r="AT26" s="79"/>
      <c r="AU26" s="79"/>
      <c r="AV26" s="79"/>
      <c r="AW26" s="79"/>
      <c r="AX26" s="79"/>
      <c r="AY26" s="79"/>
      <c r="AZ26" s="79"/>
      <c r="BA26" s="79"/>
      <c r="BB26" s="79"/>
      <c r="BC26" s="79"/>
      <c r="BD26" s="79"/>
      <c r="BE26" s="79"/>
      <c r="BF26" s="79"/>
      <c r="BG26" s="79"/>
      <c r="BH26" s="79"/>
      <c r="BI26" s="79"/>
      <c r="BJ26" s="79"/>
      <c r="BK26" s="79"/>
      <c r="BL26" s="79"/>
      <c r="BM26" s="79"/>
      <c r="BN26" s="79"/>
    </row>
    <row r="27" spans="1:66" s="57" customFormat="1" ht="18" x14ac:dyDescent="0.2">
      <c r="A27" s="56" t="str">
        <f t="shared" si="11"/>
        <v>2.2.5</v>
      </c>
      <c r="B27" s="99" t="s">
        <v>138</v>
      </c>
      <c r="D27" s="98"/>
      <c r="E27" s="75">
        <v>44468</v>
      </c>
      <c r="F27" s="76">
        <f t="shared" si="10"/>
        <v>44468</v>
      </c>
      <c r="G27" s="58">
        <v>1</v>
      </c>
      <c r="H27" s="59">
        <v>1</v>
      </c>
      <c r="I27" s="60">
        <v>0</v>
      </c>
      <c r="J27" s="73"/>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c r="AP27" s="79"/>
      <c r="AQ27" s="79"/>
      <c r="AR27" s="79"/>
      <c r="AS27" s="79"/>
      <c r="AT27" s="79"/>
      <c r="AU27" s="79"/>
      <c r="AV27" s="79"/>
      <c r="AW27" s="79"/>
      <c r="AX27" s="79"/>
      <c r="AY27" s="79"/>
      <c r="AZ27" s="79"/>
      <c r="BA27" s="79"/>
      <c r="BB27" s="79"/>
      <c r="BC27" s="79"/>
      <c r="BD27" s="79"/>
      <c r="BE27" s="79"/>
      <c r="BF27" s="79"/>
      <c r="BG27" s="79"/>
      <c r="BH27" s="79"/>
      <c r="BI27" s="79"/>
      <c r="BJ27" s="79"/>
      <c r="BK27" s="79"/>
      <c r="BL27" s="79"/>
      <c r="BM27" s="79"/>
      <c r="BN27" s="79"/>
    </row>
    <row r="28" spans="1:66" s="57" customFormat="1" ht="18" x14ac:dyDescent="0.2">
      <c r="A28" s="56" t="str">
        <f t="shared" si="11"/>
        <v>2.2.6</v>
      </c>
      <c r="B28" s="99" t="s">
        <v>139</v>
      </c>
      <c r="D28" s="98"/>
      <c r="E28" s="75">
        <v>44468</v>
      </c>
      <c r="F28" s="76">
        <f t="shared" si="10"/>
        <v>44468</v>
      </c>
      <c r="G28" s="58">
        <v>1</v>
      </c>
      <c r="H28" s="59">
        <v>1</v>
      </c>
      <c r="I28" s="60">
        <v>0</v>
      </c>
      <c r="J28" s="73"/>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row>
    <row r="29" spans="1:66" s="57" customFormat="1" ht="24" x14ac:dyDescent="0.2">
      <c r="A29" s="56" t="str">
        <f t="shared" si="11"/>
        <v>2.2.7</v>
      </c>
      <c r="B29" s="99" t="s">
        <v>162</v>
      </c>
      <c r="D29" s="98"/>
      <c r="E29" s="75">
        <v>44469</v>
      </c>
      <c r="F29" s="76">
        <f t="shared" si="10"/>
        <v>44469</v>
      </c>
      <c r="G29" s="58">
        <v>1</v>
      </c>
      <c r="H29" s="59">
        <v>1</v>
      </c>
      <c r="I29" s="60">
        <v>0</v>
      </c>
      <c r="J29" s="73"/>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row>
    <row r="30" spans="1:66" s="57" customFormat="1" ht="24" x14ac:dyDescent="0.2">
      <c r="A30" s="56" t="str">
        <f t="shared" si="11"/>
        <v>2.2.8</v>
      </c>
      <c r="B30" s="99" t="s">
        <v>163</v>
      </c>
      <c r="D30" s="98"/>
      <c r="E30" s="75">
        <v>44469</v>
      </c>
      <c r="F30" s="76">
        <f t="shared" si="10"/>
        <v>44469</v>
      </c>
      <c r="G30" s="58">
        <v>1</v>
      </c>
      <c r="H30" s="59">
        <v>1</v>
      </c>
      <c r="I30" s="60">
        <v>0</v>
      </c>
      <c r="J30" s="73"/>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row>
    <row r="31" spans="1:66" s="51" customFormat="1" ht="18" x14ac:dyDescent="0.2">
      <c r="A31" s="49" t="str">
        <f>IF(ISERROR(VALUE(SUBSTITUTE(prevWBS,".",""))),"1",IF(ISERROR(FIND("`",SUBSTITUTE(prevWBS,".","`",1))),TEXT(VALUE(prevWBS)+1,"#"),TEXT(VALUE(LEFT(prevWBS,FIND("`",SUBSTITUTE(prevWBS,".","`",1))-1))+1,"#")))</f>
        <v>3</v>
      </c>
      <c r="B31" s="50" t="s">
        <v>154</v>
      </c>
      <c r="D31" s="52"/>
      <c r="E31" s="77"/>
      <c r="F31" s="77" t="str">
        <f t="shared" si="9"/>
        <v xml:space="preserve"> - </v>
      </c>
      <c r="G31" s="53"/>
      <c r="H31" s="54"/>
      <c r="I31" s="55" t="str">
        <f t="shared" si="4"/>
        <v xml:space="preserve"> - </v>
      </c>
      <c r="J31" s="74"/>
      <c r="K31" s="8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80"/>
      <c r="AR31" s="80"/>
      <c r="AS31" s="80"/>
      <c r="AT31" s="80"/>
      <c r="AU31" s="80"/>
      <c r="AV31" s="80"/>
      <c r="AW31" s="80"/>
      <c r="AX31" s="80"/>
      <c r="AY31" s="80"/>
      <c r="AZ31" s="80"/>
      <c r="BA31" s="80"/>
      <c r="BB31" s="80"/>
      <c r="BC31" s="80"/>
      <c r="BD31" s="80"/>
      <c r="BE31" s="80"/>
      <c r="BF31" s="80"/>
      <c r="BG31" s="80"/>
      <c r="BH31" s="80"/>
      <c r="BI31" s="80"/>
      <c r="BJ31" s="80"/>
      <c r="BK31" s="80"/>
      <c r="BL31" s="80"/>
      <c r="BM31" s="80"/>
      <c r="BN31" s="80"/>
    </row>
    <row r="32" spans="1:66" s="57" customFormat="1" ht="24" x14ac:dyDescent="0.2">
      <c r="A3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2" s="97" t="s">
        <v>145</v>
      </c>
      <c r="D32" s="98"/>
      <c r="E32" s="75">
        <v>44470</v>
      </c>
      <c r="F32" s="76">
        <f>IF(ISBLANK(E32)," - ",IF(G32=0,E32,E32+G32-1))</f>
        <v>44473</v>
      </c>
      <c r="G32" s="58">
        <v>4</v>
      </c>
      <c r="H32" s="59">
        <v>1</v>
      </c>
      <c r="I32" s="60">
        <v>0</v>
      </c>
      <c r="J32" s="73"/>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c r="AP32" s="79"/>
      <c r="AQ32" s="79"/>
      <c r="AR32" s="79"/>
      <c r="AS32" s="79"/>
      <c r="AT32" s="79"/>
      <c r="AU32" s="79"/>
      <c r="AV32" s="79"/>
      <c r="AW32" s="79"/>
      <c r="AX32" s="79"/>
      <c r="AY32" s="79"/>
      <c r="AZ32" s="79"/>
      <c r="BA32" s="79"/>
      <c r="BB32" s="79"/>
      <c r="BC32" s="79"/>
      <c r="BD32" s="79"/>
      <c r="BE32" s="79"/>
      <c r="BF32" s="79"/>
      <c r="BG32" s="79"/>
      <c r="BH32" s="79"/>
      <c r="BI32" s="79"/>
      <c r="BJ32" s="79"/>
      <c r="BK32" s="79"/>
      <c r="BL32" s="79"/>
      <c r="BM32" s="79"/>
      <c r="BN32" s="79"/>
    </row>
    <row r="33" spans="1:66" s="57" customFormat="1" ht="18" x14ac:dyDescent="0.2">
      <c r="A33" s="56" t="str">
        <f t="shared" ref="A33:A40" si="1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33" s="99" t="s">
        <v>134</v>
      </c>
      <c r="D33" s="98"/>
      <c r="E33" s="75">
        <v>44470</v>
      </c>
      <c r="F33" s="76">
        <f t="shared" si="9"/>
        <v>44470</v>
      </c>
      <c r="G33" s="58">
        <v>1</v>
      </c>
      <c r="H33" s="59">
        <v>1</v>
      </c>
      <c r="I33" s="60">
        <v>0</v>
      </c>
      <c r="J33" s="73"/>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c r="AP33" s="79"/>
      <c r="AQ33" s="79"/>
      <c r="AR33" s="79"/>
      <c r="AS33" s="79"/>
      <c r="AT33" s="79"/>
      <c r="AU33" s="79"/>
      <c r="AV33" s="79"/>
      <c r="AW33" s="79"/>
      <c r="AX33" s="79"/>
      <c r="AY33" s="79"/>
      <c r="AZ33" s="79"/>
      <c r="BA33" s="79"/>
      <c r="BB33" s="79"/>
      <c r="BC33" s="79"/>
      <c r="BD33" s="79"/>
      <c r="BE33" s="79"/>
      <c r="BF33" s="79"/>
      <c r="BG33" s="79"/>
      <c r="BH33" s="79"/>
      <c r="BI33" s="79"/>
      <c r="BJ33" s="79"/>
      <c r="BK33" s="79"/>
      <c r="BL33" s="79"/>
      <c r="BM33" s="79"/>
      <c r="BN33" s="79"/>
    </row>
    <row r="34" spans="1:66" s="57" customFormat="1" ht="18" x14ac:dyDescent="0.2">
      <c r="A34" s="56" t="str">
        <f t="shared" si="12"/>
        <v>3.1.2</v>
      </c>
      <c r="B34" s="99" t="s">
        <v>135</v>
      </c>
      <c r="D34" s="98"/>
      <c r="E34" s="75">
        <v>44470</v>
      </c>
      <c r="F34" s="76">
        <f t="shared" ref="F34:F35" si="13">IF(ISBLANK(E34)," - ",IF(G34=0,E34,E34+G34-1))</f>
        <v>44470</v>
      </c>
      <c r="G34" s="58">
        <v>1</v>
      </c>
      <c r="H34" s="59">
        <v>1</v>
      </c>
      <c r="I34" s="60">
        <v>0</v>
      </c>
      <c r="J34" s="73"/>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c r="AP34" s="79"/>
      <c r="AQ34" s="79"/>
      <c r="AR34" s="79"/>
      <c r="AS34" s="79"/>
      <c r="AT34" s="79"/>
      <c r="AU34" s="79"/>
      <c r="AV34" s="79"/>
      <c r="AW34" s="79"/>
      <c r="AX34" s="79"/>
      <c r="AY34" s="79"/>
      <c r="AZ34" s="79"/>
      <c r="BA34" s="79"/>
      <c r="BB34" s="79"/>
      <c r="BC34" s="79"/>
      <c r="BD34" s="79"/>
      <c r="BE34" s="79"/>
      <c r="BF34" s="79"/>
      <c r="BG34" s="79"/>
      <c r="BH34" s="79"/>
      <c r="BI34" s="79"/>
      <c r="BJ34" s="79"/>
      <c r="BK34" s="79"/>
      <c r="BL34" s="79"/>
      <c r="BM34" s="79"/>
      <c r="BN34" s="79"/>
    </row>
    <row r="35" spans="1:66" s="57" customFormat="1" ht="18" x14ac:dyDescent="0.2">
      <c r="A35" s="56" t="str">
        <f t="shared" si="12"/>
        <v>3.1.3</v>
      </c>
      <c r="B35" s="99" t="s">
        <v>136</v>
      </c>
      <c r="D35" s="98"/>
      <c r="E35" s="75">
        <v>44471</v>
      </c>
      <c r="F35" s="76">
        <f t="shared" si="13"/>
        <v>44471</v>
      </c>
      <c r="G35" s="58">
        <v>1</v>
      </c>
      <c r="H35" s="59">
        <v>1</v>
      </c>
      <c r="I35" s="60">
        <v>0</v>
      </c>
      <c r="J35" s="73"/>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c r="AP35" s="79"/>
      <c r="AQ35" s="79"/>
      <c r="AR35" s="79"/>
      <c r="AS35" s="79"/>
      <c r="AT35" s="79"/>
      <c r="AU35" s="79"/>
      <c r="AV35" s="79"/>
      <c r="AW35" s="79"/>
      <c r="AX35" s="79"/>
      <c r="AY35" s="79"/>
      <c r="AZ35" s="79"/>
      <c r="BA35" s="79"/>
      <c r="BB35" s="79"/>
      <c r="BC35" s="79"/>
      <c r="BD35" s="79"/>
      <c r="BE35" s="79"/>
      <c r="BF35" s="79"/>
      <c r="BG35" s="79"/>
      <c r="BH35" s="79"/>
      <c r="BI35" s="79"/>
      <c r="BJ35" s="79"/>
      <c r="BK35" s="79"/>
      <c r="BL35" s="79"/>
      <c r="BM35" s="79"/>
      <c r="BN35" s="79"/>
    </row>
    <row r="36" spans="1:66" s="57" customFormat="1" ht="18" x14ac:dyDescent="0.2">
      <c r="A36" s="56" t="str">
        <f t="shared" si="12"/>
        <v>3.1.4</v>
      </c>
      <c r="B36" s="99" t="s">
        <v>137</v>
      </c>
      <c r="D36" s="98"/>
      <c r="E36" s="75">
        <v>44471</v>
      </c>
      <c r="F36" s="76">
        <f t="shared" ref="F36" si="14">IF(ISBLANK(E36)," - ",IF(G36=0,E36,E36+G36-1))</f>
        <v>44471</v>
      </c>
      <c r="G36" s="58">
        <v>1</v>
      </c>
      <c r="H36" s="59">
        <v>1</v>
      </c>
      <c r="I36" s="60">
        <v>0</v>
      </c>
      <c r="J36" s="73"/>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c r="AP36" s="79"/>
      <c r="AQ36" s="79"/>
      <c r="AR36" s="79"/>
      <c r="AS36" s="79"/>
      <c r="AT36" s="79"/>
      <c r="AU36" s="79"/>
      <c r="AV36" s="79"/>
      <c r="AW36" s="79"/>
      <c r="AX36" s="79"/>
      <c r="AY36" s="79"/>
      <c r="AZ36" s="79"/>
      <c r="BA36" s="79"/>
      <c r="BB36" s="79"/>
      <c r="BC36" s="79"/>
      <c r="BD36" s="79"/>
      <c r="BE36" s="79"/>
      <c r="BF36" s="79"/>
      <c r="BG36" s="79"/>
      <c r="BH36" s="79"/>
      <c r="BI36" s="79"/>
      <c r="BJ36" s="79"/>
      <c r="BK36" s="79"/>
      <c r="BL36" s="79"/>
      <c r="BM36" s="79"/>
      <c r="BN36" s="79"/>
    </row>
    <row r="37" spans="1:66" s="57" customFormat="1" ht="18" x14ac:dyDescent="0.2">
      <c r="A37" s="56" t="str">
        <f t="shared" si="12"/>
        <v>3.1.5</v>
      </c>
      <c r="B37" s="99" t="s">
        <v>138</v>
      </c>
      <c r="D37" s="98"/>
      <c r="E37" s="75">
        <v>44472</v>
      </c>
      <c r="F37" s="76">
        <f t="shared" ref="F37" si="15">IF(ISBLANK(E37)," - ",IF(G37=0,E37,E37+G37-1))</f>
        <v>44472</v>
      </c>
      <c r="G37" s="58">
        <v>1</v>
      </c>
      <c r="H37" s="59">
        <v>1</v>
      </c>
      <c r="I37" s="60">
        <v>0</v>
      </c>
      <c r="J37" s="73"/>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c r="AP37" s="79"/>
      <c r="AQ37" s="79"/>
      <c r="AR37" s="79"/>
      <c r="AS37" s="79"/>
      <c r="AT37" s="79"/>
      <c r="AU37" s="79"/>
      <c r="AV37" s="79"/>
      <c r="AW37" s="79"/>
      <c r="AX37" s="79"/>
      <c r="AY37" s="79"/>
      <c r="AZ37" s="79"/>
      <c r="BA37" s="79"/>
      <c r="BB37" s="79"/>
      <c r="BC37" s="79"/>
      <c r="BD37" s="79"/>
      <c r="BE37" s="79"/>
      <c r="BF37" s="79"/>
      <c r="BG37" s="79"/>
      <c r="BH37" s="79"/>
      <c r="BI37" s="79"/>
      <c r="BJ37" s="79"/>
      <c r="BK37" s="79"/>
      <c r="BL37" s="79"/>
      <c r="BM37" s="79"/>
      <c r="BN37" s="79"/>
    </row>
    <row r="38" spans="1:66" s="57" customFormat="1" ht="18" x14ac:dyDescent="0.2">
      <c r="A38" s="56" t="str">
        <f t="shared" si="12"/>
        <v>3.1.6</v>
      </c>
      <c r="B38" s="99" t="s">
        <v>139</v>
      </c>
      <c r="D38" s="98"/>
      <c r="E38" s="75">
        <v>44472</v>
      </c>
      <c r="F38" s="76">
        <f t="shared" ref="F38" si="16">IF(ISBLANK(E38)," - ",IF(G38=0,E38,E38+G38-1))</f>
        <v>44472</v>
      </c>
      <c r="G38" s="58">
        <v>1</v>
      </c>
      <c r="H38" s="59">
        <v>1</v>
      </c>
      <c r="I38" s="60">
        <v>0</v>
      </c>
      <c r="J38" s="73"/>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c r="AQ38" s="79"/>
      <c r="AR38" s="79"/>
      <c r="AS38" s="79"/>
      <c r="AT38" s="79"/>
      <c r="AU38" s="79"/>
      <c r="AV38" s="79"/>
      <c r="AW38" s="79"/>
      <c r="AX38" s="79"/>
      <c r="AY38" s="79"/>
      <c r="AZ38" s="79"/>
      <c r="BA38" s="79"/>
      <c r="BB38" s="79"/>
      <c r="BC38" s="79"/>
      <c r="BD38" s="79"/>
      <c r="BE38" s="79"/>
      <c r="BF38" s="79"/>
      <c r="BG38" s="79"/>
      <c r="BH38" s="79"/>
      <c r="BI38" s="79"/>
      <c r="BJ38" s="79"/>
      <c r="BK38" s="79"/>
      <c r="BL38" s="79"/>
      <c r="BM38" s="79"/>
      <c r="BN38" s="79"/>
    </row>
    <row r="39" spans="1:66" s="57" customFormat="1" ht="24" x14ac:dyDescent="0.2">
      <c r="A39" s="56" t="str">
        <f t="shared" si="12"/>
        <v>3.1.7</v>
      </c>
      <c r="B39" s="99" t="s">
        <v>162</v>
      </c>
      <c r="D39" s="98"/>
      <c r="E39" s="75">
        <v>44473</v>
      </c>
      <c r="F39" s="76">
        <f t="shared" ref="F39" si="17">IF(ISBLANK(E39)," - ",IF(G39=0,E39,E39+G39-1))</f>
        <v>44473</v>
      </c>
      <c r="G39" s="58">
        <v>1</v>
      </c>
      <c r="H39" s="59">
        <v>1</v>
      </c>
      <c r="I39" s="60">
        <v>0</v>
      </c>
      <c r="J39" s="73"/>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c r="AP39" s="79"/>
      <c r="AQ39" s="79"/>
      <c r="AR39" s="79"/>
      <c r="AS39" s="79"/>
      <c r="AT39" s="79"/>
      <c r="AU39" s="79"/>
      <c r="AV39" s="79"/>
      <c r="AW39" s="79"/>
      <c r="AX39" s="79"/>
      <c r="AY39" s="79"/>
      <c r="AZ39" s="79"/>
      <c r="BA39" s="79"/>
      <c r="BB39" s="79"/>
      <c r="BC39" s="79"/>
      <c r="BD39" s="79"/>
      <c r="BE39" s="79"/>
      <c r="BF39" s="79"/>
      <c r="BG39" s="79"/>
      <c r="BH39" s="79"/>
      <c r="BI39" s="79"/>
      <c r="BJ39" s="79"/>
      <c r="BK39" s="79"/>
      <c r="BL39" s="79"/>
      <c r="BM39" s="79"/>
      <c r="BN39" s="79"/>
    </row>
    <row r="40" spans="1:66" s="57" customFormat="1" ht="24" x14ac:dyDescent="0.2">
      <c r="A40" s="56" t="str">
        <f t="shared" si="12"/>
        <v>3.1.8</v>
      </c>
      <c r="B40" s="99" t="s">
        <v>163</v>
      </c>
      <c r="D40" s="98"/>
      <c r="E40" s="75">
        <v>44473</v>
      </c>
      <c r="F40" s="76">
        <f t="shared" ref="F40" si="18">IF(ISBLANK(E40)," - ",IF(G40=0,E40,E40+G40-1))</f>
        <v>44473</v>
      </c>
      <c r="G40" s="58">
        <v>1</v>
      </c>
      <c r="H40" s="59">
        <v>1</v>
      </c>
      <c r="I40" s="60">
        <v>0</v>
      </c>
      <c r="J40" s="73"/>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c r="AP40" s="79"/>
      <c r="AQ40" s="79"/>
      <c r="AR40" s="79"/>
      <c r="AS40" s="79"/>
      <c r="AT40" s="79"/>
      <c r="AU40" s="79"/>
      <c r="AV40" s="79"/>
      <c r="AW40" s="79"/>
      <c r="AX40" s="79"/>
      <c r="AY40" s="79"/>
      <c r="AZ40" s="79"/>
      <c r="BA40" s="79"/>
      <c r="BB40" s="79"/>
      <c r="BC40" s="79"/>
      <c r="BD40" s="79"/>
      <c r="BE40" s="79"/>
      <c r="BF40" s="79"/>
      <c r="BG40" s="79"/>
      <c r="BH40" s="79"/>
      <c r="BI40" s="79"/>
      <c r="BJ40" s="79"/>
      <c r="BK40" s="79"/>
      <c r="BL40" s="79"/>
      <c r="BM40" s="79"/>
      <c r="BN40" s="79"/>
    </row>
    <row r="41" spans="1:66" s="57" customFormat="1" ht="18" x14ac:dyDescent="0.2">
      <c r="A4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1" s="97" t="s">
        <v>164</v>
      </c>
      <c r="D41" s="98"/>
      <c r="E41" s="75">
        <v>44474</v>
      </c>
      <c r="F41" s="76">
        <f t="shared" si="9"/>
        <v>44477</v>
      </c>
      <c r="G41" s="58">
        <v>4</v>
      </c>
      <c r="H41" s="59">
        <v>1</v>
      </c>
      <c r="I41" s="60">
        <v>0</v>
      </c>
      <c r="J41" s="73"/>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c r="AP41" s="79"/>
      <c r="AQ41" s="79"/>
      <c r="AR41" s="79"/>
      <c r="AS41" s="79"/>
      <c r="AT41" s="79"/>
      <c r="AU41" s="79"/>
      <c r="AV41" s="79"/>
      <c r="AW41" s="79"/>
      <c r="AX41" s="79"/>
      <c r="AY41" s="79"/>
      <c r="AZ41" s="79"/>
      <c r="BA41" s="79"/>
      <c r="BB41" s="79"/>
      <c r="BC41" s="79"/>
      <c r="BD41" s="79"/>
      <c r="BE41" s="79"/>
      <c r="BF41" s="79"/>
      <c r="BG41" s="79"/>
      <c r="BH41" s="79"/>
      <c r="BI41" s="79"/>
      <c r="BJ41" s="79"/>
      <c r="BK41" s="79"/>
      <c r="BL41" s="79"/>
      <c r="BM41" s="79"/>
      <c r="BN41" s="79"/>
    </row>
    <row r="42" spans="1:66" s="57" customFormat="1" ht="18" x14ac:dyDescent="0.2">
      <c r="A42" s="56" t="str">
        <f t="shared" ref="A42:A58" si="19">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42" s="99" t="s">
        <v>134</v>
      </c>
      <c r="D42" s="98"/>
      <c r="E42" s="75">
        <v>44474</v>
      </c>
      <c r="F42" s="76">
        <f t="shared" ref="F42:F49" si="20">IF(ISBLANK(E42)," - ",IF(G42=0,E42,E42+G42-1))</f>
        <v>44474</v>
      </c>
      <c r="G42" s="58">
        <v>1</v>
      </c>
      <c r="H42" s="59">
        <v>1</v>
      </c>
      <c r="I42" s="60">
        <v>0</v>
      </c>
      <c r="J42" s="73"/>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c r="AP42" s="79"/>
      <c r="AQ42" s="79"/>
      <c r="AR42" s="79"/>
      <c r="AS42" s="79"/>
      <c r="AT42" s="79"/>
      <c r="AU42" s="79"/>
      <c r="AV42" s="79"/>
      <c r="AW42" s="79"/>
      <c r="AX42" s="79"/>
      <c r="AY42" s="79"/>
      <c r="AZ42" s="79"/>
      <c r="BA42" s="79"/>
      <c r="BB42" s="79"/>
      <c r="BC42" s="79"/>
      <c r="BD42" s="79"/>
      <c r="BE42" s="79"/>
      <c r="BF42" s="79"/>
      <c r="BG42" s="79"/>
      <c r="BH42" s="79"/>
      <c r="BI42" s="79"/>
      <c r="BJ42" s="79"/>
      <c r="BK42" s="79"/>
      <c r="BL42" s="79"/>
      <c r="BM42" s="79"/>
      <c r="BN42" s="79"/>
    </row>
    <row r="43" spans="1:66" s="57" customFormat="1" ht="18" x14ac:dyDescent="0.2">
      <c r="A43" s="56" t="str">
        <f t="shared" si="19"/>
        <v>3.2.2</v>
      </c>
      <c r="B43" s="99" t="s">
        <v>135</v>
      </c>
      <c r="D43" s="98"/>
      <c r="E43" s="75">
        <v>44474</v>
      </c>
      <c r="F43" s="76">
        <f t="shared" si="20"/>
        <v>44474</v>
      </c>
      <c r="G43" s="58">
        <v>1</v>
      </c>
      <c r="H43" s="59">
        <v>1</v>
      </c>
      <c r="I43" s="60">
        <v>0</v>
      </c>
      <c r="J43" s="73"/>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row>
    <row r="44" spans="1:66" s="57" customFormat="1" ht="18" x14ac:dyDescent="0.2">
      <c r="A44" s="56" t="str">
        <f t="shared" si="19"/>
        <v>3.2.3</v>
      </c>
      <c r="B44" s="99" t="s">
        <v>136</v>
      </c>
      <c r="D44" s="98"/>
      <c r="E44" s="75">
        <v>44475</v>
      </c>
      <c r="F44" s="76">
        <f t="shared" si="20"/>
        <v>44475</v>
      </c>
      <c r="G44" s="58">
        <v>1</v>
      </c>
      <c r="H44" s="59">
        <v>1</v>
      </c>
      <c r="I44" s="60">
        <v>0</v>
      </c>
      <c r="J44" s="73"/>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row>
    <row r="45" spans="1:66" s="57" customFormat="1" ht="18" x14ac:dyDescent="0.2">
      <c r="A45" s="56" t="str">
        <f t="shared" si="19"/>
        <v>3.2.4</v>
      </c>
      <c r="B45" s="99" t="s">
        <v>137</v>
      </c>
      <c r="D45" s="98"/>
      <c r="E45" s="75">
        <v>44475</v>
      </c>
      <c r="F45" s="76">
        <f t="shared" si="20"/>
        <v>44475</v>
      </c>
      <c r="G45" s="58">
        <v>1</v>
      </c>
      <c r="H45" s="59">
        <v>1</v>
      </c>
      <c r="I45" s="60">
        <v>0</v>
      </c>
      <c r="J45" s="73"/>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row>
    <row r="46" spans="1:66" s="57" customFormat="1" ht="18" x14ac:dyDescent="0.2">
      <c r="A46" s="56" t="str">
        <f t="shared" si="19"/>
        <v>3.2.5</v>
      </c>
      <c r="B46" s="99" t="s">
        <v>138</v>
      </c>
      <c r="D46" s="98"/>
      <c r="E46" s="75">
        <v>44476</v>
      </c>
      <c r="F46" s="76">
        <f t="shared" si="20"/>
        <v>44476</v>
      </c>
      <c r="G46" s="58">
        <v>1</v>
      </c>
      <c r="H46" s="59">
        <v>1</v>
      </c>
      <c r="I46" s="60">
        <v>0</v>
      </c>
      <c r="J46" s="73"/>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c r="AP46" s="79"/>
      <c r="AQ46" s="79"/>
      <c r="AR46" s="79"/>
      <c r="AS46" s="79"/>
      <c r="AT46" s="79"/>
      <c r="AU46" s="79"/>
      <c r="AV46" s="79"/>
      <c r="AW46" s="79"/>
      <c r="AX46" s="79"/>
      <c r="AY46" s="79"/>
      <c r="AZ46" s="79"/>
      <c r="BA46" s="79"/>
      <c r="BB46" s="79"/>
      <c r="BC46" s="79"/>
      <c r="BD46" s="79"/>
      <c r="BE46" s="79"/>
      <c r="BF46" s="79"/>
      <c r="BG46" s="79"/>
      <c r="BH46" s="79"/>
      <c r="BI46" s="79"/>
      <c r="BJ46" s="79"/>
      <c r="BK46" s="79"/>
      <c r="BL46" s="79"/>
      <c r="BM46" s="79"/>
      <c r="BN46" s="79"/>
    </row>
    <row r="47" spans="1:66" s="57" customFormat="1" ht="18" x14ac:dyDescent="0.2">
      <c r="A47" s="56" t="str">
        <f t="shared" si="19"/>
        <v>3.2.6</v>
      </c>
      <c r="B47" s="99" t="s">
        <v>139</v>
      </c>
      <c r="D47" s="98"/>
      <c r="E47" s="75">
        <v>44476</v>
      </c>
      <c r="F47" s="76">
        <f t="shared" si="20"/>
        <v>44476</v>
      </c>
      <c r="G47" s="58">
        <v>1</v>
      </c>
      <c r="H47" s="59">
        <v>1</v>
      </c>
      <c r="I47" s="60">
        <v>0</v>
      </c>
      <c r="J47" s="73"/>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row>
    <row r="48" spans="1:66" s="57" customFormat="1" ht="24" x14ac:dyDescent="0.2">
      <c r="A48" s="56" t="str">
        <f t="shared" si="19"/>
        <v>3.2.7</v>
      </c>
      <c r="B48" s="99" t="s">
        <v>162</v>
      </c>
      <c r="D48" s="98"/>
      <c r="E48" s="75">
        <v>44477</v>
      </c>
      <c r="F48" s="76">
        <f t="shared" si="20"/>
        <v>44477</v>
      </c>
      <c r="G48" s="58">
        <v>1</v>
      </c>
      <c r="H48" s="59">
        <v>1</v>
      </c>
      <c r="I48" s="60">
        <v>0</v>
      </c>
      <c r="J48" s="73"/>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c r="AP48" s="79"/>
      <c r="AQ48" s="79"/>
      <c r="AR48" s="79"/>
      <c r="AS48" s="79"/>
      <c r="AT48" s="79"/>
      <c r="AU48" s="79"/>
      <c r="AV48" s="79"/>
      <c r="AW48" s="79"/>
      <c r="AX48" s="79"/>
      <c r="AY48" s="79"/>
      <c r="AZ48" s="79"/>
      <c r="BA48" s="79"/>
      <c r="BB48" s="79"/>
      <c r="BC48" s="79"/>
      <c r="BD48" s="79"/>
      <c r="BE48" s="79"/>
      <c r="BF48" s="79"/>
      <c r="BG48" s="79"/>
      <c r="BH48" s="79"/>
      <c r="BI48" s="79"/>
      <c r="BJ48" s="79"/>
      <c r="BK48" s="79"/>
      <c r="BL48" s="79"/>
      <c r="BM48" s="79"/>
      <c r="BN48" s="79"/>
    </row>
    <row r="49" spans="1:66" s="57" customFormat="1" ht="24" x14ac:dyDescent="0.2">
      <c r="A49" s="56" t="str">
        <f t="shared" si="19"/>
        <v>3.2.8</v>
      </c>
      <c r="B49" s="99" t="s">
        <v>163</v>
      </c>
      <c r="D49" s="98"/>
      <c r="E49" s="75">
        <v>44477</v>
      </c>
      <c r="F49" s="76">
        <f t="shared" si="20"/>
        <v>44477</v>
      </c>
      <c r="G49" s="58">
        <v>1</v>
      </c>
      <c r="H49" s="59">
        <v>1</v>
      </c>
      <c r="I49" s="60">
        <v>0</v>
      </c>
      <c r="J49" s="73"/>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c r="AP49" s="79"/>
      <c r="AQ49" s="79"/>
      <c r="AR49" s="79"/>
      <c r="AS49" s="79"/>
      <c r="AT49" s="79"/>
      <c r="AU49" s="79"/>
      <c r="AV49" s="79"/>
      <c r="AW49" s="79"/>
      <c r="AX49" s="79"/>
      <c r="AY49" s="79"/>
      <c r="AZ49" s="79"/>
      <c r="BA49" s="79"/>
      <c r="BB49" s="79"/>
      <c r="BC49" s="79"/>
      <c r="BD49" s="79"/>
      <c r="BE49" s="79"/>
      <c r="BF49" s="79"/>
      <c r="BG49" s="79"/>
      <c r="BH49" s="79"/>
      <c r="BI49" s="79"/>
      <c r="BJ49" s="79"/>
      <c r="BK49" s="79"/>
      <c r="BL49" s="79"/>
      <c r="BM49" s="79"/>
      <c r="BN49" s="79"/>
    </row>
    <row r="50" spans="1:66" s="57" customFormat="1" ht="18" x14ac:dyDescent="0.2">
      <c r="A5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50" s="97" t="s">
        <v>165</v>
      </c>
      <c r="D50" s="98"/>
      <c r="E50" s="75">
        <v>44478</v>
      </c>
      <c r="F50" s="76">
        <f t="shared" si="9"/>
        <v>44481</v>
      </c>
      <c r="G50" s="58">
        <v>4</v>
      </c>
      <c r="H50" s="59">
        <v>0</v>
      </c>
      <c r="I50" s="60">
        <v>0</v>
      </c>
      <c r="J50" s="73"/>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c r="AP50" s="79"/>
      <c r="AQ50" s="79"/>
      <c r="AR50" s="79"/>
      <c r="AS50" s="79"/>
      <c r="AT50" s="79"/>
      <c r="AU50" s="79"/>
      <c r="AV50" s="79"/>
      <c r="AW50" s="79"/>
      <c r="AX50" s="79"/>
      <c r="AY50" s="79"/>
      <c r="AZ50" s="79"/>
      <c r="BA50" s="79"/>
      <c r="BB50" s="79"/>
      <c r="BC50" s="79"/>
      <c r="BD50" s="79"/>
      <c r="BE50" s="79"/>
      <c r="BF50" s="79"/>
      <c r="BG50" s="79"/>
      <c r="BH50" s="79"/>
      <c r="BI50" s="79"/>
      <c r="BJ50" s="79"/>
      <c r="BK50" s="79"/>
      <c r="BL50" s="79"/>
      <c r="BM50" s="79"/>
      <c r="BN50" s="79"/>
    </row>
    <row r="51" spans="1:66" s="57" customFormat="1" ht="18" x14ac:dyDescent="0.2">
      <c r="A51" s="56" t="str">
        <f t="shared" si="19"/>
        <v>3.3.1</v>
      </c>
      <c r="B51" s="99" t="s">
        <v>134</v>
      </c>
      <c r="D51" s="98"/>
      <c r="E51" s="75">
        <v>44478</v>
      </c>
      <c r="F51" s="76">
        <f t="shared" si="9"/>
        <v>44478</v>
      </c>
      <c r="G51" s="58">
        <v>1</v>
      </c>
      <c r="H51" s="59">
        <v>0</v>
      </c>
      <c r="I51" s="60">
        <v>0</v>
      </c>
      <c r="J51" s="73"/>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c r="AP51" s="79"/>
      <c r="AQ51" s="79"/>
      <c r="AR51" s="79"/>
      <c r="AS51" s="79"/>
      <c r="AT51" s="79"/>
      <c r="AU51" s="79"/>
      <c r="AV51" s="79"/>
      <c r="AW51" s="79"/>
      <c r="AX51" s="79"/>
      <c r="AY51" s="79"/>
      <c r="AZ51" s="79"/>
      <c r="BA51" s="79"/>
      <c r="BB51" s="79"/>
      <c r="BC51" s="79"/>
      <c r="BD51" s="79"/>
      <c r="BE51" s="79"/>
      <c r="BF51" s="79"/>
      <c r="BG51" s="79"/>
      <c r="BH51" s="79"/>
      <c r="BI51" s="79"/>
      <c r="BJ51" s="79"/>
      <c r="BK51" s="79"/>
      <c r="BL51" s="79"/>
      <c r="BM51" s="79"/>
      <c r="BN51" s="79"/>
    </row>
    <row r="52" spans="1:66" s="57" customFormat="1" ht="18" x14ac:dyDescent="0.2">
      <c r="A52" s="56" t="str">
        <f t="shared" si="19"/>
        <v>3.3.2</v>
      </c>
      <c r="B52" s="99" t="s">
        <v>135</v>
      </c>
      <c r="D52" s="98"/>
      <c r="E52" s="75">
        <v>44478</v>
      </c>
      <c r="F52" s="76">
        <f t="shared" si="9"/>
        <v>44478</v>
      </c>
      <c r="G52" s="58">
        <v>1</v>
      </c>
      <c r="H52" s="59">
        <v>0</v>
      </c>
      <c r="I52" s="60">
        <v>0</v>
      </c>
      <c r="J52" s="73"/>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row>
    <row r="53" spans="1:66" s="57" customFormat="1" ht="18" x14ac:dyDescent="0.2">
      <c r="A53" s="56" t="str">
        <f t="shared" si="19"/>
        <v>3.3.3</v>
      </c>
      <c r="B53" s="99" t="s">
        <v>136</v>
      </c>
      <c r="D53" s="98"/>
      <c r="E53" s="75">
        <v>44479</v>
      </c>
      <c r="F53" s="76">
        <f t="shared" si="9"/>
        <v>44479</v>
      </c>
      <c r="G53" s="58">
        <v>1</v>
      </c>
      <c r="H53" s="59">
        <v>0</v>
      </c>
      <c r="I53" s="60">
        <v>0</v>
      </c>
      <c r="J53" s="73"/>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c r="AV53" s="79"/>
      <c r="AW53" s="79"/>
      <c r="AX53" s="79"/>
      <c r="AY53" s="79"/>
      <c r="AZ53" s="79"/>
      <c r="BA53" s="79"/>
      <c r="BB53" s="79"/>
      <c r="BC53" s="79"/>
      <c r="BD53" s="79"/>
      <c r="BE53" s="79"/>
      <c r="BF53" s="79"/>
      <c r="BG53" s="79"/>
      <c r="BH53" s="79"/>
      <c r="BI53" s="79"/>
      <c r="BJ53" s="79"/>
      <c r="BK53" s="79"/>
      <c r="BL53" s="79"/>
      <c r="BM53" s="79"/>
      <c r="BN53" s="79"/>
    </row>
    <row r="54" spans="1:66" s="57" customFormat="1" ht="18" x14ac:dyDescent="0.2">
      <c r="A54" s="56" t="str">
        <f t="shared" si="19"/>
        <v>3.3.4</v>
      </c>
      <c r="B54" s="99" t="s">
        <v>137</v>
      </c>
      <c r="D54" s="98"/>
      <c r="E54" s="75">
        <v>44479</v>
      </c>
      <c r="F54" s="76">
        <f t="shared" si="9"/>
        <v>44479</v>
      </c>
      <c r="G54" s="58">
        <v>1</v>
      </c>
      <c r="H54" s="59">
        <v>0</v>
      </c>
      <c r="I54" s="60">
        <v>0</v>
      </c>
      <c r="J54" s="73"/>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row>
    <row r="55" spans="1:66" s="57" customFormat="1" ht="18" x14ac:dyDescent="0.2">
      <c r="A55" s="56" t="str">
        <f t="shared" si="19"/>
        <v>3.3.5</v>
      </c>
      <c r="B55" s="99" t="s">
        <v>138</v>
      </c>
      <c r="D55" s="98"/>
      <c r="E55" s="75">
        <v>44480</v>
      </c>
      <c r="F55" s="76">
        <f t="shared" si="9"/>
        <v>44480</v>
      </c>
      <c r="G55" s="58">
        <v>1</v>
      </c>
      <c r="H55" s="59">
        <v>0</v>
      </c>
      <c r="I55" s="60">
        <v>0</v>
      </c>
      <c r="J55" s="73"/>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c r="AP55" s="79"/>
      <c r="AQ55" s="79"/>
      <c r="AR55" s="79"/>
      <c r="AS55" s="79"/>
      <c r="AT55" s="79"/>
      <c r="AU55" s="79"/>
      <c r="AV55" s="79"/>
      <c r="AW55" s="79"/>
      <c r="AX55" s="79"/>
      <c r="AY55" s="79"/>
      <c r="AZ55" s="79"/>
      <c r="BA55" s="79"/>
      <c r="BB55" s="79"/>
      <c r="BC55" s="79"/>
      <c r="BD55" s="79"/>
      <c r="BE55" s="79"/>
      <c r="BF55" s="79"/>
      <c r="BG55" s="79"/>
      <c r="BH55" s="79"/>
      <c r="BI55" s="79"/>
      <c r="BJ55" s="79"/>
      <c r="BK55" s="79"/>
      <c r="BL55" s="79"/>
      <c r="BM55" s="79"/>
      <c r="BN55" s="79"/>
    </row>
    <row r="56" spans="1:66" s="57" customFormat="1" ht="18" x14ac:dyDescent="0.2">
      <c r="A56" s="56" t="str">
        <f t="shared" si="19"/>
        <v>3.3.6</v>
      </c>
      <c r="B56" s="99" t="s">
        <v>139</v>
      </c>
      <c r="D56" s="98"/>
      <c r="E56" s="75">
        <v>44480</v>
      </c>
      <c r="F56" s="76">
        <f t="shared" si="9"/>
        <v>44480</v>
      </c>
      <c r="G56" s="58">
        <v>1</v>
      </c>
      <c r="H56" s="59">
        <v>0</v>
      </c>
      <c r="I56" s="60">
        <v>0</v>
      </c>
      <c r="J56" s="73"/>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c r="AP56" s="79"/>
      <c r="AQ56" s="79"/>
      <c r="AR56" s="79"/>
      <c r="AS56" s="79"/>
      <c r="AT56" s="79"/>
      <c r="AU56" s="79"/>
      <c r="AV56" s="79"/>
      <c r="AW56" s="79"/>
      <c r="AX56" s="79"/>
      <c r="AY56" s="79"/>
      <c r="AZ56" s="79"/>
      <c r="BA56" s="79"/>
      <c r="BB56" s="79"/>
      <c r="BC56" s="79"/>
      <c r="BD56" s="79"/>
      <c r="BE56" s="79"/>
      <c r="BF56" s="79"/>
      <c r="BG56" s="79"/>
      <c r="BH56" s="79"/>
      <c r="BI56" s="79"/>
      <c r="BJ56" s="79"/>
      <c r="BK56" s="79"/>
      <c r="BL56" s="79"/>
      <c r="BM56" s="79"/>
      <c r="BN56" s="79"/>
    </row>
    <row r="57" spans="1:66" s="57" customFormat="1" ht="24" x14ac:dyDescent="0.2">
      <c r="A57" s="56" t="str">
        <f t="shared" si="19"/>
        <v>3.3.7</v>
      </c>
      <c r="B57" s="99" t="s">
        <v>162</v>
      </c>
      <c r="D57" s="98"/>
      <c r="E57" s="75">
        <v>44481</v>
      </c>
      <c r="F57" s="76">
        <f t="shared" si="9"/>
        <v>44481</v>
      </c>
      <c r="G57" s="58">
        <v>1</v>
      </c>
      <c r="H57" s="59">
        <v>0</v>
      </c>
      <c r="I57" s="60">
        <v>0</v>
      </c>
      <c r="J57" s="73"/>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c r="AV57" s="79"/>
      <c r="AW57" s="79"/>
      <c r="AX57" s="79"/>
      <c r="AY57" s="79"/>
      <c r="AZ57" s="79"/>
      <c r="BA57" s="79"/>
      <c r="BB57" s="79"/>
      <c r="BC57" s="79"/>
      <c r="BD57" s="79"/>
      <c r="BE57" s="79"/>
      <c r="BF57" s="79"/>
      <c r="BG57" s="79"/>
      <c r="BH57" s="79"/>
      <c r="BI57" s="79"/>
      <c r="BJ57" s="79"/>
      <c r="BK57" s="79"/>
      <c r="BL57" s="79"/>
      <c r="BM57" s="79"/>
      <c r="BN57" s="79"/>
    </row>
    <row r="58" spans="1:66" s="57" customFormat="1" ht="24" x14ac:dyDescent="0.2">
      <c r="A58" s="56" t="str">
        <f t="shared" si="19"/>
        <v>3.3.8</v>
      </c>
      <c r="B58" s="99" t="s">
        <v>163</v>
      </c>
      <c r="D58" s="98"/>
      <c r="E58" s="75">
        <v>44481</v>
      </c>
      <c r="F58" s="76">
        <f t="shared" si="9"/>
        <v>44481</v>
      </c>
      <c r="G58" s="58">
        <v>1</v>
      </c>
      <c r="H58" s="59">
        <v>0</v>
      </c>
      <c r="I58" s="60">
        <v>0</v>
      </c>
      <c r="J58" s="73"/>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c r="AV58" s="79"/>
      <c r="AW58" s="79"/>
      <c r="AX58" s="79"/>
      <c r="AY58" s="79"/>
      <c r="AZ58" s="79"/>
      <c r="BA58" s="79"/>
      <c r="BB58" s="79"/>
      <c r="BC58" s="79"/>
      <c r="BD58" s="79"/>
      <c r="BE58" s="79"/>
      <c r="BF58" s="79"/>
      <c r="BG58" s="79"/>
      <c r="BH58" s="79"/>
      <c r="BI58" s="79"/>
      <c r="BJ58" s="79"/>
      <c r="BK58" s="79"/>
      <c r="BL58" s="79"/>
      <c r="BM58" s="79"/>
      <c r="BN58" s="79"/>
    </row>
    <row r="59" spans="1:66" s="57" customFormat="1" ht="18" x14ac:dyDescent="0.2">
      <c r="A59"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59" s="97" t="s">
        <v>161</v>
      </c>
      <c r="D59" s="98"/>
      <c r="E59" s="75">
        <v>43141</v>
      </c>
      <c r="F59" s="76">
        <f t="shared" ref="F59" si="21">IF(ISBLANK(E59)," - ",IF(G59=0,E59,E59+G59-1))</f>
        <v>43144</v>
      </c>
      <c r="G59" s="58">
        <v>4</v>
      </c>
      <c r="H59" s="59">
        <v>0</v>
      </c>
      <c r="I59" s="60">
        <v>0</v>
      </c>
      <c r="J59" s="73"/>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c r="AP59" s="79"/>
      <c r="AQ59" s="79"/>
      <c r="AR59" s="79"/>
      <c r="AS59" s="79"/>
      <c r="AT59" s="79"/>
      <c r="AU59" s="79"/>
      <c r="AV59" s="79"/>
      <c r="AW59" s="79"/>
      <c r="AX59" s="79"/>
      <c r="AY59" s="79"/>
      <c r="AZ59" s="79"/>
      <c r="BA59" s="79"/>
      <c r="BB59" s="79"/>
      <c r="BC59" s="79"/>
      <c r="BD59" s="79"/>
      <c r="BE59" s="79"/>
      <c r="BF59" s="79"/>
      <c r="BG59" s="79"/>
      <c r="BH59" s="79"/>
      <c r="BI59" s="79"/>
      <c r="BJ59" s="79"/>
      <c r="BK59" s="79"/>
      <c r="BL59" s="79"/>
      <c r="BM59" s="79"/>
      <c r="BN59" s="79"/>
    </row>
    <row r="60" spans="1:66" s="57" customFormat="1" ht="18" x14ac:dyDescent="0.2">
      <c r="A6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60" s="97" t="s">
        <v>166</v>
      </c>
      <c r="D60" s="98"/>
      <c r="E60" s="75">
        <v>44482</v>
      </c>
      <c r="F60" s="76">
        <f t="shared" si="9"/>
        <v>44483</v>
      </c>
      <c r="G60" s="58">
        <v>2</v>
      </c>
      <c r="H60" s="59">
        <v>0</v>
      </c>
      <c r="I60" s="60">
        <v>0</v>
      </c>
      <c r="J60" s="73"/>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c r="AP60" s="79"/>
      <c r="AQ60" s="79"/>
      <c r="AR60" s="79"/>
      <c r="AS60" s="79"/>
      <c r="AT60" s="79"/>
      <c r="AU60" s="79"/>
      <c r="AV60" s="79"/>
      <c r="AW60" s="79"/>
      <c r="AX60" s="79"/>
      <c r="AY60" s="79"/>
      <c r="AZ60" s="79"/>
      <c r="BA60" s="79"/>
      <c r="BB60" s="79"/>
      <c r="BC60" s="79"/>
      <c r="BD60" s="79"/>
      <c r="BE60" s="79"/>
      <c r="BF60" s="79"/>
      <c r="BG60" s="79"/>
      <c r="BH60" s="79"/>
      <c r="BI60" s="79"/>
      <c r="BJ60" s="79"/>
      <c r="BK60" s="79"/>
      <c r="BL60" s="79"/>
      <c r="BM60" s="79"/>
      <c r="BN60" s="79"/>
    </row>
    <row r="61" spans="1:66" s="57" customFormat="1" ht="18" x14ac:dyDescent="0.2">
      <c r="A61" s="56" t="str">
        <f t="shared" ref="A61:A62" si="22">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61" s="99" t="s">
        <v>173</v>
      </c>
      <c r="D61" s="98"/>
      <c r="E61" s="75">
        <v>44482</v>
      </c>
      <c r="F61" s="76">
        <f t="shared" ref="F61" si="23">IF(ISBLANK(E61)," - ",IF(G61=0,E61,E61+G61-1))</f>
        <v>44483</v>
      </c>
      <c r="G61" s="58">
        <v>2</v>
      </c>
      <c r="H61" s="59">
        <v>0</v>
      </c>
      <c r="I61" s="60">
        <v>0</v>
      </c>
      <c r="J61" s="73"/>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c r="AM61" s="79"/>
      <c r="AN61" s="79"/>
      <c r="AO61" s="79"/>
      <c r="AP61" s="79"/>
      <c r="AQ61" s="79"/>
      <c r="AR61" s="79"/>
      <c r="AS61" s="79"/>
      <c r="AT61" s="79"/>
      <c r="AU61" s="79"/>
      <c r="AV61" s="79"/>
      <c r="AW61" s="79"/>
      <c r="AX61" s="79"/>
      <c r="AY61" s="79"/>
      <c r="AZ61" s="79"/>
      <c r="BA61" s="79"/>
      <c r="BB61" s="79"/>
      <c r="BC61" s="79"/>
      <c r="BD61" s="79"/>
      <c r="BE61" s="79"/>
      <c r="BF61" s="79"/>
      <c r="BG61" s="79"/>
      <c r="BH61" s="79"/>
      <c r="BI61" s="79"/>
      <c r="BJ61" s="79"/>
      <c r="BK61" s="79"/>
      <c r="BL61" s="79"/>
      <c r="BM61" s="79"/>
      <c r="BN61" s="79"/>
    </row>
    <row r="62" spans="1:66" s="57" customFormat="1" ht="18" x14ac:dyDescent="0.2">
      <c r="A62" s="56" t="str">
        <f t="shared" si="22"/>
        <v>3.5.2</v>
      </c>
      <c r="B62" s="99" t="s">
        <v>174</v>
      </c>
      <c r="D62" s="98"/>
      <c r="E62" s="75">
        <v>44482</v>
      </c>
      <c r="F62" s="76">
        <f t="shared" ref="F62" si="24">IF(ISBLANK(E62)," - ",IF(G62=0,E62,E62+G62-1))</f>
        <v>44483</v>
      </c>
      <c r="G62" s="58">
        <v>2</v>
      </c>
      <c r="H62" s="59">
        <v>0</v>
      </c>
      <c r="I62" s="60">
        <v>0</v>
      </c>
      <c r="J62" s="73"/>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c r="AM62" s="79"/>
      <c r="AN62" s="79"/>
      <c r="AO62" s="79"/>
      <c r="AP62" s="79"/>
      <c r="AQ62" s="79"/>
      <c r="AR62" s="79"/>
      <c r="AS62" s="79"/>
      <c r="AT62" s="79"/>
      <c r="AU62" s="79"/>
      <c r="AV62" s="79"/>
      <c r="AW62" s="79"/>
      <c r="AX62" s="79"/>
      <c r="AY62" s="79"/>
      <c r="AZ62" s="79"/>
      <c r="BA62" s="79"/>
      <c r="BB62" s="79"/>
      <c r="BC62" s="79"/>
      <c r="BD62" s="79"/>
      <c r="BE62" s="79"/>
      <c r="BF62" s="79"/>
      <c r="BG62" s="79"/>
      <c r="BH62" s="79"/>
      <c r="BI62" s="79"/>
      <c r="BJ62" s="79"/>
      <c r="BK62" s="79"/>
      <c r="BL62" s="79"/>
      <c r="BM62" s="79"/>
      <c r="BN62" s="79"/>
    </row>
    <row r="63" spans="1:66" s="57" customFormat="1" ht="18" x14ac:dyDescent="0.2">
      <c r="A6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63" s="97" t="s">
        <v>167</v>
      </c>
      <c r="D63" s="98"/>
      <c r="E63" s="75">
        <v>44483</v>
      </c>
      <c r="F63" s="76">
        <f t="shared" si="9"/>
        <v>44484</v>
      </c>
      <c r="G63" s="58">
        <v>2</v>
      </c>
      <c r="H63" s="59">
        <v>0</v>
      </c>
      <c r="I63" s="60">
        <v>0</v>
      </c>
      <c r="J63" s="73"/>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c r="AM63" s="79"/>
      <c r="AN63" s="79"/>
      <c r="AO63" s="79"/>
      <c r="AP63" s="79"/>
      <c r="AQ63" s="79"/>
      <c r="AR63" s="79"/>
      <c r="AS63" s="79"/>
      <c r="AT63" s="79"/>
      <c r="AU63" s="79"/>
      <c r="AV63" s="79"/>
      <c r="AW63" s="79"/>
      <c r="AX63" s="79"/>
      <c r="AY63" s="79"/>
      <c r="AZ63" s="79"/>
      <c r="BA63" s="79"/>
      <c r="BB63" s="79"/>
      <c r="BC63" s="79"/>
      <c r="BD63" s="79"/>
      <c r="BE63" s="79"/>
      <c r="BF63" s="79"/>
      <c r="BG63" s="79"/>
      <c r="BH63" s="79"/>
      <c r="BI63" s="79"/>
      <c r="BJ63" s="79"/>
      <c r="BK63" s="79"/>
      <c r="BL63" s="79"/>
      <c r="BM63" s="79"/>
      <c r="BN63" s="79"/>
    </row>
    <row r="64" spans="1:66" s="57" customFormat="1" ht="18" x14ac:dyDescent="0.2">
      <c r="A64" s="56" t="str">
        <f t="shared" ref="A64:A72" si="25">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3.6.1</v>
      </c>
      <c r="B64" s="99" t="s">
        <v>175</v>
      </c>
      <c r="D64" s="98"/>
      <c r="E64" s="75">
        <v>44483</v>
      </c>
      <c r="F64" s="76">
        <f t="shared" si="9"/>
        <v>44484</v>
      </c>
      <c r="G64" s="58">
        <v>2</v>
      </c>
      <c r="H64" s="59">
        <v>0</v>
      </c>
      <c r="I64" s="60">
        <v>0</v>
      </c>
      <c r="J64" s="73"/>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c r="AM64" s="79"/>
      <c r="AN64" s="79"/>
      <c r="AO64" s="79"/>
      <c r="AP64" s="79"/>
      <c r="AQ64" s="79"/>
      <c r="AR64" s="79"/>
      <c r="AS64" s="79"/>
      <c r="AT64" s="79"/>
      <c r="AU64" s="79"/>
      <c r="AV64" s="79"/>
      <c r="AW64" s="79"/>
      <c r="AX64" s="79"/>
      <c r="AY64" s="79"/>
      <c r="AZ64" s="79"/>
      <c r="BA64" s="79"/>
      <c r="BB64" s="79"/>
      <c r="BC64" s="79"/>
      <c r="BD64" s="79"/>
      <c r="BE64" s="79"/>
      <c r="BF64" s="79"/>
      <c r="BG64" s="79"/>
      <c r="BH64" s="79"/>
      <c r="BI64" s="79"/>
      <c r="BJ64" s="79"/>
      <c r="BK64" s="79"/>
      <c r="BL64" s="79"/>
      <c r="BM64" s="79"/>
      <c r="BN64" s="79"/>
    </row>
    <row r="65" spans="1:66" s="57" customFormat="1" ht="18" x14ac:dyDescent="0.2">
      <c r="A65" s="56" t="str">
        <f t="shared" si="25"/>
        <v>3.6.2</v>
      </c>
      <c r="B65" s="99" t="s">
        <v>134</v>
      </c>
      <c r="D65" s="98"/>
      <c r="E65" s="75">
        <v>44483</v>
      </c>
      <c r="F65" s="76">
        <f t="shared" ref="F65:F72" si="26">IF(ISBLANK(E65)," - ",IF(G65=0,E65,E65+G65-1))</f>
        <v>44484</v>
      </c>
      <c r="G65" s="58">
        <v>2</v>
      </c>
      <c r="H65" s="59">
        <v>0</v>
      </c>
      <c r="I65" s="60">
        <v>0</v>
      </c>
      <c r="J65" s="73"/>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row>
    <row r="66" spans="1:66" s="57" customFormat="1" ht="18" x14ac:dyDescent="0.2">
      <c r="A66" s="56" t="str">
        <f t="shared" si="25"/>
        <v>3.6.3</v>
      </c>
      <c r="B66" s="99" t="s">
        <v>135</v>
      </c>
      <c r="D66" s="98"/>
      <c r="E66" s="75">
        <v>44483</v>
      </c>
      <c r="F66" s="76">
        <f t="shared" si="26"/>
        <v>44484</v>
      </c>
      <c r="G66" s="58">
        <v>2</v>
      </c>
      <c r="H66" s="59">
        <v>0</v>
      </c>
      <c r="I66" s="60">
        <v>0</v>
      </c>
      <c r="J66" s="73"/>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c r="AM66" s="79"/>
      <c r="AN66" s="79"/>
      <c r="AO66" s="79"/>
      <c r="AP66" s="79"/>
      <c r="AQ66" s="79"/>
      <c r="AR66" s="79"/>
      <c r="AS66" s="79"/>
      <c r="AT66" s="79"/>
      <c r="AU66" s="79"/>
      <c r="AV66" s="79"/>
      <c r="AW66" s="79"/>
      <c r="AX66" s="79"/>
      <c r="AY66" s="79"/>
      <c r="AZ66" s="79"/>
      <c r="BA66" s="79"/>
      <c r="BB66" s="79"/>
      <c r="BC66" s="79"/>
      <c r="BD66" s="79"/>
      <c r="BE66" s="79"/>
      <c r="BF66" s="79"/>
      <c r="BG66" s="79"/>
      <c r="BH66" s="79"/>
      <c r="BI66" s="79"/>
      <c r="BJ66" s="79"/>
      <c r="BK66" s="79"/>
      <c r="BL66" s="79"/>
      <c r="BM66" s="79"/>
      <c r="BN66" s="79"/>
    </row>
    <row r="67" spans="1:66" s="57" customFormat="1" ht="18" x14ac:dyDescent="0.2">
      <c r="A67" s="56" t="str">
        <f t="shared" si="25"/>
        <v>3.6.4</v>
      </c>
      <c r="B67" s="99" t="s">
        <v>136</v>
      </c>
      <c r="D67" s="98"/>
      <c r="E67" s="75">
        <v>44483</v>
      </c>
      <c r="F67" s="76">
        <f t="shared" si="26"/>
        <v>44484</v>
      </c>
      <c r="G67" s="58">
        <v>2</v>
      </c>
      <c r="H67" s="59">
        <v>0</v>
      </c>
      <c r="I67" s="60">
        <v>0</v>
      </c>
      <c r="J67" s="73"/>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c r="AM67" s="79"/>
      <c r="AN67" s="79"/>
      <c r="AO67" s="79"/>
      <c r="AP67" s="79"/>
      <c r="AQ67" s="79"/>
      <c r="AR67" s="79"/>
      <c r="AS67" s="79"/>
      <c r="AT67" s="79"/>
      <c r="AU67" s="79"/>
      <c r="AV67" s="79"/>
      <c r="AW67" s="79"/>
      <c r="AX67" s="79"/>
      <c r="AY67" s="79"/>
      <c r="AZ67" s="79"/>
      <c r="BA67" s="79"/>
      <c r="BB67" s="79"/>
      <c r="BC67" s="79"/>
      <c r="BD67" s="79"/>
      <c r="BE67" s="79"/>
      <c r="BF67" s="79"/>
      <c r="BG67" s="79"/>
      <c r="BH67" s="79"/>
      <c r="BI67" s="79"/>
      <c r="BJ67" s="79"/>
      <c r="BK67" s="79"/>
      <c r="BL67" s="79"/>
      <c r="BM67" s="79"/>
      <c r="BN67" s="79"/>
    </row>
    <row r="68" spans="1:66" s="57" customFormat="1" ht="18" x14ac:dyDescent="0.2">
      <c r="A68" s="56" t="str">
        <f t="shared" si="25"/>
        <v>3.6.5</v>
      </c>
      <c r="B68" s="99" t="s">
        <v>137</v>
      </c>
      <c r="D68" s="98"/>
      <c r="E68" s="75">
        <v>44483</v>
      </c>
      <c r="F68" s="76">
        <f t="shared" si="26"/>
        <v>44484</v>
      </c>
      <c r="G68" s="58">
        <v>2</v>
      </c>
      <c r="H68" s="59">
        <v>0</v>
      </c>
      <c r="I68" s="60">
        <v>0</v>
      </c>
      <c r="J68" s="73"/>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c r="AM68" s="79"/>
      <c r="AN68" s="79"/>
      <c r="AO68" s="79"/>
      <c r="AP68" s="79"/>
      <c r="AQ68" s="79"/>
      <c r="AR68" s="79"/>
      <c r="AS68" s="79"/>
      <c r="AT68" s="79"/>
      <c r="AU68" s="79"/>
      <c r="AV68" s="79"/>
      <c r="AW68" s="79"/>
      <c r="AX68" s="79"/>
      <c r="AY68" s="79"/>
      <c r="AZ68" s="79"/>
      <c r="BA68" s="79"/>
      <c r="BB68" s="79"/>
      <c r="BC68" s="79"/>
      <c r="BD68" s="79"/>
      <c r="BE68" s="79"/>
      <c r="BF68" s="79"/>
      <c r="BG68" s="79"/>
      <c r="BH68" s="79"/>
      <c r="BI68" s="79"/>
      <c r="BJ68" s="79"/>
      <c r="BK68" s="79"/>
      <c r="BL68" s="79"/>
      <c r="BM68" s="79"/>
      <c r="BN68" s="79"/>
    </row>
    <row r="69" spans="1:66" s="57" customFormat="1" ht="18" x14ac:dyDescent="0.2">
      <c r="A69" s="56" t="str">
        <f t="shared" si="25"/>
        <v>3.6.6</v>
      </c>
      <c r="B69" s="99" t="s">
        <v>138</v>
      </c>
      <c r="D69" s="98"/>
      <c r="E69" s="75">
        <v>44483</v>
      </c>
      <c r="F69" s="76">
        <f t="shared" si="26"/>
        <v>44484</v>
      </c>
      <c r="G69" s="58">
        <v>2</v>
      </c>
      <c r="H69" s="59">
        <v>0</v>
      </c>
      <c r="I69" s="60">
        <v>0</v>
      </c>
      <c r="J69" s="73"/>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c r="AM69" s="79"/>
      <c r="AN69" s="79"/>
      <c r="AO69" s="79"/>
      <c r="AP69" s="79"/>
      <c r="AQ69" s="79"/>
      <c r="AR69" s="79"/>
      <c r="AS69" s="79"/>
      <c r="AT69" s="79"/>
      <c r="AU69" s="79"/>
      <c r="AV69" s="79"/>
      <c r="AW69" s="79"/>
      <c r="AX69" s="79"/>
      <c r="AY69" s="79"/>
      <c r="AZ69" s="79"/>
      <c r="BA69" s="79"/>
      <c r="BB69" s="79"/>
      <c r="BC69" s="79"/>
      <c r="BD69" s="79"/>
      <c r="BE69" s="79"/>
      <c r="BF69" s="79"/>
      <c r="BG69" s="79"/>
      <c r="BH69" s="79"/>
      <c r="BI69" s="79"/>
      <c r="BJ69" s="79"/>
      <c r="BK69" s="79"/>
      <c r="BL69" s="79"/>
      <c r="BM69" s="79"/>
      <c r="BN69" s="79"/>
    </row>
    <row r="70" spans="1:66" s="57" customFormat="1" ht="18" x14ac:dyDescent="0.2">
      <c r="A70" s="56" t="str">
        <f t="shared" si="25"/>
        <v>3.6.7</v>
      </c>
      <c r="B70" s="99" t="s">
        <v>139</v>
      </c>
      <c r="D70" s="98"/>
      <c r="E70" s="75">
        <v>44483</v>
      </c>
      <c r="F70" s="76">
        <f t="shared" si="26"/>
        <v>44484</v>
      </c>
      <c r="G70" s="58">
        <v>2</v>
      </c>
      <c r="H70" s="59">
        <v>0</v>
      </c>
      <c r="I70" s="60">
        <v>0</v>
      </c>
      <c r="J70" s="73"/>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c r="AM70" s="79"/>
      <c r="AN70" s="79"/>
      <c r="AO70" s="79"/>
      <c r="AP70" s="79"/>
      <c r="AQ70" s="79"/>
      <c r="AR70" s="79"/>
      <c r="AS70" s="79"/>
      <c r="AT70" s="79"/>
      <c r="AU70" s="79"/>
      <c r="AV70" s="79"/>
      <c r="AW70" s="79"/>
      <c r="AX70" s="79"/>
      <c r="AY70" s="79"/>
      <c r="AZ70" s="79"/>
      <c r="BA70" s="79"/>
      <c r="BB70" s="79"/>
      <c r="BC70" s="79"/>
      <c r="BD70" s="79"/>
      <c r="BE70" s="79"/>
      <c r="BF70" s="79"/>
      <c r="BG70" s="79"/>
      <c r="BH70" s="79"/>
      <c r="BI70" s="79"/>
      <c r="BJ70" s="79"/>
      <c r="BK70" s="79"/>
      <c r="BL70" s="79"/>
      <c r="BM70" s="79"/>
      <c r="BN70" s="79"/>
    </row>
    <row r="71" spans="1:66" s="57" customFormat="1" ht="24" x14ac:dyDescent="0.2">
      <c r="A71" s="56" t="str">
        <f t="shared" si="25"/>
        <v>3.6.8</v>
      </c>
      <c r="B71" s="99" t="s">
        <v>162</v>
      </c>
      <c r="D71" s="98"/>
      <c r="E71" s="75">
        <v>44483</v>
      </c>
      <c r="F71" s="76">
        <f t="shared" si="26"/>
        <v>44484</v>
      </c>
      <c r="G71" s="58">
        <v>2</v>
      </c>
      <c r="H71" s="59">
        <v>0</v>
      </c>
      <c r="I71" s="60">
        <v>0</v>
      </c>
      <c r="J71" s="73"/>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c r="AM71" s="79"/>
      <c r="AN71" s="79"/>
      <c r="AO71" s="79"/>
      <c r="AP71" s="79"/>
      <c r="AQ71" s="79"/>
      <c r="AR71" s="79"/>
      <c r="AS71" s="79"/>
      <c r="AT71" s="79"/>
      <c r="AU71" s="79"/>
      <c r="AV71" s="79"/>
      <c r="AW71" s="79"/>
      <c r="AX71" s="79"/>
      <c r="AY71" s="79"/>
      <c r="AZ71" s="79"/>
      <c r="BA71" s="79"/>
      <c r="BB71" s="79"/>
      <c r="BC71" s="79"/>
      <c r="BD71" s="79"/>
      <c r="BE71" s="79"/>
      <c r="BF71" s="79"/>
      <c r="BG71" s="79"/>
      <c r="BH71" s="79"/>
      <c r="BI71" s="79"/>
      <c r="BJ71" s="79"/>
      <c r="BK71" s="79"/>
      <c r="BL71" s="79"/>
      <c r="BM71" s="79"/>
      <c r="BN71" s="79"/>
    </row>
    <row r="72" spans="1:66" s="57" customFormat="1" ht="24" x14ac:dyDescent="0.2">
      <c r="A72" s="56" t="str">
        <f t="shared" si="25"/>
        <v>3.6.9</v>
      </c>
      <c r="B72" s="99" t="s">
        <v>163</v>
      </c>
      <c r="D72" s="98"/>
      <c r="E72" s="75">
        <v>44483</v>
      </c>
      <c r="F72" s="76">
        <f t="shared" si="26"/>
        <v>44484</v>
      </c>
      <c r="G72" s="58">
        <v>2</v>
      </c>
      <c r="H72" s="59">
        <v>0</v>
      </c>
      <c r="I72" s="60">
        <v>0</v>
      </c>
      <c r="J72" s="73"/>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c r="AM72" s="79"/>
      <c r="AN72" s="79"/>
      <c r="AO72" s="79"/>
      <c r="AP72" s="79"/>
      <c r="AQ72" s="79"/>
      <c r="AR72" s="79"/>
      <c r="AS72" s="79"/>
      <c r="AT72" s="79"/>
      <c r="AU72" s="79"/>
      <c r="AV72" s="79"/>
      <c r="AW72" s="79"/>
      <c r="AX72" s="79"/>
      <c r="AY72" s="79"/>
      <c r="AZ72" s="79"/>
      <c r="BA72" s="79"/>
      <c r="BB72" s="79"/>
      <c r="BC72" s="79"/>
      <c r="BD72" s="79"/>
      <c r="BE72" s="79"/>
      <c r="BF72" s="79"/>
      <c r="BG72" s="79"/>
      <c r="BH72" s="79"/>
      <c r="BI72" s="79"/>
      <c r="BJ72" s="79"/>
      <c r="BK72" s="79"/>
      <c r="BL72" s="79"/>
      <c r="BM72" s="79"/>
      <c r="BN72" s="79"/>
    </row>
    <row r="73" spans="1:66" s="51" customFormat="1" ht="18" x14ac:dyDescent="0.2">
      <c r="A73" s="49" t="str">
        <f>IF(ISERROR(VALUE(SUBSTITUTE(prevWBS,".",""))),"1",IF(ISERROR(FIND("`",SUBSTITUTE(prevWBS,".","`",1))),TEXT(VALUE(prevWBS)+1,"#"),TEXT(VALUE(LEFT(prevWBS,FIND("`",SUBSTITUTE(prevWBS,".","`",1))-1))+1,"#")))</f>
        <v>4</v>
      </c>
      <c r="B73" s="50" t="s">
        <v>146</v>
      </c>
      <c r="D73" s="52"/>
      <c r="E73" s="77"/>
      <c r="F73" s="77" t="str">
        <f t="shared" si="9"/>
        <v xml:space="preserve"> - </v>
      </c>
      <c r="G73" s="53"/>
      <c r="H73" s="54"/>
      <c r="I73" s="55" t="str">
        <f t="shared" si="4"/>
        <v xml:space="preserve"> - </v>
      </c>
      <c r="J73" s="74"/>
      <c r="K73" s="8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c r="AN73" s="80"/>
      <c r="AO73" s="80"/>
      <c r="AP73" s="80"/>
      <c r="AQ73" s="80"/>
      <c r="AR73" s="80"/>
      <c r="AS73" s="80"/>
      <c r="AT73" s="80"/>
      <c r="AU73" s="80"/>
      <c r="AV73" s="80"/>
      <c r="AW73" s="80"/>
      <c r="AX73" s="80"/>
      <c r="AY73" s="80"/>
      <c r="AZ73" s="80"/>
      <c r="BA73" s="80"/>
      <c r="BB73" s="80"/>
      <c r="BC73" s="80"/>
      <c r="BD73" s="80"/>
      <c r="BE73" s="80"/>
      <c r="BF73" s="80"/>
      <c r="BG73" s="80"/>
      <c r="BH73" s="80"/>
      <c r="BI73" s="80"/>
      <c r="BJ73" s="80"/>
      <c r="BK73" s="80"/>
      <c r="BL73" s="80"/>
      <c r="BM73" s="80"/>
      <c r="BN73" s="80"/>
    </row>
    <row r="74" spans="1:66" s="57" customFormat="1" ht="18" x14ac:dyDescent="0.2">
      <c r="A7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74" s="97" t="s">
        <v>159</v>
      </c>
      <c r="D74" s="98"/>
      <c r="E74" s="75">
        <v>44485</v>
      </c>
      <c r="F74" s="76">
        <f t="shared" si="9"/>
        <v>44491</v>
      </c>
      <c r="G74" s="58">
        <v>7</v>
      </c>
      <c r="H74" s="59">
        <v>0</v>
      </c>
      <c r="I74" s="60">
        <v>0</v>
      </c>
      <c r="J74" s="73"/>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c r="AM74" s="79"/>
      <c r="AN74" s="79"/>
      <c r="AO74" s="79"/>
      <c r="AP74" s="79"/>
      <c r="AQ74" s="79"/>
      <c r="AR74" s="79"/>
      <c r="AS74" s="79"/>
      <c r="AT74" s="79"/>
      <c r="AU74" s="79"/>
      <c r="AV74" s="79"/>
      <c r="AW74" s="79"/>
      <c r="AX74" s="79"/>
      <c r="AY74" s="79"/>
      <c r="AZ74" s="79"/>
      <c r="BA74" s="79"/>
      <c r="BB74" s="79"/>
      <c r="BC74" s="79"/>
      <c r="BD74" s="79"/>
      <c r="BE74" s="79"/>
      <c r="BF74" s="79"/>
      <c r="BG74" s="79"/>
      <c r="BH74" s="79"/>
      <c r="BI74" s="79"/>
      <c r="BJ74" s="79"/>
      <c r="BK74" s="79"/>
      <c r="BL74" s="79"/>
      <c r="BM74" s="79"/>
      <c r="BN74" s="79"/>
    </row>
    <row r="75" spans="1:66" s="57" customFormat="1" ht="18" x14ac:dyDescent="0.2">
      <c r="A7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75" s="97" t="s">
        <v>168</v>
      </c>
      <c r="D75" s="98"/>
      <c r="E75" s="75">
        <v>44492</v>
      </c>
      <c r="F75" s="76">
        <f t="shared" si="9"/>
        <v>44501</v>
      </c>
      <c r="G75" s="58">
        <v>10</v>
      </c>
      <c r="H75" s="59">
        <v>0</v>
      </c>
      <c r="I75" s="60">
        <v>0</v>
      </c>
      <c r="J75" s="73"/>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c r="AM75" s="79"/>
      <c r="AN75" s="79"/>
      <c r="AO75" s="79"/>
      <c r="AP75" s="79"/>
      <c r="AQ75" s="79"/>
      <c r="AR75" s="79"/>
      <c r="AS75" s="79"/>
      <c r="AT75" s="79"/>
      <c r="AU75" s="79"/>
      <c r="AV75" s="79"/>
      <c r="AW75" s="79"/>
      <c r="AX75" s="79"/>
      <c r="AY75" s="79"/>
      <c r="AZ75" s="79"/>
      <c r="BA75" s="79"/>
      <c r="BB75" s="79"/>
      <c r="BC75" s="79"/>
      <c r="BD75" s="79"/>
      <c r="BE75" s="79"/>
      <c r="BF75" s="79"/>
      <c r="BG75" s="79"/>
      <c r="BH75" s="79"/>
      <c r="BI75" s="79"/>
      <c r="BJ75" s="79"/>
      <c r="BK75" s="79"/>
      <c r="BL75" s="79"/>
      <c r="BM75" s="79"/>
      <c r="BN75" s="79"/>
    </row>
    <row r="76" spans="1:66" s="57" customFormat="1" ht="18" x14ac:dyDescent="0.2">
      <c r="A76" s="56" t="str">
        <f t="shared" ref="A76:A90" si="27">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76" s="99" t="s">
        <v>134</v>
      </c>
      <c r="D76" s="98"/>
      <c r="E76" s="75">
        <v>44492</v>
      </c>
      <c r="F76" s="76">
        <f t="shared" si="9"/>
        <v>44492</v>
      </c>
      <c r="G76" s="58">
        <v>1</v>
      </c>
      <c r="H76" s="59">
        <v>0</v>
      </c>
      <c r="I76" s="60">
        <v>0</v>
      </c>
      <c r="J76" s="73"/>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c r="AM76" s="79"/>
      <c r="AN76" s="79"/>
      <c r="AO76" s="79"/>
      <c r="AP76" s="79"/>
      <c r="AQ76" s="79"/>
      <c r="AR76" s="79"/>
      <c r="AS76" s="79"/>
      <c r="AT76" s="79"/>
      <c r="AU76" s="79"/>
      <c r="AV76" s="79"/>
      <c r="AW76" s="79"/>
      <c r="AX76" s="79"/>
      <c r="AY76" s="79"/>
      <c r="AZ76" s="79"/>
      <c r="BA76" s="79"/>
      <c r="BB76" s="79"/>
      <c r="BC76" s="79"/>
      <c r="BD76" s="79"/>
      <c r="BE76" s="79"/>
      <c r="BF76" s="79"/>
      <c r="BG76" s="79"/>
      <c r="BH76" s="79"/>
      <c r="BI76" s="79"/>
      <c r="BJ76" s="79"/>
      <c r="BK76" s="79"/>
      <c r="BL76" s="79"/>
      <c r="BM76" s="79"/>
      <c r="BN76" s="79"/>
    </row>
    <row r="77" spans="1:66" s="57" customFormat="1" ht="18" x14ac:dyDescent="0.2">
      <c r="A7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77" s="132" t="s">
        <v>171</v>
      </c>
      <c r="D77" s="98"/>
      <c r="E77" s="75">
        <v>44492</v>
      </c>
      <c r="F77" s="76">
        <f t="shared" ref="F77:F91" si="28">IF(ISBLANK(E77)," - ",IF(G77=0,E77,E77+G77-1))</f>
        <v>44492</v>
      </c>
      <c r="G77" s="58">
        <v>1</v>
      </c>
      <c r="H77" s="59">
        <v>0</v>
      </c>
      <c r="I77" s="60">
        <v>0</v>
      </c>
      <c r="J77" s="73"/>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c r="AM77" s="79"/>
      <c r="AN77" s="79"/>
      <c r="AO77" s="79"/>
      <c r="AP77" s="79"/>
      <c r="AQ77" s="79"/>
      <c r="AR77" s="79"/>
      <c r="AS77" s="79"/>
      <c r="AT77" s="79"/>
      <c r="AU77" s="79"/>
      <c r="AV77" s="79"/>
      <c r="AW77" s="79"/>
      <c r="AX77" s="79"/>
      <c r="AY77" s="79"/>
      <c r="AZ77" s="79"/>
      <c r="BA77" s="79"/>
      <c r="BB77" s="79"/>
      <c r="BC77" s="79"/>
      <c r="BD77" s="79"/>
      <c r="BE77" s="79"/>
      <c r="BF77" s="79"/>
      <c r="BG77" s="79"/>
      <c r="BH77" s="79"/>
      <c r="BI77" s="79"/>
      <c r="BJ77" s="79"/>
      <c r="BK77" s="79"/>
      <c r="BL77" s="79"/>
      <c r="BM77" s="79"/>
      <c r="BN77" s="79"/>
    </row>
    <row r="78" spans="1:66" s="57" customFormat="1" ht="18" x14ac:dyDescent="0.2">
      <c r="A78" s="56" t="str">
        <f t="shared" si="27"/>
        <v>4.2.3</v>
      </c>
      <c r="B78" s="99" t="s">
        <v>135</v>
      </c>
      <c r="D78" s="98"/>
      <c r="E78" s="75">
        <v>44493</v>
      </c>
      <c r="F78" s="76">
        <f t="shared" si="28"/>
        <v>44493</v>
      </c>
      <c r="G78" s="58">
        <v>1</v>
      </c>
      <c r="H78" s="59">
        <v>0</v>
      </c>
      <c r="I78" s="60">
        <v>0</v>
      </c>
      <c r="J78" s="73"/>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c r="BE78" s="79"/>
      <c r="BF78" s="79"/>
      <c r="BG78" s="79"/>
      <c r="BH78" s="79"/>
      <c r="BI78" s="79"/>
      <c r="BJ78" s="79"/>
      <c r="BK78" s="79"/>
      <c r="BL78" s="79"/>
      <c r="BM78" s="79"/>
      <c r="BN78" s="79"/>
    </row>
    <row r="79" spans="1:66" s="57" customFormat="1" ht="18" x14ac:dyDescent="0.2">
      <c r="A7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4.2.4</v>
      </c>
      <c r="B79" s="132" t="s">
        <v>171</v>
      </c>
      <c r="D79" s="98"/>
      <c r="E79" s="75">
        <v>44493</v>
      </c>
      <c r="F79" s="76">
        <f t="shared" ref="F79" si="29">IF(ISBLANK(E79)," - ",IF(G79=0,E79,E79+G79-1))</f>
        <v>44493</v>
      </c>
      <c r="G79" s="58">
        <v>1</v>
      </c>
      <c r="H79" s="59">
        <v>0</v>
      </c>
      <c r="I79" s="60">
        <v>0</v>
      </c>
      <c r="J79" s="73"/>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c r="BE79" s="79"/>
      <c r="BF79" s="79"/>
      <c r="BG79" s="79"/>
      <c r="BH79" s="79"/>
      <c r="BI79" s="79"/>
      <c r="BJ79" s="79"/>
      <c r="BK79" s="79"/>
      <c r="BL79" s="79"/>
      <c r="BM79" s="79"/>
      <c r="BN79" s="79"/>
    </row>
    <row r="80" spans="1:66" s="57" customFormat="1" ht="18" x14ac:dyDescent="0.2">
      <c r="A80" s="56" t="str">
        <f t="shared" si="27"/>
        <v>4.2.5</v>
      </c>
      <c r="B80" s="99" t="s">
        <v>136</v>
      </c>
      <c r="D80" s="98"/>
      <c r="E80" s="75">
        <v>44494</v>
      </c>
      <c r="F80" s="76">
        <f t="shared" si="28"/>
        <v>44494</v>
      </c>
      <c r="G80" s="58">
        <v>1</v>
      </c>
      <c r="H80" s="59">
        <v>0</v>
      </c>
      <c r="I80" s="60">
        <v>0</v>
      </c>
      <c r="J80" s="73"/>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c r="BE80" s="79"/>
      <c r="BF80" s="79"/>
      <c r="BG80" s="79"/>
      <c r="BH80" s="79"/>
      <c r="BI80" s="79"/>
      <c r="BJ80" s="79"/>
      <c r="BK80" s="79"/>
      <c r="BL80" s="79"/>
      <c r="BM80" s="79"/>
      <c r="BN80" s="79"/>
    </row>
    <row r="81" spans="1:66" s="57" customFormat="1" ht="18" x14ac:dyDescent="0.2">
      <c r="A8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4.2.6</v>
      </c>
      <c r="B81" s="132" t="s">
        <v>171</v>
      </c>
      <c r="D81" s="98"/>
      <c r="E81" s="75">
        <v>44494</v>
      </c>
      <c r="F81" s="76">
        <f t="shared" si="28"/>
        <v>44494</v>
      </c>
      <c r="G81" s="58">
        <v>1</v>
      </c>
      <c r="H81" s="59">
        <v>0</v>
      </c>
      <c r="I81" s="60">
        <v>0</v>
      </c>
      <c r="J81" s="73"/>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c r="BE81" s="79"/>
      <c r="BF81" s="79"/>
      <c r="BG81" s="79"/>
      <c r="BH81" s="79"/>
      <c r="BI81" s="79"/>
      <c r="BJ81" s="79"/>
      <c r="BK81" s="79"/>
      <c r="BL81" s="79"/>
      <c r="BM81" s="79"/>
      <c r="BN81" s="79"/>
    </row>
    <row r="82" spans="1:66" s="57" customFormat="1" ht="18" x14ac:dyDescent="0.2">
      <c r="A82" s="56" t="str">
        <f t="shared" si="27"/>
        <v>4.2.7</v>
      </c>
      <c r="B82" s="99" t="s">
        <v>137</v>
      </c>
      <c r="D82" s="98"/>
      <c r="E82" s="75">
        <v>44495</v>
      </c>
      <c r="F82" s="76">
        <f t="shared" si="28"/>
        <v>44495</v>
      </c>
      <c r="G82" s="58">
        <v>1</v>
      </c>
      <c r="H82" s="59">
        <v>0</v>
      </c>
      <c r="I82" s="60">
        <v>0</v>
      </c>
      <c r="J82" s="73"/>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c r="BE82" s="79"/>
      <c r="BF82" s="79"/>
      <c r="BG82" s="79"/>
      <c r="BH82" s="79"/>
      <c r="BI82" s="79"/>
      <c r="BJ82" s="79"/>
      <c r="BK82" s="79"/>
      <c r="BL82" s="79"/>
      <c r="BM82" s="79"/>
      <c r="BN82" s="79"/>
    </row>
    <row r="83" spans="1:66" s="57" customFormat="1" ht="18" x14ac:dyDescent="0.2">
      <c r="A83"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4.2.8</v>
      </c>
      <c r="B83" s="132" t="s">
        <v>171</v>
      </c>
      <c r="D83" s="98"/>
      <c r="E83" s="75">
        <v>44495</v>
      </c>
      <c r="F83" s="76">
        <f t="shared" ref="F83" si="30">IF(ISBLANK(E83)," - ",IF(G83=0,E83,E83+G83-1))</f>
        <v>44495</v>
      </c>
      <c r="G83" s="58">
        <v>1</v>
      </c>
      <c r="H83" s="59">
        <v>0</v>
      </c>
      <c r="I83" s="60">
        <v>0</v>
      </c>
      <c r="J83" s="73"/>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c r="BE83" s="79"/>
      <c r="BF83" s="79"/>
      <c r="BG83" s="79"/>
      <c r="BH83" s="79"/>
      <c r="BI83" s="79"/>
      <c r="BJ83" s="79"/>
      <c r="BK83" s="79"/>
      <c r="BL83" s="79"/>
      <c r="BM83" s="79"/>
      <c r="BN83" s="79"/>
    </row>
    <row r="84" spans="1:66" s="57" customFormat="1" ht="18" x14ac:dyDescent="0.2">
      <c r="A84" s="56" t="str">
        <f t="shared" si="27"/>
        <v>4.2.9</v>
      </c>
      <c r="B84" s="99" t="s">
        <v>138</v>
      </c>
      <c r="D84" s="98"/>
      <c r="E84" s="75">
        <v>44496</v>
      </c>
      <c r="F84" s="76">
        <f t="shared" si="28"/>
        <v>44496</v>
      </c>
      <c r="G84" s="58">
        <v>1</v>
      </c>
      <c r="H84" s="59">
        <v>0</v>
      </c>
      <c r="I84" s="60">
        <v>0</v>
      </c>
      <c r="J84" s="73"/>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c r="BE84" s="79"/>
      <c r="BF84" s="79"/>
      <c r="BG84" s="79"/>
      <c r="BH84" s="79"/>
      <c r="BI84" s="79"/>
      <c r="BJ84" s="79"/>
      <c r="BK84" s="79"/>
      <c r="BL84" s="79"/>
      <c r="BM84" s="79"/>
      <c r="BN84" s="79"/>
    </row>
    <row r="85" spans="1:66" s="57" customFormat="1" ht="18" x14ac:dyDescent="0.2">
      <c r="A85"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4.2.10</v>
      </c>
      <c r="B85" s="132" t="s">
        <v>171</v>
      </c>
      <c r="D85" s="98"/>
      <c r="E85" s="75">
        <v>44496</v>
      </c>
      <c r="F85" s="76">
        <f t="shared" si="28"/>
        <v>44496</v>
      </c>
      <c r="G85" s="58">
        <v>1</v>
      </c>
      <c r="H85" s="59">
        <v>0</v>
      </c>
      <c r="I85" s="60">
        <v>0</v>
      </c>
      <c r="J85" s="73"/>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c r="BE85" s="79"/>
      <c r="BF85" s="79"/>
      <c r="BG85" s="79"/>
      <c r="BH85" s="79"/>
      <c r="BI85" s="79"/>
      <c r="BJ85" s="79"/>
      <c r="BK85" s="79"/>
      <c r="BL85" s="79"/>
      <c r="BM85" s="79"/>
      <c r="BN85" s="79"/>
    </row>
    <row r="86" spans="1:66" s="57" customFormat="1" ht="18" x14ac:dyDescent="0.2">
      <c r="A86" s="56" t="str">
        <f t="shared" si="27"/>
        <v>4.2.11</v>
      </c>
      <c r="B86" s="99" t="s">
        <v>139</v>
      </c>
      <c r="D86" s="98"/>
      <c r="E86" s="75">
        <v>44497</v>
      </c>
      <c r="F86" s="76">
        <f t="shared" si="28"/>
        <v>44497</v>
      </c>
      <c r="G86" s="58">
        <v>1</v>
      </c>
      <c r="H86" s="59">
        <v>0</v>
      </c>
      <c r="I86" s="60">
        <v>0</v>
      </c>
      <c r="J86" s="73"/>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c r="BE86" s="79"/>
      <c r="BF86" s="79"/>
      <c r="BG86" s="79"/>
      <c r="BH86" s="79"/>
      <c r="BI86" s="79"/>
      <c r="BJ86" s="79"/>
      <c r="BK86" s="79"/>
      <c r="BL86" s="79"/>
      <c r="BM86" s="79"/>
      <c r="BN86" s="79"/>
    </row>
    <row r="87" spans="1:66" s="57" customFormat="1" ht="18" x14ac:dyDescent="0.2">
      <c r="A87"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4.2.12</v>
      </c>
      <c r="B87" s="132" t="s">
        <v>171</v>
      </c>
      <c r="D87" s="98"/>
      <c r="E87" s="75">
        <v>44497</v>
      </c>
      <c r="F87" s="76">
        <f t="shared" ref="F87" si="31">IF(ISBLANK(E87)," - ",IF(G87=0,E87,E87+G87-1))</f>
        <v>44497</v>
      </c>
      <c r="G87" s="58">
        <v>1</v>
      </c>
      <c r="H87" s="59">
        <v>0</v>
      </c>
      <c r="I87" s="60">
        <v>0</v>
      </c>
      <c r="J87" s="73"/>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c r="BE87" s="79"/>
      <c r="BF87" s="79"/>
      <c r="BG87" s="79"/>
      <c r="BH87" s="79"/>
      <c r="BI87" s="79"/>
      <c r="BJ87" s="79"/>
      <c r="BK87" s="79"/>
      <c r="BL87" s="79"/>
      <c r="BM87" s="79"/>
      <c r="BN87" s="79"/>
    </row>
    <row r="88" spans="1:66" s="57" customFormat="1" ht="24" x14ac:dyDescent="0.2">
      <c r="A88" s="56" t="str">
        <f t="shared" si="27"/>
        <v>4.2.13</v>
      </c>
      <c r="B88" s="99" t="s">
        <v>162</v>
      </c>
      <c r="D88" s="98"/>
      <c r="E88" s="75">
        <v>44498</v>
      </c>
      <c r="F88" s="76">
        <f t="shared" si="28"/>
        <v>44498</v>
      </c>
      <c r="G88" s="58">
        <v>1</v>
      </c>
      <c r="H88" s="59">
        <v>0</v>
      </c>
      <c r="I88" s="60">
        <f t="shared" ref="I88:I90" si="32">IF(OR(F88=0,E88=0)," - ",NETWORKDAYS(E88,F88))</f>
        <v>1</v>
      </c>
      <c r="J88" s="73"/>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c r="BE88" s="79"/>
      <c r="BF88" s="79"/>
      <c r="BG88" s="79"/>
      <c r="BH88" s="79"/>
      <c r="BI88" s="79"/>
      <c r="BJ88" s="79"/>
      <c r="BK88" s="79"/>
      <c r="BL88" s="79"/>
      <c r="BM88" s="79"/>
      <c r="BN88" s="79"/>
    </row>
    <row r="89" spans="1:66" s="57" customFormat="1" ht="18" x14ac:dyDescent="0.2">
      <c r="A89"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4.2.14</v>
      </c>
      <c r="B89" s="132" t="s">
        <v>171</v>
      </c>
      <c r="D89" s="98"/>
      <c r="E89" s="75">
        <v>44498</v>
      </c>
      <c r="F89" s="76">
        <f t="shared" si="28"/>
        <v>44498</v>
      </c>
      <c r="G89" s="58">
        <v>1</v>
      </c>
      <c r="H89" s="59">
        <v>0</v>
      </c>
      <c r="I89" s="60">
        <v>0</v>
      </c>
      <c r="J89" s="73"/>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c r="BE89" s="79"/>
      <c r="BF89" s="79"/>
      <c r="BG89" s="79"/>
      <c r="BH89" s="79"/>
      <c r="BI89" s="79"/>
      <c r="BJ89" s="79"/>
      <c r="BK89" s="79"/>
      <c r="BL89" s="79"/>
      <c r="BM89" s="79"/>
      <c r="BN89" s="79"/>
    </row>
    <row r="90" spans="1:66" s="57" customFormat="1" ht="24" x14ac:dyDescent="0.2">
      <c r="A90" s="56" t="str">
        <f t="shared" si="27"/>
        <v>4.2.15</v>
      </c>
      <c r="B90" s="99" t="s">
        <v>163</v>
      </c>
      <c r="D90" s="98"/>
      <c r="E90" s="75">
        <v>44499</v>
      </c>
      <c r="F90" s="76">
        <f t="shared" si="28"/>
        <v>44499</v>
      </c>
      <c r="G90" s="58">
        <v>1</v>
      </c>
      <c r="H90" s="59">
        <v>0</v>
      </c>
      <c r="I90" s="60">
        <f t="shared" si="32"/>
        <v>0</v>
      </c>
      <c r="J90" s="73"/>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c r="BE90" s="79"/>
      <c r="BF90" s="79"/>
      <c r="BG90" s="79"/>
      <c r="BH90" s="79"/>
      <c r="BI90" s="79"/>
      <c r="BJ90" s="79"/>
      <c r="BK90" s="79"/>
      <c r="BL90" s="79"/>
      <c r="BM90" s="79"/>
      <c r="BN90" s="79"/>
    </row>
    <row r="91" spans="1:66" s="57" customFormat="1" ht="18" x14ac:dyDescent="0.2">
      <c r="A91" s="56"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4.2.16</v>
      </c>
      <c r="B91" s="132" t="s">
        <v>171</v>
      </c>
      <c r="D91" s="98"/>
      <c r="E91" s="75">
        <v>44499</v>
      </c>
      <c r="F91" s="76">
        <f t="shared" si="28"/>
        <v>44499</v>
      </c>
      <c r="G91" s="58">
        <v>1</v>
      </c>
      <c r="H91" s="59">
        <v>0</v>
      </c>
      <c r="I91" s="60">
        <v>0</v>
      </c>
      <c r="J91" s="73"/>
      <c r="K91" s="79"/>
      <c r="L91" s="79"/>
      <c r="M91" s="79"/>
      <c r="N91" s="79"/>
      <c r="O91" s="79"/>
      <c r="P91" s="79"/>
      <c r="Q91" s="79"/>
      <c r="R91" s="79"/>
      <c r="S91" s="79"/>
      <c r="T91" s="79"/>
      <c r="U91" s="79"/>
      <c r="V91" s="79"/>
      <c r="W91" s="79"/>
      <c r="X91" s="79"/>
      <c r="Y91" s="79"/>
      <c r="Z91" s="79"/>
      <c r="AA91" s="79"/>
      <c r="AB91" s="79"/>
      <c r="AC91" s="79"/>
      <c r="AD91" s="79"/>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c r="BE91" s="79"/>
      <c r="BF91" s="79"/>
      <c r="BG91" s="79"/>
      <c r="BH91" s="79"/>
      <c r="BI91" s="79"/>
      <c r="BJ91" s="79"/>
      <c r="BK91" s="79"/>
      <c r="BL91" s="79"/>
      <c r="BM91" s="79"/>
      <c r="BN91" s="79"/>
    </row>
    <row r="92" spans="1:66" s="51" customFormat="1" ht="18" x14ac:dyDescent="0.2">
      <c r="A92" s="49" t="str">
        <f>IF(ISERROR(VALUE(SUBSTITUTE(prevWBS,".",""))),"1",IF(ISERROR(FIND("`",SUBSTITUTE(prevWBS,".","`",1))),TEXT(VALUE(prevWBS)+1,"#"),TEXT(VALUE(LEFT(prevWBS,FIND("`",SUBSTITUTE(prevWBS,".","`",1))-1))+1,"#")))</f>
        <v>5</v>
      </c>
      <c r="B92" s="50" t="s">
        <v>177</v>
      </c>
      <c r="D92" s="52"/>
      <c r="E92" s="77"/>
      <c r="F92" s="77" t="str">
        <f t="shared" ref="F92:F93" si="33">IF(ISBLANK(E92)," - ",IF(G92=0,E92,E92+G92-1))</f>
        <v xml:space="preserve"> - </v>
      </c>
      <c r="G92" s="53"/>
      <c r="H92" s="54"/>
      <c r="I92" s="55" t="str">
        <f t="shared" ref="I92:I93" si="34">IF(OR(F92=0,E92=0)," - ",NETWORKDAYS(E92,F92))</f>
        <v xml:space="preserve"> - </v>
      </c>
      <c r="J92" s="74"/>
      <c r="K92" s="8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c r="BE92" s="80"/>
      <c r="BF92" s="80"/>
      <c r="BG92" s="80"/>
      <c r="BH92" s="80"/>
      <c r="BI92" s="80"/>
      <c r="BJ92" s="80"/>
      <c r="BK92" s="80"/>
      <c r="BL92" s="80"/>
      <c r="BM92" s="80"/>
      <c r="BN92" s="80"/>
    </row>
    <row r="93" spans="1:66" s="57" customFormat="1" ht="24" x14ac:dyDescent="0.2">
      <c r="A93"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93" s="97" t="s">
        <v>147</v>
      </c>
      <c r="D93" s="98"/>
      <c r="E93" s="75">
        <v>44500</v>
      </c>
      <c r="F93" s="76">
        <f t="shared" si="33"/>
        <v>44501</v>
      </c>
      <c r="G93" s="58">
        <v>2</v>
      </c>
      <c r="H93" s="59">
        <v>0</v>
      </c>
      <c r="I93" s="60">
        <f t="shared" si="34"/>
        <v>1</v>
      </c>
      <c r="J93" s="73"/>
      <c r="K93" s="79"/>
      <c r="L93" s="79"/>
      <c r="M93" s="79"/>
      <c r="N93" s="79"/>
      <c r="O93" s="79"/>
      <c r="P93" s="79"/>
      <c r="Q93" s="79"/>
      <c r="R93" s="79"/>
      <c r="S93" s="79"/>
      <c r="T93" s="79"/>
      <c r="U93" s="79"/>
      <c r="V93" s="79"/>
      <c r="W93" s="79"/>
      <c r="X93" s="79"/>
      <c r="Y93" s="79"/>
      <c r="Z93" s="79"/>
      <c r="AA93" s="79"/>
      <c r="AB93" s="79"/>
      <c r="AC93" s="79"/>
      <c r="AD93" s="79"/>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c r="BE93" s="79"/>
      <c r="BF93" s="79"/>
      <c r="BG93" s="79"/>
      <c r="BH93" s="79"/>
      <c r="BI93" s="79"/>
      <c r="BJ93" s="79"/>
      <c r="BK93" s="79"/>
      <c r="BL93" s="79"/>
      <c r="BM93" s="79"/>
      <c r="BN93" s="79"/>
    </row>
    <row r="94" spans="1:66" s="57" customFormat="1" ht="18" x14ac:dyDescent="0.2">
      <c r="A94"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94" s="97" t="s">
        <v>148</v>
      </c>
      <c r="D94" s="98"/>
      <c r="E94" s="75">
        <v>44501</v>
      </c>
      <c r="F94" s="76">
        <f t="shared" ref="F94" si="35">IF(ISBLANK(E94)," - ",IF(G94=0,E94,E94+G94-1))</f>
        <v>44502</v>
      </c>
      <c r="G94" s="58">
        <v>2</v>
      </c>
      <c r="H94" s="59">
        <v>0</v>
      </c>
      <c r="I94" s="60">
        <f t="shared" ref="I94" si="36">IF(OR(F94=0,E94=0)," - ",NETWORKDAYS(E94,F94))</f>
        <v>2</v>
      </c>
      <c r="J94" s="73"/>
      <c r="K94" s="79"/>
      <c r="L94" s="79"/>
      <c r="M94" s="79"/>
      <c r="N94" s="79"/>
      <c r="O94" s="79"/>
      <c r="P94" s="79"/>
      <c r="Q94" s="79"/>
      <c r="R94" s="79"/>
      <c r="S94" s="79"/>
      <c r="T94" s="79"/>
      <c r="U94" s="79"/>
      <c r="V94" s="79"/>
      <c r="W94" s="79"/>
      <c r="X94" s="79"/>
      <c r="Y94" s="79"/>
      <c r="Z94" s="79"/>
      <c r="AA94" s="79"/>
      <c r="AB94" s="79"/>
      <c r="AC94" s="79"/>
      <c r="AD94" s="79"/>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c r="BE94" s="79"/>
      <c r="BF94" s="79"/>
      <c r="BG94" s="79"/>
      <c r="BH94" s="79"/>
      <c r="BI94" s="79"/>
      <c r="BJ94" s="79"/>
      <c r="BK94" s="79"/>
      <c r="BL94" s="79"/>
      <c r="BM94" s="79"/>
      <c r="BN94" s="79"/>
    </row>
    <row r="95" spans="1:66" s="57" customFormat="1" ht="24" x14ac:dyDescent="0.2">
      <c r="A95"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95" s="97" t="s">
        <v>149</v>
      </c>
      <c r="D95" s="98"/>
      <c r="E95" s="75">
        <v>44502</v>
      </c>
      <c r="F95" s="76">
        <f t="shared" ref="F95:F96" si="37">IF(ISBLANK(E95)," - ",IF(G95=0,E95,E95+G95-1))</f>
        <v>44503</v>
      </c>
      <c r="G95" s="58">
        <v>2</v>
      </c>
      <c r="H95" s="59">
        <v>0</v>
      </c>
      <c r="I95" s="60">
        <f t="shared" ref="I95:I96" si="38">IF(OR(F95=0,E95=0)," - ",NETWORKDAYS(E95,F95))</f>
        <v>2</v>
      </c>
      <c r="J95" s="73"/>
      <c r="K95" s="79"/>
      <c r="L95" s="79"/>
      <c r="M95" s="79"/>
      <c r="N95" s="79"/>
      <c r="O95" s="79"/>
      <c r="P95" s="79"/>
      <c r="Q95" s="79"/>
      <c r="R95" s="79"/>
      <c r="S95" s="79"/>
      <c r="T95" s="79"/>
      <c r="U95" s="79"/>
      <c r="V95" s="79"/>
      <c r="W95" s="79"/>
      <c r="X95" s="79"/>
      <c r="Y95" s="79"/>
      <c r="Z95" s="79"/>
      <c r="AA95" s="79"/>
      <c r="AB95" s="79"/>
      <c r="AC95" s="79"/>
      <c r="AD95" s="79"/>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c r="BE95" s="79"/>
      <c r="BF95" s="79"/>
      <c r="BG95" s="79"/>
      <c r="BH95" s="79"/>
      <c r="BI95" s="79"/>
      <c r="BJ95" s="79"/>
      <c r="BK95" s="79"/>
      <c r="BL95" s="79"/>
      <c r="BM95" s="79"/>
      <c r="BN95" s="79"/>
    </row>
    <row r="96" spans="1:66" s="51" customFormat="1" ht="18" x14ac:dyDescent="0.2">
      <c r="A96" s="49" t="str">
        <f>IF(ISERROR(VALUE(SUBSTITUTE(prevWBS,".",""))),"1",IF(ISERROR(FIND("`",SUBSTITUTE(prevWBS,".","`",1))),TEXT(VALUE(prevWBS)+1,"#"),TEXT(VALUE(LEFT(prevWBS,FIND("`",SUBSTITUTE(prevWBS,".","`",1))-1))+1,"#")))</f>
        <v>6</v>
      </c>
      <c r="B96" s="50" t="s">
        <v>169</v>
      </c>
      <c r="D96" s="52"/>
      <c r="E96" s="77"/>
      <c r="F96" s="77" t="str">
        <f t="shared" si="37"/>
        <v xml:space="preserve"> - </v>
      </c>
      <c r="G96" s="53"/>
      <c r="H96" s="54"/>
      <c r="I96" s="55" t="str">
        <f t="shared" si="38"/>
        <v xml:space="preserve"> - </v>
      </c>
      <c r="J96" s="74"/>
      <c r="K96" s="80"/>
      <c r="L96" s="80"/>
      <c r="M96" s="80"/>
      <c r="N96" s="80"/>
      <c r="O96" s="80"/>
      <c r="P96" s="80"/>
      <c r="Q96" s="80"/>
      <c r="R96" s="80"/>
      <c r="S96" s="80"/>
      <c r="T96" s="80"/>
      <c r="U96" s="80"/>
      <c r="V96" s="80"/>
      <c r="W96" s="80"/>
      <c r="X96" s="80"/>
      <c r="Y96" s="80"/>
      <c r="Z96" s="80"/>
      <c r="AA96" s="80"/>
      <c r="AB96" s="80"/>
      <c r="AC96" s="80"/>
      <c r="AD96" s="80"/>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c r="BE96" s="80"/>
      <c r="BF96" s="80"/>
      <c r="BG96" s="80"/>
      <c r="BH96" s="80"/>
      <c r="BI96" s="80"/>
      <c r="BJ96" s="80"/>
      <c r="BK96" s="80"/>
      <c r="BL96" s="80"/>
      <c r="BM96" s="80"/>
      <c r="BN96" s="80"/>
    </row>
    <row r="97" spans="1:66" s="57" customFormat="1" ht="18" x14ac:dyDescent="0.2">
      <c r="A97"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97" s="97" t="s">
        <v>150</v>
      </c>
      <c r="D97" s="98"/>
      <c r="E97" s="75">
        <v>44503</v>
      </c>
      <c r="F97" s="76">
        <f t="shared" ref="F97" si="39">IF(ISBLANK(E97)," - ",IF(G97=0,E97,E97+G97-1))</f>
        <v>44505</v>
      </c>
      <c r="G97" s="58">
        <v>3</v>
      </c>
      <c r="H97" s="59">
        <v>0</v>
      </c>
      <c r="I97" s="60">
        <f t="shared" ref="I97" si="40">IF(OR(F97=0,E97=0)," - ",NETWORKDAYS(E97,F97))</f>
        <v>3</v>
      </c>
      <c r="J97" s="73"/>
      <c r="K97" s="79"/>
      <c r="L97" s="79"/>
      <c r="M97" s="79"/>
      <c r="N97" s="79"/>
      <c r="O97" s="79"/>
      <c r="P97" s="79"/>
      <c r="Q97" s="79"/>
      <c r="R97" s="79"/>
      <c r="S97" s="79"/>
      <c r="T97" s="79"/>
      <c r="U97" s="79"/>
      <c r="V97" s="79"/>
      <c r="W97" s="79"/>
      <c r="X97" s="79"/>
      <c r="Y97" s="79"/>
      <c r="Z97" s="79"/>
      <c r="AA97" s="79"/>
      <c r="AB97" s="79"/>
      <c r="AC97" s="79"/>
      <c r="AD97" s="79"/>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c r="BE97" s="79"/>
      <c r="BF97" s="79"/>
      <c r="BG97" s="79"/>
      <c r="BH97" s="79"/>
      <c r="BI97" s="79"/>
      <c r="BJ97" s="79"/>
      <c r="BK97" s="79"/>
      <c r="BL97" s="79"/>
      <c r="BM97" s="79"/>
      <c r="BN97" s="79"/>
    </row>
    <row r="98" spans="1:66" s="57" customFormat="1" ht="24" x14ac:dyDescent="0.2">
      <c r="A98"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98" s="97" t="s">
        <v>151</v>
      </c>
      <c r="D98" s="98"/>
      <c r="E98" s="75">
        <v>44505</v>
      </c>
      <c r="F98" s="76">
        <f t="shared" ref="F98:F102" si="41">IF(ISBLANK(E98)," - ",IF(G98=0,E98,E98+G98-1))</f>
        <v>44507</v>
      </c>
      <c r="G98" s="58">
        <v>3</v>
      </c>
      <c r="H98" s="59">
        <v>0</v>
      </c>
      <c r="I98" s="60">
        <f t="shared" ref="I98:I102" si="42">IF(OR(F98=0,E98=0)," - ",NETWORKDAYS(E98,F98))</f>
        <v>1</v>
      </c>
      <c r="J98" s="73"/>
      <c r="K98" s="79"/>
      <c r="L98" s="79"/>
      <c r="M98" s="79"/>
      <c r="N98" s="79"/>
      <c r="O98" s="79"/>
      <c r="P98" s="79"/>
      <c r="Q98" s="79"/>
      <c r="R98" s="79"/>
      <c r="S98" s="79"/>
      <c r="T98" s="79"/>
      <c r="U98" s="79"/>
      <c r="V98" s="79"/>
      <c r="W98" s="79"/>
      <c r="X98" s="79"/>
      <c r="Y98" s="79"/>
      <c r="Z98" s="79"/>
      <c r="AA98" s="79"/>
      <c r="AB98" s="79"/>
      <c r="AC98" s="79"/>
      <c r="AD98" s="79"/>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c r="BE98" s="79"/>
      <c r="BF98" s="79"/>
      <c r="BG98" s="79"/>
      <c r="BH98" s="79"/>
      <c r="BI98" s="79"/>
      <c r="BJ98" s="79"/>
      <c r="BK98" s="79"/>
      <c r="BL98" s="79"/>
      <c r="BM98" s="79"/>
      <c r="BN98" s="79"/>
    </row>
    <row r="99" spans="1:66" s="51" customFormat="1" ht="18" x14ac:dyDescent="0.2">
      <c r="A99" s="49" t="str">
        <f>IF(ISERROR(VALUE(SUBSTITUTE(prevWBS,".",""))),"1",IF(ISERROR(FIND("`",SUBSTITUTE(prevWBS,".","`",1))),TEXT(VALUE(prevWBS)+1,"#"),TEXT(VALUE(LEFT(prevWBS,FIND("`",SUBSTITUTE(prevWBS,".","`",1))-1))+1,"#")))</f>
        <v>7</v>
      </c>
      <c r="B99" s="50" t="s">
        <v>170</v>
      </c>
      <c r="D99" s="52"/>
      <c r="E99" s="77"/>
      <c r="F99" s="77" t="str">
        <f t="shared" si="41"/>
        <v xml:space="preserve"> - </v>
      </c>
      <c r="G99" s="53"/>
      <c r="H99" s="54"/>
      <c r="I99" s="55" t="str">
        <f t="shared" si="42"/>
        <v xml:space="preserve"> - </v>
      </c>
      <c r="J99" s="74"/>
      <c r="K99" s="80"/>
      <c r="L99" s="80"/>
      <c r="M99" s="80"/>
      <c r="N99" s="80"/>
      <c r="O99" s="80"/>
      <c r="P99" s="80"/>
      <c r="Q99" s="80"/>
      <c r="R99" s="80"/>
      <c r="S99" s="80"/>
      <c r="T99" s="80"/>
      <c r="U99" s="80"/>
      <c r="V99" s="80"/>
      <c r="W99" s="80"/>
      <c r="X99" s="80"/>
      <c r="Y99" s="80"/>
      <c r="Z99" s="80"/>
      <c r="AA99" s="80"/>
      <c r="AB99" s="80"/>
      <c r="AC99" s="80"/>
      <c r="AD99" s="80"/>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c r="BE99" s="80"/>
      <c r="BF99" s="80"/>
      <c r="BG99" s="80"/>
      <c r="BH99" s="80"/>
      <c r="BI99" s="80"/>
      <c r="BJ99" s="80"/>
      <c r="BK99" s="80"/>
      <c r="BL99" s="80"/>
      <c r="BM99" s="80"/>
      <c r="BN99" s="80"/>
    </row>
    <row r="100" spans="1:66" s="57" customFormat="1" ht="18" x14ac:dyDescent="0.2">
      <c r="A100"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00" s="97" t="s">
        <v>7</v>
      </c>
      <c r="D100" s="98"/>
      <c r="E100" s="75">
        <v>43131</v>
      </c>
      <c r="F100" s="76">
        <f t="shared" si="41"/>
        <v>43131</v>
      </c>
      <c r="G100" s="58">
        <v>1</v>
      </c>
      <c r="H100" s="59">
        <v>0</v>
      </c>
      <c r="I100" s="60">
        <f t="shared" si="42"/>
        <v>1</v>
      </c>
      <c r="J100" s="73"/>
      <c r="K100" s="79"/>
      <c r="L100" s="79"/>
      <c r="M100" s="79"/>
      <c r="N100" s="79"/>
      <c r="O100" s="79"/>
      <c r="P100" s="79"/>
      <c r="Q100" s="79"/>
      <c r="R100" s="79"/>
      <c r="S100" s="79"/>
      <c r="T100" s="79"/>
      <c r="U100" s="79"/>
      <c r="V100" s="79"/>
      <c r="W100" s="79"/>
      <c r="X100" s="79"/>
      <c r="Y100" s="79"/>
      <c r="Z100" s="79"/>
      <c r="AA100" s="79"/>
      <c r="AB100" s="79"/>
      <c r="AC100" s="79"/>
      <c r="AD100" s="79"/>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c r="BE100" s="79"/>
      <c r="BF100" s="79"/>
      <c r="BG100" s="79"/>
      <c r="BH100" s="79"/>
      <c r="BI100" s="79"/>
      <c r="BJ100" s="79"/>
      <c r="BK100" s="79"/>
      <c r="BL100" s="79"/>
      <c r="BM100" s="79"/>
      <c r="BN100" s="79"/>
    </row>
    <row r="101" spans="1:66" s="57" customFormat="1" ht="18" x14ac:dyDescent="0.2">
      <c r="A101"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7.2</v>
      </c>
      <c r="B101" s="97" t="s">
        <v>7</v>
      </c>
      <c r="D101" s="98"/>
      <c r="E101" s="75">
        <v>43132</v>
      </c>
      <c r="F101" s="76">
        <f t="shared" si="41"/>
        <v>43132</v>
      </c>
      <c r="G101" s="58">
        <v>1</v>
      </c>
      <c r="H101" s="59">
        <v>0</v>
      </c>
      <c r="I101" s="60">
        <f t="shared" si="42"/>
        <v>1</v>
      </c>
      <c r="J101" s="73"/>
      <c r="K101" s="79"/>
      <c r="L101" s="79"/>
      <c r="M101" s="79"/>
      <c r="N101" s="79"/>
      <c r="O101" s="79"/>
      <c r="P101" s="79"/>
      <c r="Q101" s="79"/>
      <c r="R101" s="79"/>
      <c r="S101" s="79"/>
      <c r="T101" s="79"/>
      <c r="U101" s="79"/>
      <c r="V101" s="79"/>
      <c r="W101" s="79"/>
      <c r="X101" s="79"/>
      <c r="Y101" s="79"/>
      <c r="Z101" s="79"/>
      <c r="AA101" s="79"/>
      <c r="AB101" s="79"/>
      <c r="AC101" s="79"/>
      <c r="AD101" s="79"/>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c r="BE101" s="79"/>
      <c r="BF101" s="79"/>
      <c r="BG101" s="79"/>
      <c r="BH101" s="79"/>
      <c r="BI101" s="79"/>
      <c r="BJ101" s="79"/>
      <c r="BK101" s="79"/>
      <c r="BL101" s="79"/>
      <c r="BM101" s="79"/>
      <c r="BN101" s="79"/>
    </row>
    <row r="102" spans="1:66" s="57" customFormat="1" ht="18" x14ac:dyDescent="0.2">
      <c r="A102" s="56"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7.3</v>
      </c>
      <c r="B102" s="97" t="s">
        <v>7</v>
      </c>
      <c r="D102" s="98"/>
      <c r="E102" s="75">
        <v>43133</v>
      </c>
      <c r="F102" s="76">
        <f t="shared" si="41"/>
        <v>43133</v>
      </c>
      <c r="G102" s="58">
        <v>1</v>
      </c>
      <c r="H102" s="59">
        <v>0</v>
      </c>
      <c r="I102" s="60">
        <f t="shared" si="42"/>
        <v>1</v>
      </c>
      <c r="J102" s="73"/>
      <c r="K102" s="79"/>
      <c r="L102" s="79"/>
      <c r="M102" s="79"/>
      <c r="N102" s="79"/>
      <c r="O102" s="79"/>
      <c r="P102" s="79"/>
      <c r="Q102" s="79"/>
      <c r="R102" s="79"/>
      <c r="S102" s="79"/>
      <c r="T102" s="79"/>
      <c r="U102" s="79"/>
      <c r="V102" s="79"/>
      <c r="W102" s="79"/>
      <c r="X102" s="79"/>
      <c r="Y102" s="79"/>
      <c r="Z102" s="79"/>
      <c r="AA102" s="79"/>
      <c r="AB102" s="79"/>
      <c r="AC102" s="79"/>
      <c r="AD102" s="79"/>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c r="BE102" s="79"/>
      <c r="BF102" s="79"/>
      <c r="BG102" s="79"/>
      <c r="BH102" s="79"/>
      <c r="BI102" s="79"/>
      <c r="BJ102" s="79"/>
      <c r="BK102" s="79"/>
      <c r="BL102" s="79"/>
      <c r="BM102" s="79"/>
      <c r="BN102" s="7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9 H41 H50 H20:H21 H60 H63 H73:H75 H31:H32">
    <cfRule type="dataBar" priority="348">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86" priority="391">
      <formula>K$6=TODAY()</formula>
    </cfRule>
  </conditionalFormatting>
  <conditionalFormatting sqref="K8:BN9 K15:BN102">
    <cfRule type="expression" dxfId="85" priority="394">
      <formula>AND($E8&lt;=K$6,ROUNDDOWN(($F8-$E8+1)*$H8,0)+$E8-1&gt;=K$6)</formula>
    </cfRule>
    <cfRule type="expression" dxfId="84" priority="395">
      <formula>AND(NOT(ISBLANK($E8)),$E8&lt;=K$6,$F8&gt;=K$6)</formula>
    </cfRule>
  </conditionalFormatting>
  <conditionalFormatting sqref="K6:BN9 K41:BN41 K50:BN50 K20:BN21 K60:BN60 K63:BN63 K73:BN75 K31:BN32">
    <cfRule type="expression" dxfId="83" priority="354">
      <formula>K$6=TODAY()</formula>
    </cfRule>
  </conditionalFormatting>
  <conditionalFormatting sqref="H92">
    <cfRule type="dataBar" priority="343">
      <dataBar>
        <cfvo type="num" val="0"/>
        <cfvo type="num" val="1"/>
        <color theme="0" tint="-0.34998626667073579"/>
      </dataBar>
      <extLst>
        <ext xmlns:x14="http://schemas.microsoft.com/office/spreadsheetml/2009/9/main" uri="{B025F937-C7B1-47D3-B67F-A62EFF666E3E}">
          <x14:id>{AF6031B5-17E7-4FA3-BF80-238C9E6DF4B9}</x14:id>
        </ext>
      </extLst>
    </cfRule>
  </conditionalFormatting>
  <conditionalFormatting sqref="K92:BN92">
    <cfRule type="expression" dxfId="82" priority="344">
      <formula>K$6=TODAY()</formula>
    </cfRule>
  </conditionalFormatting>
  <conditionalFormatting sqref="H93">
    <cfRule type="dataBar" priority="339">
      <dataBar>
        <cfvo type="num" val="0"/>
        <cfvo type="num" val="1"/>
        <color theme="0" tint="-0.34998626667073579"/>
      </dataBar>
      <extLst>
        <ext xmlns:x14="http://schemas.microsoft.com/office/spreadsheetml/2009/9/main" uri="{B025F937-C7B1-47D3-B67F-A62EFF666E3E}">
          <x14:id>{E1E2B9CA-12BA-46AC-9B3F-D4F5D19AE487}</x14:id>
        </ext>
      </extLst>
    </cfRule>
  </conditionalFormatting>
  <conditionalFormatting sqref="K93:BN93">
    <cfRule type="expression" dxfId="81" priority="340">
      <formula>K$6=TODAY()</formula>
    </cfRule>
  </conditionalFormatting>
  <conditionalFormatting sqref="H94">
    <cfRule type="dataBar" priority="335">
      <dataBar>
        <cfvo type="num" val="0"/>
        <cfvo type="num" val="1"/>
        <color theme="0" tint="-0.34998626667073579"/>
      </dataBar>
      <extLst>
        <ext xmlns:x14="http://schemas.microsoft.com/office/spreadsheetml/2009/9/main" uri="{B025F937-C7B1-47D3-B67F-A62EFF666E3E}">
          <x14:id>{2EBBAE54-BE40-4F85-B2B8-BF88914C4132}</x14:id>
        </ext>
      </extLst>
    </cfRule>
  </conditionalFormatting>
  <conditionalFormatting sqref="K94:BN94">
    <cfRule type="expression" dxfId="80" priority="336">
      <formula>K$6=TODAY()</formula>
    </cfRule>
  </conditionalFormatting>
  <conditionalFormatting sqref="H95">
    <cfRule type="dataBar" priority="331">
      <dataBar>
        <cfvo type="num" val="0"/>
        <cfvo type="num" val="1"/>
        <color theme="0" tint="-0.34998626667073579"/>
      </dataBar>
      <extLst>
        <ext xmlns:x14="http://schemas.microsoft.com/office/spreadsheetml/2009/9/main" uri="{B025F937-C7B1-47D3-B67F-A62EFF666E3E}">
          <x14:id>{CD355D18-EAED-4E08-8A10-05C00E458525}</x14:id>
        </ext>
      </extLst>
    </cfRule>
  </conditionalFormatting>
  <conditionalFormatting sqref="K95:BN95">
    <cfRule type="expression" dxfId="79" priority="332">
      <formula>K$6=TODAY()</formula>
    </cfRule>
  </conditionalFormatting>
  <conditionalFormatting sqref="H96">
    <cfRule type="dataBar" priority="327">
      <dataBar>
        <cfvo type="num" val="0"/>
        <cfvo type="num" val="1"/>
        <color theme="0" tint="-0.34998626667073579"/>
      </dataBar>
      <extLst>
        <ext xmlns:x14="http://schemas.microsoft.com/office/spreadsheetml/2009/9/main" uri="{B025F937-C7B1-47D3-B67F-A62EFF666E3E}">
          <x14:id>{E9A71E10-0808-482F-99D1-D818BBF6C7BC}</x14:id>
        </ext>
      </extLst>
    </cfRule>
  </conditionalFormatting>
  <conditionalFormatting sqref="K96:BN96">
    <cfRule type="expression" dxfId="78" priority="328">
      <formula>K$6=TODAY()</formula>
    </cfRule>
  </conditionalFormatting>
  <conditionalFormatting sqref="H97">
    <cfRule type="dataBar" priority="323">
      <dataBar>
        <cfvo type="num" val="0"/>
        <cfvo type="num" val="1"/>
        <color theme="0" tint="-0.34998626667073579"/>
      </dataBar>
      <extLst>
        <ext xmlns:x14="http://schemas.microsoft.com/office/spreadsheetml/2009/9/main" uri="{B025F937-C7B1-47D3-B67F-A62EFF666E3E}">
          <x14:id>{3D07858F-3D2E-41B0-9241-346599BE8E0E}</x14:id>
        </ext>
      </extLst>
    </cfRule>
  </conditionalFormatting>
  <conditionalFormatting sqref="K97:BN97">
    <cfRule type="expression" dxfId="77" priority="324">
      <formula>K$6=TODAY()</formula>
    </cfRule>
  </conditionalFormatting>
  <conditionalFormatting sqref="H98">
    <cfRule type="dataBar" priority="319">
      <dataBar>
        <cfvo type="num" val="0"/>
        <cfvo type="num" val="1"/>
        <color theme="0" tint="-0.34998626667073579"/>
      </dataBar>
      <extLst>
        <ext xmlns:x14="http://schemas.microsoft.com/office/spreadsheetml/2009/9/main" uri="{B025F937-C7B1-47D3-B67F-A62EFF666E3E}">
          <x14:id>{04A29D32-1B7A-44AE-874E-46664FE80C9C}</x14:id>
        </ext>
      </extLst>
    </cfRule>
  </conditionalFormatting>
  <conditionalFormatting sqref="K98:BN98">
    <cfRule type="expression" dxfId="76" priority="320">
      <formula>K$6=TODAY()</formula>
    </cfRule>
  </conditionalFormatting>
  <conditionalFormatting sqref="H99">
    <cfRule type="dataBar" priority="267">
      <dataBar>
        <cfvo type="num" val="0"/>
        <cfvo type="num" val="1"/>
        <color theme="0" tint="-0.34998626667073579"/>
      </dataBar>
      <extLst>
        <ext xmlns:x14="http://schemas.microsoft.com/office/spreadsheetml/2009/9/main" uri="{B025F937-C7B1-47D3-B67F-A62EFF666E3E}">
          <x14:id>{063A9F82-2F86-4B32-A209-F5B4C7385609}</x14:id>
        </ext>
      </extLst>
    </cfRule>
  </conditionalFormatting>
  <conditionalFormatting sqref="K99:BN99">
    <cfRule type="expression" dxfId="75" priority="268">
      <formula>K$6=TODAY()</formula>
    </cfRule>
  </conditionalFormatting>
  <conditionalFormatting sqref="H10">
    <cfRule type="dataBar" priority="263">
      <dataBar>
        <cfvo type="num" val="0"/>
        <cfvo type="num" val="1"/>
        <color theme="0" tint="-0.34998626667073579"/>
      </dataBar>
      <extLst>
        <ext xmlns:x14="http://schemas.microsoft.com/office/spreadsheetml/2009/9/main" uri="{B025F937-C7B1-47D3-B67F-A62EFF666E3E}">
          <x14:id>{7441C645-CDD7-4332-B16A-D63E38A71E7F}</x14:id>
        </ext>
      </extLst>
    </cfRule>
  </conditionalFormatting>
  <conditionalFormatting sqref="K10:BN10">
    <cfRule type="expression" dxfId="74" priority="265">
      <formula>AND($E10&lt;=K$6,ROUNDDOWN(($F10-$E10+1)*$H10,0)+$E10-1&gt;=K$6)</formula>
    </cfRule>
    <cfRule type="expression" dxfId="73" priority="266">
      <formula>AND(NOT(ISBLANK($E10)),$E10&lt;=K$6,$F10&gt;=K$6)</formula>
    </cfRule>
  </conditionalFormatting>
  <conditionalFormatting sqref="K10:BN10">
    <cfRule type="expression" dxfId="72" priority="264">
      <formula>K$6=TODAY()</formula>
    </cfRule>
  </conditionalFormatting>
  <conditionalFormatting sqref="H59">
    <cfRule type="dataBar" priority="247">
      <dataBar>
        <cfvo type="num" val="0"/>
        <cfvo type="num" val="1"/>
        <color theme="0" tint="-0.34998626667073579"/>
      </dataBar>
      <extLst>
        <ext xmlns:x14="http://schemas.microsoft.com/office/spreadsheetml/2009/9/main" uri="{B025F937-C7B1-47D3-B67F-A62EFF666E3E}">
          <x14:id>{91E39612-F833-4191-B6AA-6AF3D151E65F}</x14:id>
        </ext>
      </extLst>
    </cfRule>
  </conditionalFormatting>
  <conditionalFormatting sqref="K59:BN59">
    <cfRule type="expression" dxfId="71" priority="248">
      <formula>K$6=TODAY()</formula>
    </cfRule>
  </conditionalFormatting>
  <conditionalFormatting sqref="H33">
    <cfRule type="dataBar" priority="243">
      <dataBar>
        <cfvo type="num" val="0"/>
        <cfvo type="num" val="1"/>
        <color theme="0" tint="-0.34998626667073579"/>
      </dataBar>
      <extLst>
        <ext xmlns:x14="http://schemas.microsoft.com/office/spreadsheetml/2009/9/main" uri="{B025F937-C7B1-47D3-B67F-A62EFF666E3E}">
          <x14:id>{BC0CD262-D5C0-4114-862E-FD1D455DCCB6}</x14:id>
        </ext>
      </extLst>
    </cfRule>
  </conditionalFormatting>
  <conditionalFormatting sqref="K33:BN33">
    <cfRule type="expression" dxfId="70" priority="244">
      <formula>K$6=TODAY()</formula>
    </cfRule>
  </conditionalFormatting>
  <conditionalFormatting sqref="H34">
    <cfRule type="dataBar" priority="239">
      <dataBar>
        <cfvo type="num" val="0"/>
        <cfvo type="num" val="1"/>
        <color theme="0" tint="-0.34998626667073579"/>
      </dataBar>
      <extLst>
        <ext xmlns:x14="http://schemas.microsoft.com/office/spreadsheetml/2009/9/main" uri="{B025F937-C7B1-47D3-B67F-A62EFF666E3E}">
          <x14:id>{4EEB3302-B300-4F37-8090-228654E26DB8}</x14:id>
        </ext>
      </extLst>
    </cfRule>
  </conditionalFormatting>
  <conditionalFormatting sqref="K34:BN34">
    <cfRule type="expression" dxfId="69" priority="240">
      <formula>K$6=TODAY()</formula>
    </cfRule>
  </conditionalFormatting>
  <conditionalFormatting sqref="H35">
    <cfRule type="dataBar" priority="235">
      <dataBar>
        <cfvo type="num" val="0"/>
        <cfvo type="num" val="1"/>
        <color theme="0" tint="-0.34998626667073579"/>
      </dataBar>
      <extLst>
        <ext xmlns:x14="http://schemas.microsoft.com/office/spreadsheetml/2009/9/main" uri="{B025F937-C7B1-47D3-B67F-A62EFF666E3E}">
          <x14:id>{82A7F4E5-E84F-4772-9D07-1C5BC9524837}</x14:id>
        </ext>
      </extLst>
    </cfRule>
  </conditionalFormatting>
  <conditionalFormatting sqref="K35:BN35">
    <cfRule type="expression" dxfId="68" priority="236">
      <formula>K$6=TODAY()</formula>
    </cfRule>
  </conditionalFormatting>
  <conditionalFormatting sqref="H36">
    <cfRule type="dataBar" priority="231">
      <dataBar>
        <cfvo type="num" val="0"/>
        <cfvo type="num" val="1"/>
        <color theme="0" tint="-0.34998626667073579"/>
      </dataBar>
      <extLst>
        <ext xmlns:x14="http://schemas.microsoft.com/office/spreadsheetml/2009/9/main" uri="{B025F937-C7B1-47D3-B67F-A62EFF666E3E}">
          <x14:id>{1BEF6D62-C837-4434-9EAF-5CEE3C8BFF33}</x14:id>
        </ext>
      </extLst>
    </cfRule>
  </conditionalFormatting>
  <conditionalFormatting sqref="K36:BN36">
    <cfRule type="expression" dxfId="67" priority="232">
      <formula>K$6=TODAY()</formula>
    </cfRule>
  </conditionalFormatting>
  <conditionalFormatting sqref="H37">
    <cfRule type="dataBar" priority="227">
      <dataBar>
        <cfvo type="num" val="0"/>
        <cfvo type="num" val="1"/>
        <color theme="0" tint="-0.34998626667073579"/>
      </dataBar>
      <extLst>
        <ext xmlns:x14="http://schemas.microsoft.com/office/spreadsheetml/2009/9/main" uri="{B025F937-C7B1-47D3-B67F-A62EFF666E3E}">
          <x14:id>{A63288A3-CF9F-40FD-99BB-9928CBA98227}</x14:id>
        </ext>
      </extLst>
    </cfRule>
  </conditionalFormatting>
  <conditionalFormatting sqref="K37:BN37">
    <cfRule type="expression" dxfId="66" priority="228">
      <formula>K$6=TODAY()</formula>
    </cfRule>
  </conditionalFormatting>
  <conditionalFormatting sqref="H38">
    <cfRule type="dataBar" priority="223">
      <dataBar>
        <cfvo type="num" val="0"/>
        <cfvo type="num" val="1"/>
        <color theme="0" tint="-0.34998626667073579"/>
      </dataBar>
      <extLst>
        <ext xmlns:x14="http://schemas.microsoft.com/office/spreadsheetml/2009/9/main" uri="{B025F937-C7B1-47D3-B67F-A62EFF666E3E}">
          <x14:id>{001A9256-16C1-4329-B9D8-D0541B1E65FE}</x14:id>
        </ext>
      </extLst>
    </cfRule>
  </conditionalFormatting>
  <conditionalFormatting sqref="K38:BN38">
    <cfRule type="expression" dxfId="65" priority="224">
      <formula>K$6=TODAY()</formula>
    </cfRule>
  </conditionalFormatting>
  <conditionalFormatting sqref="H39">
    <cfRule type="dataBar" priority="219">
      <dataBar>
        <cfvo type="num" val="0"/>
        <cfvo type="num" val="1"/>
        <color theme="0" tint="-0.34998626667073579"/>
      </dataBar>
      <extLst>
        <ext xmlns:x14="http://schemas.microsoft.com/office/spreadsheetml/2009/9/main" uri="{B025F937-C7B1-47D3-B67F-A62EFF666E3E}">
          <x14:id>{9BF9CD71-41A1-4D96-A24D-2307B8C1511E}</x14:id>
        </ext>
      </extLst>
    </cfRule>
  </conditionalFormatting>
  <conditionalFormatting sqref="K39:BN39">
    <cfRule type="expression" dxfId="64" priority="220">
      <formula>K$6=TODAY()</formula>
    </cfRule>
  </conditionalFormatting>
  <conditionalFormatting sqref="H40">
    <cfRule type="dataBar" priority="215">
      <dataBar>
        <cfvo type="num" val="0"/>
        <cfvo type="num" val="1"/>
        <color theme="0" tint="-0.34998626667073579"/>
      </dataBar>
      <extLst>
        <ext xmlns:x14="http://schemas.microsoft.com/office/spreadsheetml/2009/9/main" uri="{B025F937-C7B1-47D3-B67F-A62EFF666E3E}">
          <x14:id>{F04FD167-DBD0-4F87-9F1A-F9EC16361DBE}</x14:id>
        </ext>
      </extLst>
    </cfRule>
  </conditionalFormatting>
  <conditionalFormatting sqref="K40:BN40">
    <cfRule type="expression" dxfId="63" priority="216">
      <formula>K$6=TODAY()</formula>
    </cfRule>
  </conditionalFormatting>
  <conditionalFormatting sqref="H42">
    <cfRule type="dataBar" priority="211">
      <dataBar>
        <cfvo type="num" val="0"/>
        <cfvo type="num" val="1"/>
        <color theme="0" tint="-0.34998626667073579"/>
      </dataBar>
      <extLst>
        <ext xmlns:x14="http://schemas.microsoft.com/office/spreadsheetml/2009/9/main" uri="{B025F937-C7B1-47D3-B67F-A62EFF666E3E}">
          <x14:id>{BCC1F1CC-31D1-477E-A4DF-CAC7DA44BAA5}</x14:id>
        </ext>
      </extLst>
    </cfRule>
  </conditionalFormatting>
  <conditionalFormatting sqref="K42:BN42">
    <cfRule type="expression" dxfId="62" priority="212">
      <formula>K$6=TODAY()</formula>
    </cfRule>
  </conditionalFormatting>
  <conditionalFormatting sqref="H43">
    <cfRule type="dataBar" priority="207">
      <dataBar>
        <cfvo type="num" val="0"/>
        <cfvo type="num" val="1"/>
        <color theme="0" tint="-0.34998626667073579"/>
      </dataBar>
      <extLst>
        <ext xmlns:x14="http://schemas.microsoft.com/office/spreadsheetml/2009/9/main" uri="{B025F937-C7B1-47D3-B67F-A62EFF666E3E}">
          <x14:id>{BFF9E91C-99D4-46B3-B8DB-28B33B454734}</x14:id>
        </ext>
      </extLst>
    </cfRule>
  </conditionalFormatting>
  <conditionalFormatting sqref="K43:BN43">
    <cfRule type="expression" dxfId="61" priority="208">
      <formula>K$6=TODAY()</formula>
    </cfRule>
  </conditionalFormatting>
  <conditionalFormatting sqref="H44">
    <cfRule type="dataBar" priority="203">
      <dataBar>
        <cfvo type="num" val="0"/>
        <cfvo type="num" val="1"/>
        <color theme="0" tint="-0.34998626667073579"/>
      </dataBar>
      <extLst>
        <ext xmlns:x14="http://schemas.microsoft.com/office/spreadsheetml/2009/9/main" uri="{B025F937-C7B1-47D3-B67F-A62EFF666E3E}">
          <x14:id>{134FAAF5-A935-44B7-A1E0-ED4087E244C7}</x14:id>
        </ext>
      </extLst>
    </cfRule>
  </conditionalFormatting>
  <conditionalFormatting sqref="K44:BN44">
    <cfRule type="expression" dxfId="60" priority="204">
      <formula>K$6=TODAY()</formula>
    </cfRule>
  </conditionalFormatting>
  <conditionalFormatting sqref="H45">
    <cfRule type="dataBar" priority="199">
      <dataBar>
        <cfvo type="num" val="0"/>
        <cfvo type="num" val="1"/>
        <color theme="0" tint="-0.34998626667073579"/>
      </dataBar>
      <extLst>
        <ext xmlns:x14="http://schemas.microsoft.com/office/spreadsheetml/2009/9/main" uri="{B025F937-C7B1-47D3-B67F-A62EFF666E3E}">
          <x14:id>{E53DA637-304C-4DF2-93F3-55233A2CF80B}</x14:id>
        </ext>
      </extLst>
    </cfRule>
  </conditionalFormatting>
  <conditionalFormatting sqref="K45:BN45">
    <cfRule type="expression" dxfId="59" priority="200">
      <formula>K$6=TODAY()</formula>
    </cfRule>
  </conditionalFormatting>
  <conditionalFormatting sqref="H46">
    <cfRule type="dataBar" priority="195">
      <dataBar>
        <cfvo type="num" val="0"/>
        <cfvo type="num" val="1"/>
        <color theme="0" tint="-0.34998626667073579"/>
      </dataBar>
      <extLst>
        <ext xmlns:x14="http://schemas.microsoft.com/office/spreadsheetml/2009/9/main" uri="{B025F937-C7B1-47D3-B67F-A62EFF666E3E}">
          <x14:id>{DDE030CD-8623-4C19-BCA9-B79196E9F245}</x14:id>
        </ext>
      </extLst>
    </cfRule>
  </conditionalFormatting>
  <conditionalFormatting sqref="K46:BN46">
    <cfRule type="expression" dxfId="58" priority="196">
      <formula>K$6=TODAY()</formula>
    </cfRule>
  </conditionalFormatting>
  <conditionalFormatting sqref="H47">
    <cfRule type="dataBar" priority="191">
      <dataBar>
        <cfvo type="num" val="0"/>
        <cfvo type="num" val="1"/>
        <color theme="0" tint="-0.34998626667073579"/>
      </dataBar>
      <extLst>
        <ext xmlns:x14="http://schemas.microsoft.com/office/spreadsheetml/2009/9/main" uri="{B025F937-C7B1-47D3-B67F-A62EFF666E3E}">
          <x14:id>{D2E10E7E-5267-490E-9C31-9980BB06958F}</x14:id>
        </ext>
      </extLst>
    </cfRule>
  </conditionalFormatting>
  <conditionalFormatting sqref="K47:BN47">
    <cfRule type="expression" dxfId="57" priority="192">
      <formula>K$6=TODAY()</formula>
    </cfRule>
  </conditionalFormatting>
  <conditionalFormatting sqref="H48">
    <cfRule type="dataBar" priority="187">
      <dataBar>
        <cfvo type="num" val="0"/>
        <cfvo type="num" val="1"/>
        <color theme="0" tint="-0.34998626667073579"/>
      </dataBar>
      <extLst>
        <ext xmlns:x14="http://schemas.microsoft.com/office/spreadsheetml/2009/9/main" uri="{B025F937-C7B1-47D3-B67F-A62EFF666E3E}">
          <x14:id>{856F528D-E171-4873-B535-7E4EFDAF2A92}</x14:id>
        </ext>
      </extLst>
    </cfRule>
  </conditionalFormatting>
  <conditionalFormatting sqref="K48:BN48">
    <cfRule type="expression" dxfId="56" priority="188">
      <formula>K$6=TODAY()</formula>
    </cfRule>
  </conditionalFormatting>
  <conditionalFormatting sqref="H49">
    <cfRule type="dataBar" priority="183">
      <dataBar>
        <cfvo type="num" val="0"/>
        <cfvo type="num" val="1"/>
        <color theme="0" tint="-0.34998626667073579"/>
      </dataBar>
      <extLst>
        <ext xmlns:x14="http://schemas.microsoft.com/office/spreadsheetml/2009/9/main" uri="{B025F937-C7B1-47D3-B67F-A62EFF666E3E}">
          <x14:id>{054FFF99-697A-41FB-988E-F4E370D52DC5}</x14:id>
        </ext>
      </extLst>
    </cfRule>
  </conditionalFormatting>
  <conditionalFormatting sqref="K49:BN49">
    <cfRule type="expression" dxfId="55" priority="184">
      <formula>K$6=TODAY()</formula>
    </cfRule>
  </conditionalFormatting>
  <conditionalFormatting sqref="H11">
    <cfRule type="dataBar" priority="179">
      <dataBar>
        <cfvo type="num" val="0"/>
        <cfvo type="num" val="1"/>
        <color theme="0" tint="-0.34998626667073579"/>
      </dataBar>
      <extLst>
        <ext xmlns:x14="http://schemas.microsoft.com/office/spreadsheetml/2009/9/main" uri="{B025F937-C7B1-47D3-B67F-A62EFF666E3E}">
          <x14:id>{6D1712A1-D810-4333-A009-34292AA312C6}</x14:id>
        </ext>
      </extLst>
    </cfRule>
  </conditionalFormatting>
  <conditionalFormatting sqref="K11:BN14">
    <cfRule type="expression" dxfId="54" priority="181">
      <formula>AND($E11&lt;=K$6,ROUNDDOWN(($F11-$E11+1)*$H11,0)+$E11-1&gt;=K$6)</formula>
    </cfRule>
    <cfRule type="expression" dxfId="53" priority="182">
      <formula>AND(NOT(ISBLANK($E11)),$E11&lt;=K$6,$F11&gt;=K$6)</formula>
    </cfRule>
  </conditionalFormatting>
  <conditionalFormatting sqref="K11:BN11">
    <cfRule type="expression" dxfId="52" priority="180">
      <formula>K$6=TODAY()</formula>
    </cfRule>
  </conditionalFormatting>
  <conditionalFormatting sqref="H12">
    <cfRule type="dataBar" priority="177">
      <dataBar>
        <cfvo type="num" val="0"/>
        <cfvo type="num" val="1"/>
        <color theme="0" tint="-0.34998626667073579"/>
      </dataBar>
      <extLst>
        <ext xmlns:x14="http://schemas.microsoft.com/office/spreadsheetml/2009/9/main" uri="{B025F937-C7B1-47D3-B67F-A62EFF666E3E}">
          <x14:id>{CC0F90D1-DFA8-4D3C-8BEE-194F5D816635}</x14:id>
        </ext>
      </extLst>
    </cfRule>
  </conditionalFormatting>
  <conditionalFormatting sqref="K12:BN12">
    <cfRule type="expression" dxfId="51" priority="178">
      <formula>K$6=TODAY()</formula>
    </cfRule>
  </conditionalFormatting>
  <conditionalFormatting sqref="H13">
    <cfRule type="dataBar" priority="175">
      <dataBar>
        <cfvo type="num" val="0"/>
        <cfvo type="num" val="1"/>
        <color theme="0" tint="-0.34998626667073579"/>
      </dataBar>
      <extLst>
        <ext xmlns:x14="http://schemas.microsoft.com/office/spreadsheetml/2009/9/main" uri="{B025F937-C7B1-47D3-B67F-A62EFF666E3E}">
          <x14:id>{DCE39E9E-261E-4135-9FBF-8DCE32ECB0AD}</x14:id>
        </ext>
      </extLst>
    </cfRule>
  </conditionalFormatting>
  <conditionalFormatting sqref="K13:BN13">
    <cfRule type="expression" dxfId="50" priority="176">
      <formula>K$6=TODAY()</formula>
    </cfRule>
  </conditionalFormatting>
  <conditionalFormatting sqref="H14">
    <cfRule type="dataBar" priority="173">
      <dataBar>
        <cfvo type="num" val="0"/>
        <cfvo type="num" val="1"/>
        <color theme="0" tint="-0.34998626667073579"/>
      </dataBar>
      <extLst>
        <ext xmlns:x14="http://schemas.microsoft.com/office/spreadsheetml/2009/9/main" uri="{B025F937-C7B1-47D3-B67F-A62EFF666E3E}">
          <x14:id>{894CC091-464B-42AA-A8FE-7F6C5CAC0549}</x14:id>
        </ext>
      </extLst>
    </cfRule>
  </conditionalFormatting>
  <conditionalFormatting sqref="K14:BN14">
    <cfRule type="expression" dxfId="49" priority="174">
      <formula>K$6=TODAY()</formula>
    </cfRule>
  </conditionalFormatting>
  <conditionalFormatting sqref="H15 H18">
    <cfRule type="dataBar" priority="169">
      <dataBar>
        <cfvo type="num" val="0"/>
        <cfvo type="num" val="1"/>
        <color theme="0" tint="-0.34998626667073579"/>
      </dataBar>
      <extLst>
        <ext xmlns:x14="http://schemas.microsoft.com/office/spreadsheetml/2009/9/main" uri="{B025F937-C7B1-47D3-B67F-A62EFF666E3E}">
          <x14:id>{4E0BD3D8-74C8-44AE-9CB7-EE4FAE1176C2}</x14:id>
        </ext>
      </extLst>
    </cfRule>
  </conditionalFormatting>
  <conditionalFormatting sqref="K15:BN15 K18:BN18">
    <cfRule type="expression" dxfId="48" priority="170">
      <formula>K$6=TODAY()</formula>
    </cfRule>
  </conditionalFormatting>
  <conditionalFormatting sqref="H16">
    <cfRule type="dataBar" priority="167">
      <dataBar>
        <cfvo type="num" val="0"/>
        <cfvo type="num" val="1"/>
        <color theme="0" tint="-0.34998626667073579"/>
      </dataBar>
      <extLst>
        <ext xmlns:x14="http://schemas.microsoft.com/office/spreadsheetml/2009/9/main" uri="{B025F937-C7B1-47D3-B67F-A62EFF666E3E}">
          <x14:id>{A92CD629-5291-49F4-8BC1-C45EC9CA2F76}</x14:id>
        </ext>
      </extLst>
    </cfRule>
  </conditionalFormatting>
  <conditionalFormatting sqref="K16:BN16">
    <cfRule type="expression" dxfId="47" priority="168">
      <formula>K$6=TODAY()</formula>
    </cfRule>
  </conditionalFormatting>
  <conditionalFormatting sqref="H17">
    <cfRule type="dataBar" priority="165">
      <dataBar>
        <cfvo type="num" val="0"/>
        <cfvo type="num" val="1"/>
        <color theme="0" tint="-0.34998626667073579"/>
      </dataBar>
      <extLst>
        <ext xmlns:x14="http://schemas.microsoft.com/office/spreadsheetml/2009/9/main" uri="{B025F937-C7B1-47D3-B67F-A62EFF666E3E}">
          <x14:id>{770F8493-0B10-4716-863C-4CC716BADDD3}</x14:id>
        </ext>
      </extLst>
    </cfRule>
  </conditionalFormatting>
  <conditionalFormatting sqref="K17:BN17">
    <cfRule type="expression" dxfId="46" priority="166">
      <formula>K$6=TODAY()</formula>
    </cfRule>
  </conditionalFormatting>
  <conditionalFormatting sqref="H51">
    <cfRule type="dataBar" priority="161">
      <dataBar>
        <cfvo type="num" val="0"/>
        <cfvo type="num" val="1"/>
        <color theme="0" tint="-0.34998626667073579"/>
      </dataBar>
      <extLst>
        <ext xmlns:x14="http://schemas.microsoft.com/office/spreadsheetml/2009/9/main" uri="{B025F937-C7B1-47D3-B67F-A62EFF666E3E}">
          <x14:id>{15B9EB1E-E920-4E98-A28D-06BE577FD36A}</x14:id>
        </ext>
      </extLst>
    </cfRule>
  </conditionalFormatting>
  <conditionalFormatting sqref="K51:BN51">
    <cfRule type="expression" dxfId="45" priority="162">
      <formula>K$6=TODAY()</formula>
    </cfRule>
  </conditionalFormatting>
  <conditionalFormatting sqref="H52">
    <cfRule type="dataBar" priority="159">
      <dataBar>
        <cfvo type="num" val="0"/>
        <cfvo type="num" val="1"/>
        <color theme="0" tint="-0.34998626667073579"/>
      </dataBar>
      <extLst>
        <ext xmlns:x14="http://schemas.microsoft.com/office/spreadsheetml/2009/9/main" uri="{B025F937-C7B1-47D3-B67F-A62EFF666E3E}">
          <x14:id>{34C3EF56-2C1C-4842-9F25-44EC607E9B6B}</x14:id>
        </ext>
      </extLst>
    </cfRule>
  </conditionalFormatting>
  <conditionalFormatting sqref="K52:BN52">
    <cfRule type="expression" dxfId="44" priority="160">
      <formula>K$6=TODAY()</formula>
    </cfRule>
  </conditionalFormatting>
  <conditionalFormatting sqref="H53">
    <cfRule type="dataBar" priority="157">
      <dataBar>
        <cfvo type="num" val="0"/>
        <cfvo type="num" val="1"/>
        <color theme="0" tint="-0.34998626667073579"/>
      </dataBar>
      <extLst>
        <ext xmlns:x14="http://schemas.microsoft.com/office/spreadsheetml/2009/9/main" uri="{B025F937-C7B1-47D3-B67F-A62EFF666E3E}">
          <x14:id>{99114578-ED29-4F6A-9A83-8028B4BE0913}</x14:id>
        </ext>
      </extLst>
    </cfRule>
  </conditionalFormatting>
  <conditionalFormatting sqref="K53:BN53">
    <cfRule type="expression" dxfId="43" priority="158">
      <formula>K$6=TODAY()</formula>
    </cfRule>
  </conditionalFormatting>
  <conditionalFormatting sqref="H54">
    <cfRule type="dataBar" priority="155">
      <dataBar>
        <cfvo type="num" val="0"/>
        <cfvo type="num" val="1"/>
        <color theme="0" tint="-0.34998626667073579"/>
      </dataBar>
      <extLst>
        <ext xmlns:x14="http://schemas.microsoft.com/office/spreadsheetml/2009/9/main" uri="{B025F937-C7B1-47D3-B67F-A62EFF666E3E}">
          <x14:id>{9AF78625-F4C0-444A-8263-0BF299FFD8E3}</x14:id>
        </ext>
      </extLst>
    </cfRule>
  </conditionalFormatting>
  <conditionalFormatting sqref="K54:BN54">
    <cfRule type="expression" dxfId="42" priority="156">
      <formula>K$6=TODAY()</formula>
    </cfRule>
  </conditionalFormatting>
  <conditionalFormatting sqref="H55">
    <cfRule type="dataBar" priority="153">
      <dataBar>
        <cfvo type="num" val="0"/>
        <cfvo type="num" val="1"/>
        <color theme="0" tint="-0.34998626667073579"/>
      </dataBar>
      <extLst>
        <ext xmlns:x14="http://schemas.microsoft.com/office/spreadsheetml/2009/9/main" uri="{B025F937-C7B1-47D3-B67F-A62EFF666E3E}">
          <x14:id>{6781039C-10B5-4E1B-BF0F-3D8F203F7830}</x14:id>
        </ext>
      </extLst>
    </cfRule>
  </conditionalFormatting>
  <conditionalFormatting sqref="K55:BN55">
    <cfRule type="expression" dxfId="41" priority="154">
      <formula>K$6=TODAY()</formula>
    </cfRule>
  </conditionalFormatting>
  <conditionalFormatting sqref="H56">
    <cfRule type="dataBar" priority="151">
      <dataBar>
        <cfvo type="num" val="0"/>
        <cfvo type="num" val="1"/>
        <color theme="0" tint="-0.34998626667073579"/>
      </dataBar>
      <extLst>
        <ext xmlns:x14="http://schemas.microsoft.com/office/spreadsheetml/2009/9/main" uri="{B025F937-C7B1-47D3-B67F-A62EFF666E3E}">
          <x14:id>{59B3CD0C-603A-462A-94F8-E59DB5DFE250}</x14:id>
        </ext>
      </extLst>
    </cfRule>
  </conditionalFormatting>
  <conditionalFormatting sqref="K56:BN56">
    <cfRule type="expression" dxfId="40" priority="152">
      <formula>K$6=TODAY()</formula>
    </cfRule>
  </conditionalFormatting>
  <conditionalFormatting sqref="H57">
    <cfRule type="dataBar" priority="149">
      <dataBar>
        <cfvo type="num" val="0"/>
        <cfvo type="num" val="1"/>
        <color theme="0" tint="-0.34998626667073579"/>
      </dataBar>
      <extLst>
        <ext xmlns:x14="http://schemas.microsoft.com/office/spreadsheetml/2009/9/main" uri="{B025F937-C7B1-47D3-B67F-A62EFF666E3E}">
          <x14:id>{9E808395-D1A4-4074-B06E-14E3B6FB9F90}</x14:id>
        </ext>
      </extLst>
    </cfRule>
  </conditionalFormatting>
  <conditionalFormatting sqref="K57:BN57">
    <cfRule type="expression" dxfId="39" priority="150">
      <formula>K$6=TODAY()</formula>
    </cfRule>
  </conditionalFormatting>
  <conditionalFormatting sqref="H58:H59">
    <cfRule type="dataBar" priority="147">
      <dataBar>
        <cfvo type="num" val="0"/>
        <cfvo type="num" val="1"/>
        <color theme="0" tint="-0.34998626667073579"/>
      </dataBar>
      <extLst>
        <ext xmlns:x14="http://schemas.microsoft.com/office/spreadsheetml/2009/9/main" uri="{B025F937-C7B1-47D3-B67F-A62EFF666E3E}">
          <x14:id>{010D370E-F0B3-451B-898C-0D514D737826}</x14:id>
        </ext>
      </extLst>
    </cfRule>
  </conditionalFormatting>
  <conditionalFormatting sqref="K58:BN59">
    <cfRule type="expression" dxfId="38" priority="148">
      <formula>K$6=TODAY()</formula>
    </cfRule>
  </conditionalFormatting>
  <conditionalFormatting sqref="H77">
    <cfRule type="dataBar" priority="143">
      <dataBar>
        <cfvo type="num" val="0"/>
        <cfvo type="num" val="1"/>
        <color theme="0" tint="-0.34998626667073579"/>
      </dataBar>
      <extLst>
        <ext xmlns:x14="http://schemas.microsoft.com/office/spreadsheetml/2009/9/main" uri="{B025F937-C7B1-47D3-B67F-A62EFF666E3E}">
          <x14:id>{BFBF3FB0-ABF5-423D-A466-57E1B07BB58A}</x14:id>
        </ext>
      </extLst>
    </cfRule>
  </conditionalFormatting>
  <conditionalFormatting sqref="K77:BN77">
    <cfRule type="expression" dxfId="37" priority="144">
      <formula>K$6=TODAY()</formula>
    </cfRule>
  </conditionalFormatting>
  <conditionalFormatting sqref="H78">
    <cfRule type="dataBar" priority="141">
      <dataBar>
        <cfvo type="num" val="0"/>
        <cfvo type="num" val="1"/>
        <color theme="0" tint="-0.34998626667073579"/>
      </dataBar>
      <extLst>
        <ext xmlns:x14="http://schemas.microsoft.com/office/spreadsheetml/2009/9/main" uri="{B025F937-C7B1-47D3-B67F-A62EFF666E3E}">
          <x14:id>{CCD1741C-8060-4486-8B25-8799416E3961}</x14:id>
        </ext>
      </extLst>
    </cfRule>
  </conditionalFormatting>
  <conditionalFormatting sqref="K78:BN78">
    <cfRule type="expression" dxfId="36" priority="142">
      <formula>K$6=TODAY()</formula>
    </cfRule>
  </conditionalFormatting>
  <conditionalFormatting sqref="H80">
    <cfRule type="dataBar" priority="139">
      <dataBar>
        <cfvo type="num" val="0"/>
        <cfvo type="num" val="1"/>
        <color theme="0" tint="-0.34998626667073579"/>
      </dataBar>
      <extLst>
        <ext xmlns:x14="http://schemas.microsoft.com/office/spreadsheetml/2009/9/main" uri="{B025F937-C7B1-47D3-B67F-A62EFF666E3E}">
          <x14:id>{35D0009D-A5E8-42C1-A435-118ABFBE67CA}</x14:id>
        </ext>
      </extLst>
    </cfRule>
  </conditionalFormatting>
  <conditionalFormatting sqref="K80:BN80">
    <cfRule type="expression" dxfId="35" priority="140">
      <formula>K$6=TODAY()</formula>
    </cfRule>
  </conditionalFormatting>
  <conditionalFormatting sqref="H82">
    <cfRule type="dataBar" priority="137">
      <dataBar>
        <cfvo type="num" val="0"/>
        <cfvo type="num" val="1"/>
        <color theme="0" tint="-0.34998626667073579"/>
      </dataBar>
      <extLst>
        <ext xmlns:x14="http://schemas.microsoft.com/office/spreadsheetml/2009/9/main" uri="{B025F937-C7B1-47D3-B67F-A62EFF666E3E}">
          <x14:id>{01090080-ACAE-458D-BCAF-583B0E2F21D0}</x14:id>
        </ext>
      </extLst>
    </cfRule>
  </conditionalFormatting>
  <conditionalFormatting sqref="K82:BN82">
    <cfRule type="expression" dxfId="34" priority="138">
      <formula>K$6=TODAY()</formula>
    </cfRule>
  </conditionalFormatting>
  <conditionalFormatting sqref="H84">
    <cfRule type="dataBar" priority="135">
      <dataBar>
        <cfvo type="num" val="0"/>
        <cfvo type="num" val="1"/>
        <color theme="0" tint="-0.34998626667073579"/>
      </dataBar>
      <extLst>
        <ext xmlns:x14="http://schemas.microsoft.com/office/spreadsheetml/2009/9/main" uri="{B025F937-C7B1-47D3-B67F-A62EFF666E3E}">
          <x14:id>{AC0766FE-60B3-4D9D-8E40-B0B8237058AC}</x14:id>
        </ext>
      </extLst>
    </cfRule>
  </conditionalFormatting>
  <conditionalFormatting sqref="K84:BN84">
    <cfRule type="expression" dxfId="33" priority="136">
      <formula>K$6=TODAY()</formula>
    </cfRule>
  </conditionalFormatting>
  <conditionalFormatting sqref="H86">
    <cfRule type="dataBar" priority="133">
      <dataBar>
        <cfvo type="num" val="0"/>
        <cfvo type="num" val="1"/>
        <color theme="0" tint="-0.34998626667073579"/>
      </dataBar>
      <extLst>
        <ext xmlns:x14="http://schemas.microsoft.com/office/spreadsheetml/2009/9/main" uri="{B025F937-C7B1-47D3-B67F-A62EFF666E3E}">
          <x14:id>{371F4099-1CEF-4E8C-99BF-BD7AE6E4555F}</x14:id>
        </ext>
      </extLst>
    </cfRule>
  </conditionalFormatting>
  <conditionalFormatting sqref="K86:BN86">
    <cfRule type="expression" dxfId="32" priority="134">
      <formula>K$6=TODAY()</formula>
    </cfRule>
  </conditionalFormatting>
  <conditionalFormatting sqref="H88">
    <cfRule type="dataBar" priority="131">
      <dataBar>
        <cfvo type="num" val="0"/>
        <cfvo type="num" val="1"/>
        <color theme="0" tint="-0.34998626667073579"/>
      </dataBar>
      <extLst>
        <ext xmlns:x14="http://schemas.microsoft.com/office/spreadsheetml/2009/9/main" uri="{B025F937-C7B1-47D3-B67F-A62EFF666E3E}">
          <x14:id>{360399A8-A0CA-48C5-86BE-B1FB7E86595E}</x14:id>
        </ext>
      </extLst>
    </cfRule>
  </conditionalFormatting>
  <conditionalFormatting sqref="K88:BN88">
    <cfRule type="expression" dxfId="31" priority="132">
      <formula>K$6=TODAY()</formula>
    </cfRule>
  </conditionalFormatting>
  <conditionalFormatting sqref="H90">
    <cfRule type="dataBar" priority="129">
      <dataBar>
        <cfvo type="num" val="0"/>
        <cfvo type="num" val="1"/>
        <color theme="0" tint="-0.34998626667073579"/>
      </dataBar>
      <extLst>
        <ext xmlns:x14="http://schemas.microsoft.com/office/spreadsheetml/2009/9/main" uri="{B025F937-C7B1-47D3-B67F-A62EFF666E3E}">
          <x14:id>{06BE8193-5B42-4B68-A1C3-25E085A86732}</x14:id>
        </ext>
      </extLst>
    </cfRule>
  </conditionalFormatting>
  <conditionalFormatting sqref="K90:BN90">
    <cfRule type="expression" dxfId="30" priority="130">
      <formula>K$6=TODAY()</formula>
    </cfRule>
  </conditionalFormatting>
  <conditionalFormatting sqref="H100:H102">
    <cfRule type="dataBar" priority="125">
      <dataBar>
        <cfvo type="num" val="0"/>
        <cfvo type="num" val="1"/>
        <color theme="0" tint="-0.34998626667073579"/>
      </dataBar>
      <extLst>
        <ext xmlns:x14="http://schemas.microsoft.com/office/spreadsheetml/2009/9/main" uri="{B025F937-C7B1-47D3-B67F-A62EFF666E3E}">
          <x14:id>{7A8F160C-8F50-47BC-8BA5-A9E03D9CD50A}</x14:id>
        </ext>
      </extLst>
    </cfRule>
  </conditionalFormatting>
  <conditionalFormatting sqref="K100:BN102">
    <cfRule type="expression" dxfId="29" priority="126">
      <formula>K$6=TODAY()</formula>
    </cfRule>
  </conditionalFormatting>
  <conditionalFormatting sqref="H76">
    <cfRule type="dataBar" priority="89">
      <dataBar>
        <cfvo type="num" val="0"/>
        <cfvo type="num" val="1"/>
        <color theme="0" tint="-0.34998626667073579"/>
      </dataBar>
      <extLst>
        <ext xmlns:x14="http://schemas.microsoft.com/office/spreadsheetml/2009/9/main" uri="{B025F937-C7B1-47D3-B67F-A62EFF666E3E}">
          <x14:id>{CC845533-256A-423B-BC42-5167F019D2DE}</x14:id>
        </ext>
      </extLst>
    </cfRule>
  </conditionalFormatting>
  <conditionalFormatting sqref="K76:BN76">
    <cfRule type="expression" dxfId="28" priority="90">
      <formula>K$6=TODAY()</formula>
    </cfRule>
  </conditionalFormatting>
  <conditionalFormatting sqref="H79">
    <cfRule type="dataBar" priority="85">
      <dataBar>
        <cfvo type="num" val="0"/>
        <cfvo type="num" val="1"/>
        <color theme="0" tint="-0.34998626667073579"/>
      </dataBar>
      <extLst>
        <ext xmlns:x14="http://schemas.microsoft.com/office/spreadsheetml/2009/9/main" uri="{B025F937-C7B1-47D3-B67F-A62EFF666E3E}">
          <x14:id>{CBF1D1D0-C535-4432-8A3B-A81039293FBC}</x14:id>
        </ext>
      </extLst>
    </cfRule>
  </conditionalFormatting>
  <conditionalFormatting sqref="K79:BN79">
    <cfRule type="expression" dxfId="27" priority="86">
      <formula>K$6=TODAY()</formula>
    </cfRule>
  </conditionalFormatting>
  <conditionalFormatting sqref="H81">
    <cfRule type="dataBar" priority="81">
      <dataBar>
        <cfvo type="num" val="0"/>
        <cfvo type="num" val="1"/>
        <color theme="0" tint="-0.34998626667073579"/>
      </dataBar>
      <extLst>
        <ext xmlns:x14="http://schemas.microsoft.com/office/spreadsheetml/2009/9/main" uri="{B025F937-C7B1-47D3-B67F-A62EFF666E3E}">
          <x14:id>{70490C4A-9510-4A6A-A898-72CA1E9BCFF9}</x14:id>
        </ext>
      </extLst>
    </cfRule>
  </conditionalFormatting>
  <conditionalFormatting sqref="K81:BN81">
    <cfRule type="expression" dxfId="26" priority="82">
      <formula>K$6=TODAY()</formula>
    </cfRule>
  </conditionalFormatting>
  <conditionalFormatting sqref="H83">
    <cfRule type="dataBar" priority="77">
      <dataBar>
        <cfvo type="num" val="0"/>
        <cfvo type="num" val="1"/>
        <color theme="0" tint="-0.34998626667073579"/>
      </dataBar>
      <extLst>
        <ext xmlns:x14="http://schemas.microsoft.com/office/spreadsheetml/2009/9/main" uri="{B025F937-C7B1-47D3-B67F-A62EFF666E3E}">
          <x14:id>{BEFD1DAE-5083-448C-A6A9-3C250C1DCCFA}</x14:id>
        </ext>
      </extLst>
    </cfRule>
  </conditionalFormatting>
  <conditionalFormatting sqref="K83:BN83">
    <cfRule type="expression" dxfId="25" priority="78">
      <formula>K$6=TODAY()</formula>
    </cfRule>
  </conditionalFormatting>
  <conditionalFormatting sqref="H85">
    <cfRule type="dataBar" priority="73">
      <dataBar>
        <cfvo type="num" val="0"/>
        <cfvo type="num" val="1"/>
        <color theme="0" tint="-0.34998626667073579"/>
      </dataBar>
      <extLst>
        <ext xmlns:x14="http://schemas.microsoft.com/office/spreadsheetml/2009/9/main" uri="{B025F937-C7B1-47D3-B67F-A62EFF666E3E}">
          <x14:id>{5B84F429-9511-4389-9DDD-FF34549A84EF}</x14:id>
        </ext>
      </extLst>
    </cfRule>
  </conditionalFormatting>
  <conditionalFormatting sqref="K85:BN85">
    <cfRule type="expression" dxfId="24" priority="74">
      <formula>K$6=TODAY()</formula>
    </cfRule>
  </conditionalFormatting>
  <conditionalFormatting sqref="H87">
    <cfRule type="dataBar" priority="69">
      <dataBar>
        <cfvo type="num" val="0"/>
        <cfvo type="num" val="1"/>
        <color theme="0" tint="-0.34998626667073579"/>
      </dataBar>
      <extLst>
        <ext xmlns:x14="http://schemas.microsoft.com/office/spreadsheetml/2009/9/main" uri="{B025F937-C7B1-47D3-B67F-A62EFF666E3E}">
          <x14:id>{2BECA061-2D9A-41C8-8CD7-D8EDF4AD5A7E}</x14:id>
        </ext>
      </extLst>
    </cfRule>
  </conditionalFormatting>
  <conditionalFormatting sqref="K87:BN87">
    <cfRule type="expression" dxfId="23" priority="70">
      <formula>K$6=TODAY()</formula>
    </cfRule>
  </conditionalFormatting>
  <conditionalFormatting sqref="H89">
    <cfRule type="dataBar" priority="65">
      <dataBar>
        <cfvo type="num" val="0"/>
        <cfvo type="num" val="1"/>
        <color theme="0" tint="-0.34998626667073579"/>
      </dataBar>
      <extLst>
        <ext xmlns:x14="http://schemas.microsoft.com/office/spreadsheetml/2009/9/main" uri="{B025F937-C7B1-47D3-B67F-A62EFF666E3E}">
          <x14:id>{74ADDA2C-FFFB-4DDA-90CD-FCE1BCBC6D15}</x14:id>
        </ext>
      </extLst>
    </cfRule>
  </conditionalFormatting>
  <conditionalFormatting sqref="K89:BN89">
    <cfRule type="expression" dxfId="22" priority="66">
      <formula>K$6=TODAY()</formula>
    </cfRule>
  </conditionalFormatting>
  <conditionalFormatting sqref="H91">
    <cfRule type="dataBar" priority="61">
      <dataBar>
        <cfvo type="num" val="0"/>
        <cfvo type="num" val="1"/>
        <color theme="0" tint="-0.34998626667073579"/>
      </dataBar>
      <extLst>
        <ext xmlns:x14="http://schemas.microsoft.com/office/spreadsheetml/2009/9/main" uri="{B025F937-C7B1-47D3-B67F-A62EFF666E3E}">
          <x14:id>{5924B1B0-F4CA-4715-97F8-03E86E907A8B}</x14:id>
        </ext>
      </extLst>
    </cfRule>
  </conditionalFormatting>
  <conditionalFormatting sqref="K91:BN91">
    <cfRule type="expression" dxfId="21" priority="62">
      <formula>K$6=TODAY()</formula>
    </cfRule>
  </conditionalFormatting>
  <conditionalFormatting sqref="H19">
    <cfRule type="dataBar" priority="57">
      <dataBar>
        <cfvo type="num" val="0"/>
        <cfvo type="num" val="1"/>
        <color theme="0" tint="-0.34998626667073579"/>
      </dataBar>
      <extLst>
        <ext xmlns:x14="http://schemas.microsoft.com/office/spreadsheetml/2009/9/main" uri="{B025F937-C7B1-47D3-B67F-A62EFF666E3E}">
          <x14:id>{844642B6-6AED-4247-BBF2-141EB0E6D0D6}</x14:id>
        </ext>
      </extLst>
    </cfRule>
  </conditionalFormatting>
  <conditionalFormatting sqref="K19:BN19">
    <cfRule type="expression" dxfId="20" priority="58">
      <formula>K$6=TODAY()</formula>
    </cfRule>
  </conditionalFormatting>
  <conditionalFormatting sqref="H61">
    <cfRule type="dataBar" priority="49">
      <dataBar>
        <cfvo type="num" val="0"/>
        <cfvo type="num" val="1"/>
        <color theme="0" tint="-0.34998626667073579"/>
      </dataBar>
      <extLst>
        <ext xmlns:x14="http://schemas.microsoft.com/office/spreadsheetml/2009/9/main" uri="{B025F937-C7B1-47D3-B67F-A62EFF666E3E}">
          <x14:id>{174A3615-F23C-4E15-875E-B324E869D0D5}</x14:id>
        </ext>
      </extLst>
    </cfRule>
  </conditionalFormatting>
  <conditionalFormatting sqref="K61:BN61">
    <cfRule type="expression" dxfId="19" priority="50">
      <formula>K$6=TODAY()</formula>
    </cfRule>
  </conditionalFormatting>
  <conditionalFormatting sqref="H62">
    <cfRule type="dataBar" priority="45">
      <dataBar>
        <cfvo type="num" val="0"/>
        <cfvo type="num" val="1"/>
        <color theme="0" tint="-0.34998626667073579"/>
      </dataBar>
      <extLst>
        <ext xmlns:x14="http://schemas.microsoft.com/office/spreadsheetml/2009/9/main" uri="{B025F937-C7B1-47D3-B67F-A62EFF666E3E}">
          <x14:id>{DB8B257C-27C0-4656-B2D6-A164D3DC8376}</x14:id>
        </ext>
      </extLst>
    </cfRule>
  </conditionalFormatting>
  <conditionalFormatting sqref="K62:BN62">
    <cfRule type="expression" dxfId="18" priority="46">
      <formula>K$6=TODAY()</formula>
    </cfRule>
  </conditionalFormatting>
  <conditionalFormatting sqref="H65">
    <cfRule type="dataBar" priority="41">
      <dataBar>
        <cfvo type="num" val="0"/>
        <cfvo type="num" val="1"/>
        <color theme="0" tint="-0.34998626667073579"/>
      </dataBar>
      <extLst>
        <ext xmlns:x14="http://schemas.microsoft.com/office/spreadsheetml/2009/9/main" uri="{B025F937-C7B1-47D3-B67F-A62EFF666E3E}">
          <x14:id>{9FC75FDB-8AED-439C-A6D3-1116ABFCD2AA}</x14:id>
        </ext>
      </extLst>
    </cfRule>
  </conditionalFormatting>
  <conditionalFormatting sqref="K65:BN65">
    <cfRule type="expression" dxfId="17" priority="42">
      <formula>K$6=TODAY()</formula>
    </cfRule>
  </conditionalFormatting>
  <conditionalFormatting sqref="H66">
    <cfRule type="dataBar" priority="39">
      <dataBar>
        <cfvo type="num" val="0"/>
        <cfvo type="num" val="1"/>
        <color theme="0" tint="-0.34998626667073579"/>
      </dataBar>
      <extLst>
        <ext xmlns:x14="http://schemas.microsoft.com/office/spreadsheetml/2009/9/main" uri="{B025F937-C7B1-47D3-B67F-A62EFF666E3E}">
          <x14:id>{525C6AC5-856A-4095-92C1-69ED8B837782}</x14:id>
        </ext>
      </extLst>
    </cfRule>
  </conditionalFormatting>
  <conditionalFormatting sqref="K66:BN66">
    <cfRule type="expression" dxfId="16" priority="40">
      <formula>K$6=TODAY()</formula>
    </cfRule>
  </conditionalFormatting>
  <conditionalFormatting sqref="H67">
    <cfRule type="dataBar" priority="37">
      <dataBar>
        <cfvo type="num" val="0"/>
        <cfvo type="num" val="1"/>
        <color theme="0" tint="-0.34998626667073579"/>
      </dataBar>
      <extLst>
        <ext xmlns:x14="http://schemas.microsoft.com/office/spreadsheetml/2009/9/main" uri="{B025F937-C7B1-47D3-B67F-A62EFF666E3E}">
          <x14:id>{9CB4E75F-FF45-4E6C-B371-7D2BCB064ECC}</x14:id>
        </ext>
      </extLst>
    </cfRule>
  </conditionalFormatting>
  <conditionalFormatting sqref="K67:BN67">
    <cfRule type="expression" dxfId="15" priority="38">
      <formula>K$6=TODAY()</formula>
    </cfRule>
  </conditionalFormatting>
  <conditionalFormatting sqref="H68">
    <cfRule type="dataBar" priority="35">
      <dataBar>
        <cfvo type="num" val="0"/>
        <cfvo type="num" val="1"/>
        <color theme="0" tint="-0.34998626667073579"/>
      </dataBar>
      <extLst>
        <ext xmlns:x14="http://schemas.microsoft.com/office/spreadsheetml/2009/9/main" uri="{B025F937-C7B1-47D3-B67F-A62EFF666E3E}">
          <x14:id>{7FBFA1E6-A604-4419-AC63-0237039442AE}</x14:id>
        </ext>
      </extLst>
    </cfRule>
  </conditionalFormatting>
  <conditionalFormatting sqref="K68:BN68">
    <cfRule type="expression" dxfId="14" priority="36">
      <formula>K$6=TODAY()</formula>
    </cfRule>
  </conditionalFormatting>
  <conditionalFormatting sqref="H69">
    <cfRule type="dataBar" priority="33">
      <dataBar>
        <cfvo type="num" val="0"/>
        <cfvo type="num" val="1"/>
        <color theme="0" tint="-0.34998626667073579"/>
      </dataBar>
      <extLst>
        <ext xmlns:x14="http://schemas.microsoft.com/office/spreadsheetml/2009/9/main" uri="{B025F937-C7B1-47D3-B67F-A62EFF666E3E}">
          <x14:id>{4D2BFFCF-D567-4CE6-8F2F-6998200C5C78}</x14:id>
        </ext>
      </extLst>
    </cfRule>
  </conditionalFormatting>
  <conditionalFormatting sqref="K69:BN69">
    <cfRule type="expression" dxfId="13" priority="34">
      <formula>K$6=TODAY()</formula>
    </cfRule>
  </conditionalFormatting>
  <conditionalFormatting sqref="H70">
    <cfRule type="dataBar" priority="31">
      <dataBar>
        <cfvo type="num" val="0"/>
        <cfvo type="num" val="1"/>
        <color theme="0" tint="-0.34998626667073579"/>
      </dataBar>
      <extLst>
        <ext xmlns:x14="http://schemas.microsoft.com/office/spreadsheetml/2009/9/main" uri="{B025F937-C7B1-47D3-B67F-A62EFF666E3E}">
          <x14:id>{08B66296-CB9A-4F29-B91B-245DF691B10F}</x14:id>
        </ext>
      </extLst>
    </cfRule>
  </conditionalFormatting>
  <conditionalFormatting sqref="K70:BN70">
    <cfRule type="expression" dxfId="12" priority="32">
      <formula>K$6=TODAY()</formula>
    </cfRule>
  </conditionalFormatting>
  <conditionalFormatting sqref="H71">
    <cfRule type="dataBar" priority="29">
      <dataBar>
        <cfvo type="num" val="0"/>
        <cfvo type="num" val="1"/>
        <color theme="0" tint="-0.34998626667073579"/>
      </dataBar>
      <extLst>
        <ext xmlns:x14="http://schemas.microsoft.com/office/spreadsheetml/2009/9/main" uri="{B025F937-C7B1-47D3-B67F-A62EFF666E3E}">
          <x14:id>{6DED2669-501C-46DC-8864-D021B3A7F706}</x14:id>
        </ext>
      </extLst>
    </cfRule>
  </conditionalFormatting>
  <conditionalFormatting sqref="K71:BN71">
    <cfRule type="expression" dxfId="11" priority="30">
      <formula>K$6=TODAY()</formula>
    </cfRule>
  </conditionalFormatting>
  <conditionalFormatting sqref="H72">
    <cfRule type="dataBar" priority="27">
      <dataBar>
        <cfvo type="num" val="0"/>
        <cfvo type="num" val="1"/>
        <color theme="0" tint="-0.34998626667073579"/>
      </dataBar>
      <extLst>
        <ext xmlns:x14="http://schemas.microsoft.com/office/spreadsheetml/2009/9/main" uri="{B025F937-C7B1-47D3-B67F-A62EFF666E3E}">
          <x14:id>{BEB4BF35-E0F5-482E-8C08-600178C2FE8C}</x14:id>
        </ext>
      </extLst>
    </cfRule>
  </conditionalFormatting>
  <conditionalFormatting sqref="K72:BN72">
    <cfRule type="expression" dxfId="10" priority="28">
      <formula>K$6=TODAY()</formula>
    </cfRule>
  </conditionalFormatting>
  <conditionalFormatting sqref="H64">
    <cfRule type="dataBar" priority="23">
      <dataBar>
        <cfvo type="num" val="0"/>
        <cfvo type="num" val="1"/>
        <color theme="0" tint="-0.34998626667073579"/>
      </dataBar>
      <extLst>
        <ext xmlns:x14="http://schemas.microsoft.com/office/spreadsheetml/2009/9/main" uri="{B025F937-C7B1-47D3-B67F-A62EFF666E3E}">
          <x14:id>{D92DE5E4-33D4-4230-8AF6-3FC5B8535404}</x14:id>
        </ext>
      </extLst>
    </cfRule>
  </conditionalFormatting>
  <conditionalFormatting sqref="K64:BN64">
    <cfRule type="expression" dxfId="9" priority="24">
      <formula>K$6=TODAY()</formula>
    </cfRule>
  </conditionalFormatting>
  <conditionalFormatting sqref="H22">
    <cfRule type="dataBar" priority="19">
      <dataBar>
        <cfvo type="num" val="0"/>
        <cfvo type="num" val="1"/>
        <color theme="0" tint="-0.34998626667073579"/>
      </dataBar>
      <extLst>
        <ext xmlns:x14="http://schemas.microsoft.com/office/spreadsheetml/2009/9/main" uri="{B025F937-C7B1-47D3-B67F-A62EFF666E3E}">
          <x14:id>{2BA9A25E-B14D-45FA-96F0-3BA762CE9EA1}</x14:id>
        </ext>
      </extLst>
    </cfRule>
  </conditionalFormatting>
  <conditionalFormatting sqref="K22:BN22">
    <cfRule type="expression" dxfId="8" priority="20">
      <formula>K$6=TODAY()</formula>
    </cfRule>
  </conditionalFormatting>
  <conditionalFormatting sqref="H23">
    <cfRule type="dataBar" priority="15">
      <dataBar>
        <cfvo type="num" val="0"/>
        <cfvo type="num" val="1"/>
        <color theme="0" tint="-0.34998626667073579"/>
      </dataBar>
      <extLst>
        <ext xmlns:x14="http://schemas.microsoft.com/office/spreadsheetml/2009/9/main" uri="{B025F937-C7B1-47D3-B67F-A62EFF666E3E}">
          <x14:id>{79744B6C-DE0E-41B5-81A9-67F74C450A4F}</x14:id>
        </ext>
      </extLst>
    </cfRule>
  </conditionalFormatting>
  <conditionalFormatting sqref="K23:BN23">
    <cfRule type="expression" dxfId="7" priority="16">
      <formula>K$6=TODAY()</formula>
    </cfRule>
  </conditionalFormatting>
  <conditionalFormatting sqref="H24">
    <cfRule type="dataBar" priority="13">
      <dataBar>
        <cfvo type="num" val="0"/>
        <cfvo type="num" val="1"/>
        <color theme="0" tint="-0.34998626667073579"/>
      </dataBar>
      <extLst>
        <ext xmlns:x14="http://schemas.microsoft.com/office/spreadsheetml/2009/9/main" uri="{B025F937-C7B1-47D3-B67F-A62EFF666E3E}">
          <x14:id>{E16932AC-40B8-42A7-8DB2-5D64D178103E}</x14:id>
        </ext>
      </extLst>
    </cfRule>
  </conditionalFormatting>
  <conditionalFormatting sqref="K24:BN24">
    <cfRule type="expression" dxfId="6" priority="14">
      <formula>K$6=TODAY()</formula>
    </cfRule>
  </conditionalFormatting>
  <conditionalFormatting sqref="H25">
    <cfRule type="dataBar" priority="11">
      <dataBar>
        <cfvo type="num" val="0"/>
        <cfvo type="num" val="1"/>
        <color theme="0" tint="-0.34998626667073579"/>
      </dataBar>
      <extLst>
        <ext xmlns:x14="http://schemas.microsoft.com/office/spreadsheetml/2009/9/main" uri="{B025F937-C7B1-47D3-B67F-A62EFF666E3E}">
          <x14:id>{1CB50A01-7198-4D74-B3DA-71AD1D1427A9}</x14:id>
        </ext>
      </extLst>
    </cfRule>
  </conditionalFormatting>
  <conditionalFormatting sqref="K25:BN25">
    <cfRule type="expression" dxfId="5" priority="12">
      <formula>K$6=TODAY()</formula>
    </cfRule>
  </conditionalFormatting>
  <conditionalFormatting sqref="H26">
    <cfRule type="dataBar" priority="9">
      <dataBar>
        <cfvo type="num" val="0"/>
        <cfvo type="num" val="1"/>
        <color theme="0" tint="-0.34998626667073579"/>
      </dataBar>
      <extLst>
        <ext xmlns:x14="http://schemas.microsoft.com/office/spreadsheetml/2009/9/main" uri="{B025F937-C7B1-47D3-B67F-A62EFF666E3E}">
          <x14:id>{A98C2083-118D-4695-B9AA-92701C045809}</x14:id>
        </ext>
      </extLst>
    </cfRule>
  </conditionalFormatting>
  <conditionalFormatting sqref="K26:BN26">
    <cfRule type="expression" dxfId="4" priority="10">
      <formula>K$6=TODAY()</formula>
    </cfRule>
  </conditionalFormatting>
  <conditionalFormatting sqref="H27">
    <cfRule type="dataBar" priority="7">
      <dataBar>
        <cfvo type="num" val="0"/>
        <cfvo type="num" val="1"/>
        <color theme="0" tint="-0.34998626667073579"/>
      </dataBar>
      <extLst>
        <ext xmlns:x14="http://schemas.microsoft.com/office/spreadsheetml/2009/9/main" uri="{B025F937-C7B1-47D3-B67F-A62EFF666E3E}">
          <x14:id>{90C77C70-2B56-473D-A9A4-B601B56B6CB5}</x14:id>
        </ext>
      </extLst>
    </cfRule>
  </conditionalFormatting>
  <conditionalFormatting sqref="K27:BN27">
    <cfRule type="expression" dxfId="3" priority="8">
      <formula>K$6=TODAY()</formula>
    </cfRule>
  </conditionalFormatting>
  <conditionalFormatting sqref="H28">
    <cfRule type="dataBar" priority="5">
      <dataBar>
        <cfvo type="num" val="0"/>
        <cfvo type="num" val="1"/>
        <color theme="0" tint="-0.34998626667073579"/>
      </dataBar>
      <extLst>
        <ext xmlns:x14="http://schemas.microsoft.com/office/spreadsheetml/2009/9/main" uri="{B025F937-C7B1-47D3-B67F-A62EFF666E3E}">
          <x14:id>{CF4D7B91-6F5D-4F51-9C2E-CC4DC5CD04FF}</x14:id>
        </ext>
      </extLst>
    </cfRule>
  </conditionalFormatting>
  <conditionalFormatting sqref="K28:BN28">
    <cfRule type="expression" dxfId="2" priority="6">
      <formula>K$6=TODAY()</formula>
    </cfRule>
  </conditionalFormatting>
  <conditionalFormatting sqref="H29">
    <cfRule type="dataBar" priority="3">
      <dataBar>
        <cfvo type="num" val="0"/>
        <cfvo type="num" val="1"/>
        <color theme="0" tint="-0.34998626667073579"/>
      </dataBar>
      <extLst>
        <ext xmlns:x14="http://schemas.microsoft.com/office/spreadsheetml/2009/9/main" uri="{B025F937-C7B1-47D3-B67F-A62EFF666E3E}">
          <x14:id>{745F3C84-B632-4082-9890-703832AAF6FA}</x14:id>
        </ext>
      </extLst>
    </cfRule>
  </conditionalFormatting>
  <conditionalFormatting sqref="K29:BN29">
    <cfRule type="expression" dxfId="1" priority="4">
      <formula>K$6=TODAY()</formula>
    </cfRule>
  </conditionalFormatting>
  <conditionalFormatting sqref="H30">
    <cfRule type="dataBar" priority="1">
      <dataBar>
        <cfvo type="num" val="0"/>
        <cfvo type="num" val="1"/>
        <color theme="0" tint="-0.34998626667073579"/>
      </dataBar>
      <extLst>
        <ext xmlns:x14="http://schemas.microsoft.com/office/spreadsheetml/2009/9/main" uri="{B025F937-C7B1-47D3-B67F-A62EFF666E3E}">
          <x14:id>{8272F0CE-FA62-4BDB-A638-466C2D382EAA}</x14:id>
        </ext>
      </extLst>
    </cfRule>
  </conditionalFormatting>
  <conditionalFormatting sqref="K30:BN30">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20 E31 E73 G20:H20 G31:H31 H60 H50 G73:H73 H75 H74" unlockedFormula="1"/>
    <ignoredError sqref="A73 A31 A20"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H8:H9 H41 H50 H20:H21 H60 H63 H73:H75 H31:H32</xm:sqref>
        </x14:conditionalFormatting>
        <x14:conditionalFormatting xmlns:xm="http://schemas.microsoft.com/office/excel/2006/main">
          <x14:cfRule type="dataBar" id="{AF6031B5-17E7-4FA3-BF80-238C9E6DF4B9}">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1E2B9CA-12BA-46AC-9B3F-D4F5D19AE48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EBBAE54-BE40-4F85-B2B8-BF88914C413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D355D18-EAED-4E08-8A10-05C00E45852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E9A71E10-0808-482F-99D1-D818BBF6C7B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07858F-3D2E-41B0-9241-346599BE8E0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4A29D32-1B7A-44AE-874E-46664FE80C9C}">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63A9F82-2F86-4B32-A209-F5B4C738560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7441C645-CDD7-4332-B16A-D63E38A71E7F}">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91E39612-F833-4191-B6AA-6AF3D151E65F}">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BC0CD262-D5C0-4114-862E-FD1D455DCCB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EEB3302-B300-4F37-8090-228654E26DB8}">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2A7F4E5-E84F-4772-9D07-1C5BC952483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1BEF6D62-C837-4434-9EAF-5CEE3C8BFF3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63288A3-CF9F-40FD-99BB-9928CBA98227}">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001A9256-16C1-4329-B9D8-D0541B1E65F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9BF9CD71-41A1-4D96-A24D-2307B8C1511E}">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F04FD167-DBD0-4F87-9F1A-F9EC16361DBE}">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CC1F1CC-31D1-477E-A4DF-CAC7DA44BAA5}">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FF9E91C-99D4-46B3-B8DB-28B33B454734}">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134FAAF5-A935-44B7-A1E0-ED4087E244C7}">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53DA637-304C-4DF2-93F3-55233A2CF80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DE030CD-8623-4C19-BCA9-B79196E9F245}">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E10E7E-5267-490E-9C31-9980BB06958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856F528D-E171-4873-B535-7E4EFDAF2A92}">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054FFF99-697A-41FB-988E-F4E370D52DC5}">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6D1712A1-D810-4333-A009-34292AA312C6}">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CC0F90D1-DFA8-4D3C-8BEE-194F5D81663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DCE39E9E-261E-4135-9FBF-8DCE32ECB0A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94CC091-464B-42AA-A8FE-7F6C5CAC054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E0BD3D8-74C8-44AE-9CB7-EE4FAE1176C2}">
            <x14:dataBar minLength="0" maxLength="100" gradient="0">
              <x14:cfvo type="num">
                <xm:f>0</xm:f>
              </x14:cfvo>
              <x14:cfvo type="num">
                <xm:f>1</xm:f>
              </x14:cfvo>
              <x14:negativeFillColor rgb="FFFF0000"/>
              <x14:axisColor rgb="FF000000"/>
            </x14:dataBar>
          </x14:cfRule>
          <xm:sqref>H15 H18</xm:sqref>
        </x14:conditionalFormatting>
        <x14:conditionalFormatting xmlns:xm="http://schemas.microsoft.com/office/excel/2006/main">
          <x14:cfRule type="dataBar" id="{A92CD629-5291-49F4-8BC1-C45EC9CA2F76}">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70F8493-0B10-4716-863C-4CC716BADDD3}">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5B9EB1E-E920-4E98-A28D-06BE577FD36A}">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34C3EF56-2C1C-4842-9F25-44EC607E9B6B}">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99114578-ED29-4F6A-9A83-8028B4BE0913}">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AF78625-F4C0-444A-8263-0BF299FFD8E3}">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6781039C-10B5-4E1B-BF0F-3D8F203F7830}">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59B3CD0C-603A-462A-94F8-E59DB5DFE25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E808395-D1A4-4074-B06E-14E3B6FB9F90}">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010D370E-F0B3-451B-898C-0D514D737826}">
            <x14:dataBar minLength="0" maxLength="100" gradient="0">
              <x14:cfvo type="num">
                <xm:f>0</xm:f>
              </x14:cfvo>
              <x14:cfvo type="num">
                <xm:f>1</xm:f>
              </x14:cfvo>
              <x14:negativeFillColor rgb="FFFF0000"/>
              <x14:axisColor rgb="FF000000"/>
            </x14:dataBar>
          </x14:cfRule>
          <xm:sqref>H58:H59</xm:sqref>
        </x14:conditionalFormatting>
        <x14:conditionalFormatting xmlns:xm="http://schemas.microsoft.com/office/excel/2006/main">
          <x14:cfRule type="dataBar" id="{BFBF3FB0-ABF5-423D-A466-57E1B07BB5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CD1741C-8060-4486-8B25-8799416E3961}">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5D0009D-A5E8-42C1-A435-118ABFBE67CA}">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01090080-ACAE-458D-BCAF-583B0E2F21D0}">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AC0766FE-60B3-4D9D-8E40-B0B8237058AC}">
            <x14:dataBar minLength="0" maxLength="100" gradient="0">
              <x14:cfvo type="num">
                <xm:f>0</xm:f>
              </x14:cfvo>
              <x14:cfvo type="num">
                <xm:f>1</xm:f>
              </x14:cfvo>
              <x14:negativeFillColor rgb="FFFF0000"/>
              <x14:axisColor rgb="FF000000"/>
            </x14:dataBar>
          </x14:cfRule>
          <xm:sqref>H84</xm:sqref>
        </x14:conditionalFormatting>
        <x14:conditionalFormatting xmlns:xm="http://schemas.microsoft.com/office/excel/2006/main">
          <x14:cfRule type="dataBar" id="{371F4099-1CEF-4E8C-99BF-BD7AE6E4555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360399A8-A0CA-48C5-86BE-B1FB7E86595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6BE8193-5B42-4B68-A1C3-25E085A8673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A8F160C-8F50-47BC-8BA5-A9E03D9CD50A}">
            <x14:dataBar minLength="0" maxLength="100" gradient="0">
              <x14:cfvo type="num">
                <xm:f>0</xm:f>
              </x14:cfvo>
              <x14:cfvo type="num">
                <xm:f>1</xm:f>
              </x14:cfvo>
              <x14:negativeFillColor rgb="FFFF0000"/>
              <x14:axisColor rgb="FF000000"/>
            </x14:dataBar>
          </x14:cfRule>
          <xm:sqref>H100:H102</xm:sqref>
        </x14:conditionalFormatting>
        <x14:conditionalFormatting xmlns:xm="http://schemas.microsoft.com/office/excel/2006/main">
          <x14:cfRule type="dataBar" id="{CC845533-256A-423B-BC42-5167F019D2DE}">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CBF1D1D0-C535-4432-8A3B-A81039293FBC}">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70490C4A-9510-4A6A-A898-72CA1E9BCFF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FD1DAE-5083-448C-A6A9-3C250C1DCCFA}">
            <x14:dataBar minLength="0" maxLength="100" gradient="0">
              <x14:cfvo type="num">
                <xm:f>0</xm:f>
              </x14:cfvo>
              <x14:cfvo type="num">
                <xm:f>1</xm:f>
              </x14:cfvo>
              <x14:negativeFillColor rgb="FFFF0000"/>
              <x14:axisColor rgb="FF000000"/>
            </x14:dataBar>
          </x14:cfRule>
          <xm:sqref>H83</xm:sqref>
        </x14:conditionalFormatting>
        <x14:conditionalFormatting xmlns:xm="http://schemas.microsoft.com/office/excel/2006/main">
          <x14:cfRule type="dataBar" id="{5B84F429-9511-4389-9DDD-FF34549A84EF}">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2BECA061-2D9A-41C8-8CD7-D8EDF4AD5A7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4ADDA2C-FFFB-4DDA-90CD-FCE1BCBC6D1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5924B1B0-F4CA-4715-97F8-03E86E907A8B}">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44642B6-6AED-4247-BBF2-141EB0E6D0D6}">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174A3615-F23C-4E15-875E-B324E869D0D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DB8B257C-27C0-4656-B2D6-A164D3DC8376}">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9FC75FDB-8AED-439C-A6D3-1116ABFCD2AA}">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525C6AC5-856A-4095-92C1-69ED8B83778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CB4E75F-FF45-4E6C-B371-7D2BCB064ECC}">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FBFA1E6-A604-4419-AC63-0237039442AE}">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4D2BFFCF-D567-4CE6-8F2F-6998200C5C78}">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8B66296-CB9A-4F29-B91B-245DF691B10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6DED2669-501C-46DC-8864-D021B3A7F706}">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BEB4BF35-E0F5-482E-8C08-600178C2FE8C}">
            <x14:dataBar minLength="0" maxLength="100" gradient="0">
              <x14:cfvo type="num">
                <xm:f>0</xm:f>
              </x14:cfvo>
              <x14:cfvo type="num">
                <xm:f>1</xm:f>
              </x14:cfvo>
              <x14:negativeFillColor rgb="FFFF0000"/>
              <x14:axisColor rgb="FF000000"/>
            </x14:dataBar>
          </x14:cfRule>
          <xm:sqref>H72</xm:sqref>
        </x14:conditionalFormatting>
        <x14:conditionalFormatting xmlns:xm="http://schemas.microsoft.com/office/excel/2006/main">
          <x14:cfRule type="dataBar" id="{D92DE5E4-33D4-4230-8AF6-3FC5B853540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BA9A25E-B14D-45FA-96F0-3BA762CE9EA1}">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9744B6C-DE0E-41B5-81A9-67F74C450A4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16932AC-40B8-42A7-8DB2-5D64D178103E}">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CB50A01-7198-4D74-B3DA-71AD1D1427A9}">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A98C2083-118D-4695-B9AA-92701C04580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90C77C70-2B56-473D-A9A4-B601B56B6CB5}">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CF4D7B91-6F5D-4F51-9C2E-CC4DC5CD04FF}">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745F3C84-B632-4082-9890-703832AAF6FA}">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272F0CE-FA62-4BDB-A638-466C2D382EAA}">
            <x14:dataBar minLength="0" maxLength="100" gradient="0">
              <x14:cfvo type="num">
                <xm:f>0</xm:f>
              </x14:cfvo>
              <x14:cfvo type="num">
                <xm:f>1</xm:f>
              </x14:cfvo>
              <x14:negativeFillColor rgb="FFFF0000"/>
              <x14:axisColor rgb="FF000000"/>
            </x14:dataBar>
          </x14:cfRule>
          <xm:sqref>H30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1" t="s">
        <v>21</v>
      </c>
    </row>
    <row r="4" spans="1:3" x14ac:dyDescent="0.2">
      <c r="C4" s="23" t="s">
        <v>29</v>
      </c>
    </row>
    <row r="5" spans="1:3" x14ac:dyDescent="0.2">
      <c r="C5" s="20" t="s">
        <v>30</v>
      </c>
    </row>
    <row r="6" spans="1:3" x14ac:dyDescent="0.2">
      <c r="C6" s="20"/>
    </row>
    <row r="7" spans="1:3" ht="18" x14ac:dyDescent="0.25">
      <c r="C7" s="24" t="s">
        <v>49</v>
      </c>
    </row>
    <row r="8" spans="1:3" x14ac:dyDescent="0.2">
      <c r="C8" s="25" t="s">
        <v>47</v>
      </c>
    </row>
    <row r="10" spans="1:3" x14ac:dyDescent="0.2">
      <c r="C10" s="20" t="s">
        <v>46</v>
      </c>
    </row>
    <row r="11" spans="1:3" x14ac:dyDescent="0.2">
      <c r="C11" s="20" t="s">
        <v>45</v>
      </c>
    </row>
    <row r="13" spans="1:3" ht="18" x14ac:dyDescent="0.25">
      <c r="C13" s="24" t="s">
        <v>44</v>
      </c>
    </row>
    <row r="16" spans="1:3" ht="15.75" x14ac:dyDescent="0.25">
      <c r="A16" s="27" t="s">
        <v>23</v>
      </c>
    </row>
    <row r="17" spans="2:2" s="16" customFormat="1" x14ac:dyDescent="0.2"/>
    <row r="18" spans="2:2" ht="15" x14ac:dyDescent="0.25">
      <c r="B18" s="26" t="s">
        <v>34</v>
      </c>
    </row>
    <row r="19" spans="2:2" x14ac:dyDescent="0.2">
      <c r="B19" s="20" t="s">
        <v>39</v>
      </c>
    </row>
    <row r="20" spans="2:2" x14ac:dyDescent="0.2">
      <c r="B20" s="20" t="s">
        <v>40</v>
      </c>
    </row>
    <row r="22" spans="2:2" s="16" customFormat="1" ht="15" x14ac:dyDescent="0.25">
      <c r="B22" s="26" t="s">
        <v>41</v>
      </c>
    </row>
    <row r="23" spans="2:2" s="16" customFormat="1" x14ac:dyDescent="0.2">
      <c r="B23" s="20" t="s">
        <v>42</v>
      </c>
    </row>
    <row r="24" spans="2:2" s="16" customFormat="1" x14ac:dyDescent="0.2">
      <c r="B24" s="20" t="s">
        <v>43</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37</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122</v>
      </c>
    </row>
    <row r="36" spans="2:2" x14ac:dyDescent="0.2">
      <c r="B36" s="20" t="s">
        <v>123</v>
      </c>
    </row>
    <row r="37" spans="2:2" x14ac:dyDescent="0.2">
      <c r="B37" s="20" t="s">
        <v>124</v>
      </c>
    </row>
    <row r="39" spans="2:2" ht="15" x14ac:dyDescent="0.25">
      <c r="B39" s="26" t="s">
        <v>28</v>
      </c>
    </row>
    <row r="40" spans="2:2" x14ac:dyDescent="0.2">
      <c r="B40" s="20" t="s">
        <v>38</v>
      </c>
    </row>
    <row r="42" spans="2:2" s="16" customFormat="1" ht="15" x14ac:dyDescent="0.25">
      <c r="B42" s="26" t="s">
        <v>32</v>
      </c>
    </row>
    <row r="43" spans="2:2" s="16" customFormat="1" x14ac:dyDescent="0.2">
      <c r="B43" s="20" t="s">
        <v>125</v>
      </c>
    </row>
    <row r="44" spans="2:2" s="16" customFormat="1" x14ac:dyDescent="0.2">
      <c r="B44" s="20" t="s">
        <v>33</v>
      </c>
    </row>
    <row r="45" spans="2:2" s="16" customFormat="1" x14ac:dyDescent="0.2"/>
    <row r="46" spans="2:2" ht="18" x14ac:dyDescent="0.25">
      <c r="B46" s="24"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6" t="s">
        <v>117</v>
      </c>
      <c r="B1" s="37"/>
      <c r="C1" s="38"/>
    </row>
    <row r="2" spans="1:3" ht="14.25" x14ac:dyDescent="0.2">
      <c r="A2" s="107" t="s">
        <v>47</v>
      </c>
      <c r="B2" s="9"/>
      <c r="C2" s="8"/>
    </row>
    <row r="3" spans="1:3" s="20" customFormat="1" x14ac:dyDescent="0.2">
      <c r="A3" s="8"/>
      <c r="B3" s="9"/>
      <c r="C3" s="8"/>
    </row>
    <row r="4" spans="1:3" s="8" customFormat="1" ht="18" x14ac:dyDescent="0.25">
      <c r="A4" s="102" t="s">
        <v>84</v>
      </c>
      <c r="B4" s="35"/>
    </row>
    <row r="5" spans="1:3" s="8" customFormat="1" ht="57" x14ac:dyDescent="0.2">
      <c r="B5" s="108" t="s">
        <v>73</v>
      </c>
    </row>
    <row r="7" spans="1:3" ht="28.5" x14ac:dyDescent="0.2">
      <c r="B7" s="108" t="s">
        <v>85</v>
      </c>
    </row>
    <row r="9" spans="1:3" ht="14.25" x14ac:dyDescent="0.2">
      <c r="B9" s="107" t="s">
        <v>59</v>
      </c>
    </row>
    <row r="11" spans="1:3" ht="28.5" x14ac:dyDescent="0.2">
      <c r="B11" s="106" t="s">
        <v>60</v>
      </c>
    </row>
    <row r="12" spans="1:3" s="20" customFormat="1" x14ac:dyDescent="0.2"/>
    <row r="13" spans="1:3" ht="18" x14ac:dyDescent="0.25">
      <c r="A13" s="142" t="s">
        <v>3</v>
      </c>
      <c r="B13" s="142"/>
    </row>
    <row r="14" spans="1:3" s="20" customFormat="1" x14ac:dyDescent="0.2"/>
    <row r="15" spans="1:3" s="103" customFormat="1" ht="18" x14ac:dyDescent="0.2">
      <c r="A15" s="111"/>
      <c r="B15" s="109" t="s">
        <v>76</v>
      </c>
    </row>
    <row r="16" spans="1:3" s="103" customFormat="1" ht="18" x14ac:dyDescent="0.2">
      <c r="A16" s="111"/>
      <c r="B16" s="110" t="s">
        <v>74</v>
      </c>
      <c r="C16" s="105" t="s">
        <v>2</v>
      </c>
    </row>
    <row r="17" spans="1:3" ht="18" x14ac:dyDescent="0.25">
      <c r="A17" s="112"/>
      <c r="B17" s="110" t="s">
        <v>78</v>
      </c>
    </row>
    <row r="18" spans="1:3" s="20" customFormat="1" ht="18" x14ac:dyDescent="0.25">
      <c r="A18" s="112"/>
      <c r="B18" s="110" t="s">
        <v>86</v>
      </c>
    </row>
    <row r="19" spans="1:3" s="38" customFormat="1" ht="18" x14ac:dyDescent="0.25">
      <c r="A19" s="115"/>
      <c r="B19" s="110" t="s">
        <v>87</v>
      </c>
    </row>
    <row r="20" spans="1:3" s="103" customFormat="1" ht="18" x14ac:dyDescent="0.2">
      <c r="A20" s="111"/>
      <c r="B20" s="109" t="s">
        <v>75</v>
      </c>
      <c r="C20" s="104" t="s">
        <v>1</v>
      </c>
    </row>
    <row r="21" spans="1:3" ht="18" x14ac:dyDescent="0.25">
      <c r="A21" s="112"/>
      <c r="B21" s="110" t="s">
        <v>77</v>
      </c>
    </row>
    <row r="22" spans="1:3" s="8" customFormat="1" ht="18" x14ac:dyDescent="0.25">
      <c r="A22" s="113"/>
      <c r="B22" s="114" t="s">
        <v>79</v>
      </c>
    </row>
    <row r="23" spans="1:3" s="8" customFormat="1" ht="18" x14ac:dyDescent="0.25">
      <c r="A23" s="113"/>
      <c r="B23" s="10"/>
    </row>
    <row r="24" spans="1:3" s="8" customFormat="1" ht="18" x14ac:dyDescent="0.25">
      <c r="A24" s="142" t="s">
        <v>80</v>
      </c>
      <c r="B24" s="142"/>
    </row>
    <row r="25" spans="1:3" s="8" customFormat="1" ht="43.5" x14ac:dyDescent="0.25">
      <c r="A25" s="113"/>
      <c r="B25" s="110" t="s">
        <v>88</v>
      </c>
    </row>
    <row r="26" spans="1:3" s="8" customFormat="1" ht="18" x14ac:dyDescent="0.25">
      <c r="A26" s="113"/>
      <c r="B26" s="110"/>
    </row>
    <row r="27" spans="1:3" s="8" customFormat="1" ht="18" x14ac:dyDescent="0.25">
      <c r="A27" s="113"/>
      <c r="B27" s="131" t="s">
        <v>92</v>
      </c>
    </row>
    <row r="28" spans="1:3" s="8" customFormat="1" ht="18" x14ac:dyDescent="0.25">
      <c r="A28" s="113"/>
      <c r="B28" s="110" t="s">
        <v>81</v>
      </c>
    </row>
    <row r="29" spans="1:3" s="8" customFormat="1" ht="28.5" x14ac:dyDescent="0.25">
      <c r="A29" s="113"/>
      <c r="B29" s="110" t="s">
        <v>83</v>
      </c>
    </row>
    <row r="30" spans="1:3" s="8" customFormat="1" ht="18" x14ac:dyDescent="0.25">
      <c r="A30" s="113"/>
      <c r="B30" s="110"/>
    </row>
    <row r="31" spans="1:3" s="8" customFormat="1" ht="18" x14ac:dyDescent="0.25">
      <c r="A31" s="113"/>
      <c r="B31" s="131" t="s">
        <v>89</v>
      </c>
    </row>
    <row r="32" spans="1:3" s="8" customFormat="1" ht="18" x14ac:dyDescent="0.25">
      <c r="A32" s="113"/>
      <c r="B32" s="110" t="s">
        <v>82</v>
      </c>
    </row>
    <row r="33" spans="1:2" s="8" customFormat="1" ht="18" x14ac:dyDescent="0.25">
      <c r="A33" s="113"/>
      <c r="B33" s="110" t="s">
        <v>90</v>
      </c>
    </row>
    <row r="34" spans="1:2" s="8" customFormat="1" ht="18" x14ac:dyDescent="0.25">
      <c r="A34" s="113"/>
      <c r="B34" s="10"/>
    </row>
    <row r="35" spans="1:2" s="8" customFormat="1" ht="28.5" x14ac:dyDescent="0.25">
      <c r="A35" s="113"/>
      <c r="B35" s="110" t="s">
        <v>127</v>
      </c>
    </row>
    <row r="36" spans="1:2" s="8" customFormat="1" ht="18" x14ac:dyDescent="0.25">
      <c r="A36" s="113"/>
      <c r="B36" s="116" t="s">
        <v>91</v>
      </c>
    </row>
    <row r="37" spans="1:2" s="8" customFormat="1" ht="18" x14ac:dyDescent="0.25">
      <c r="A37" s="113"/>
      <c r="B37" s="10"/>
    </row>
    <row r="38" spans="1:2" ht="18" x14ac:dyDescent="0.25">
      <c r="A38" s="142" t="s">
        <v>9</v>
      </c>
      <c r="B38" s="142"/>
    </row>
    <row r="39" spans="1:2" ht="28.5" x14ac:dyDescent="0.2">
      <c r="B39" s="110" t="s">
        <v>94</v>
      </c>
    </row>
    <row r="40" spans="1:2" s="20" customFormat="1" x14ac:dyDescent="0.2"/>
    <row r="41" spans="1:2" s="20" customFormat="1" ht="14.25" x14ac:dyDescent="0.2">
      <c r="B41" s="110" t="s">
        <v>95</v>
      </c>
    </row>
    <row r="42" spans="1:2" s="20" customFormat="1" x14ac:dyDescent="0.2"/>
    <row r="43" spans="1:2" s="20" customFormat="1" ht="28.5" x14ac:dyDescent="0.2">
      <c r="B43" s="110" t="s">
        <v>93</v>
      </c>
    </row>
    <row r="44" spans="1:2" s="20" customFormat="1" x14ac:dyDescent="0.2"/>
    <row r="45" spans="1:2" ht="28.5" x14ac:dyDescent="0.2">
      <c r="B45" s="110" t="s">
        <v>96</v>
      </c>
    </row>
    <row r="46" spans="1:2" x14ac:dyDescent="0.2">
      <c r="B46" s="21"/>
    </row>
    <row r="47" spans="1:2" ht="28.5" x14ac:dyDescent="0.2">
      <c r="B47" s="110" t="s">
        <v>97</v>
      </c>
    </row>
    <row r="48" spans="1:2" x14ac:dyDescent="0.2">
      <c r="B48" s="11"/>
    </row>
    <row r="49" spans="1:2" ht="18" x14ac:dyDescent="0.25">
      <c r="A49" s="142" t="s">
        <v>6</v>
      </c>
      <c r="B49" s="142"/>
    </row>
    <row r="50" spans="1:2" ht="28.5" x14ac:dyDescent="0.2">
      <c r="B50" s="110" t="s">
        <v>128</v>
      </c>
    </row>
    <row r="51" spans="1:2" x14ac:dyDescent="0.2">
      <c r="B51" s="11"/>
    </row>
    <row r="52" spans="1:2" ht="14.25" x14ac:dyDescent="0.2">
      <c r="A52" s="117" t="s">
        <v>10</v>
      </c>
      <c r="B52" s="110" t="s">
        <v>11</v>
      </c>
    </row>
    <row r="53" spans="1:2" ht="14.25" x14ac:dyDescent="0.2">
      <c r="A53" s="117" t="s">
        <v>12</v>
      </c>
      <c r="B53" s="110" t="s">
        <v>13</v>
      </c>
    </row>
    <row r="54" spans="1:2" ht="14.25" x14ac:dyDescent="0.2">
      <c r="A54" s="117" t="s">
        <v>14</v>
      </c>
      <c r="B54" s="110" t="s">
        <v>15</v>
      </c>
    </row>
    <row r="55" spans="1:2" ht="28.5" x14ac:dyDescent="0.2">
      <c r="A55" s="106"/>
      <c r="B55" s="110" t="s">
        <v>98</v>
      </c>
    </row>
    <row r="56" spans="1:2" ht="28.5" x14ac:dyDescent="0.2">
      <c r="A56" s="106"/>
      <c r="B56" s="110" t="s">
        <v>99</v>
      </c>
    </row>
    <row r="57" spans="1:2" ht="14.25" x14ac:dyDescent="0.2">
      <c r="A57" s="117" t="s">
        <v>16</v>
      </c>
      <c r="B57" s="110" t="s">
        <v>17</v>
      </c>
    </row>
    <row r="58" spans="1:2" ht="14.25" x14ac:dyDescent="0.2">
      <c r="A58" s="106"/>
      <c r="B58" s="110" t="s">
        <v>100</v>
      </c>
    </row>
    <row r="59" spans="1:2" ht="14.25" x14ac:dyDescent="0.2">
      <c r="A59" s="106"/>
      <c r="B59" s="110" t="s">
        <v>101</v>
      </c>
    </row>
    <row r="60" spans="1:2" ht="14.25" x14ac:dyDescent="0.2">
      <c r="A60" s="117" t="s">
        <v>18</v>
      </c>
      <c r="B60" s="110" t="s">
        <v>19</v>
      </c>
    </row>
    <row r="61" spans="1:2" ht="28.5" x14ac:dyDescent="0.2">
      <c r="A61" s="106"/>
      <c r="B61" s="110" t="s">
        <v>102</v>
      </c>
    </row>
    <row r="62" spans="1:2" ht="14.25" x14ac:dyDescent="0.2">
      <c r="A62" s="117" t="s">
        <v>103</v>
      </c>
      <c r="B62" s="110" t="s">
        <v>104</v>
      </c>
    </row>
    <row r="63" spans="1:2" ht="14.25" x14ac:dyDescent="0.2">
      <c r="A63" s="118"/>
      <c r="B63" s="110" t="s">
        <v>105</v>
      </c>
    </row>
    <row r="64" spans="1:2" s="20" customFormat="1" x14ac:dyDescent="0.2">
      <c r="B64" s="12"/>
    </row>
    <row r="65" spans="1:2" s="20" customFormat="1" ht="18" x14ac:dyDescent="0.25">
      <c r="A65" s="142" t="s">
        <v>8</v>
      </c>
      <c r="B65" s="142"/>
    </row>
    <row r="66" spans="1:2" s="20" customFormat="1" ht="42.75" x14ac:dyDescent="0.2">
      <c r="B66" s="110" t="s">
        <v>106</v>
      </c>
    </row>
    <row r="67" spans="1:2" s="20" customFormat="1" x14ac:dyDescent="0.2">
      <c r="B67" s="13"/>
    </row>
    <row r="68" spans="1:2" s="8" customFormat="1" ht="18" x14ac:dyDescent="0.25">
      <c r="A68" s="142" t="s">
        <v>4</v>
      </c>
      <c r="B68" s="142"/>
    </row>
    <row r="69" spans="1:2" s="20" customFormat="1" ht="15" x14ac:dyDescent="0.25">
      <c r="A69" s="125" t="s">
        <v>5</v>
      </c>
      <c r="B69" s="126" t="s">
        <v>107</v>
      </c>
    </row>
    <row r="70" spans="1:2" s="8" customFormat="1" ht="28.5" x14ac:dyDescent="0.2">
      <c r="A70" s="119"/>
      <c r="B70" s="124" t="s">
        <v>109</v>
      </c>
    </row>
    <row r="71" spans="1:2" s="8" customFormat="1" ht="14.25" x14ac:dyDescent="0.2">
      <c r="A71" s="119"/>
      <c r="B71" s="120"/>
    </row>
    <row r="72" spans="1:2" s="20" customFormat="1" ht="15" x14ac:dyDescent="0.25">
      <c r="A72" s="125" t="s">
        <v>5</v>
      </c>
      <c r="B72" s="126" t="s">
        <v>126</v>
      </c>
    </row>
    <row r="73" spans="1:2" s="8" customFormat="1" ht="28.5" x14ac:dyDescent="0.2">
      <c r="A73" s="119"/>
      <c r="B73" s="124" t="s">
        <v>130</v>
      </c>
    </row>
    <row r="74" spans="1:2" s="8" customFormat="1" ht="14.25" x14ac:dyDescent="0.2">
      <c r="A74" s="119"/>
      <c r="B74" s="120"/>
    </row>
    <row r="75" spans="1:2" ht="15" x14ac:dyDescent="0.25">
      <c r="A75" s="125" t="s">
        <v>5</v>
      </c>
      <c r="B75" s="128" t="s">
        <v>112</v>
      </c>
    </row>
    <row r="76" spans="1:2" s="8" customFormat="1" ht="42.75" x14ac:dyDescent="0.2">
      <c r="A76" s="119"/>
      <c r="B76" s="108" t="s">
        <v>129</v>
      </c>
    </row>
    <row r="77" spans="1:2" ht="14.25" x14ac:dyDescent="0.2">
      <c r="A77" s="118"/>
      <c r="B77" s="118"/>
    </row>
    <row r="78" spans="1:2" s="20" customFormat="1" ht="15" x14ac:dyDescent="0.25">
      <c r="A78" s="125" t="s">
        <v>5</v>
      </c>
      <c r="B78" s="128" t="s">
        <v>118</v>
      </c>
    </row>
    <row r="79" spans="1:2" s="8" customFormat="1" ht="28.5" x14ac:dyDescent="0.2">
      <c r="A79" s="119"/>
      <c r="B79" s="108" t="s">
        <v>113</v>
      </c>
    </row>
    <row r="80" spans="1:2" s="20" customFormat="1" ht="14.25" x14ac:dyDescent="0.2">
      <c r="A80" s="118"/>
      <c r="B80" s="118"/>
    </row>
    <row r="81" spans="1:2" ht="15" x14ac:dyDescent="0.25">
      <c r="A81" s="125" t="s">
        <v>5</v>
      </c>
      <c r="B81" s="128" t="s">
        <v>119</v>
      </c>
    </row>
    <row r="82" spans="1:2" s="8" customFormat="1" ht="14.25" x14ac:dyDescent="0.2">
      <c r="A82" s="119"/>
      <c r="B82" s="123" t="s">
        <v>114</v>
      </c>
    </row>
    <row r="83" spans="1:2" s="8" customFormat="1" ht="14.25" x14ac:dyDescent="0.2">
      <c r="A83" s="119"/>
      <c r="B83" s="123" t="s">
        <v>115</v>
      </c>
    </row>
    <row r="84" spans="1:2" s="8" customFormat="1" ht="14.25" x14ac:dyDescent="0.2">
      <c r="A84" s="119"/>
      <c r="B84" s="123" t="s">
        <v>116</v>
      </c>
    </row>
    <row r="85" spans="1:2" ht="15" x14ac:dyDescent="0.25">
      <c r="A85" s="118"/>
      <c r="B85" s="122"/>
    </row>
    <row r="86" spans="1:2" ht="15" x14ac:dyDescent="0.25">
      <c r="A86" s="125" t="s">
        <v>5</v>
      </c>
      <c r="B86" s="128" t="s">
        <v>120</v>
      </c>
    </row>
    <row r="87" spans="1:2" s="8" customFormat="1" ht="42.75" x14ac:dyDescent="0.2">
      <c r="A87" s="119"/>
      <c r="B87" s="108" t="s">
        <v>108</v>
      </c>
    </row>
    <row r="88" spans="1:2" s="8" customFormat="1" ht="14.25" x14ac:dyDescent="0.2">
      <c r="A88" s="119"/>
      <c r="B88" s="121" t="s">
        <v>110</v>
      </c>
    </row>
    <row r="89" spans="1:2" s="8" customFormat="1" ht="57" x14ac:dyDescent="0.2">
      <c r="A89" s="119"/>
      <c r="B89" s="127" t="s">
        <v>111</v>
      </c>
    </row>
    <row r="90" spans="1:2" ht="14.25" x14ac:dyDescent="0.2">
      <c r="A90" s="118"/>
      <c r="B90" s="118"/>
    </row>
    <row r="91" spans="1:2" ht="15" x14ac:dyDescent="0.25">
      <c r="A91" s="125" t="s">
        <v>5</v>
      </c>
      <c r="B91" s="130" t="s">
        <v>121</v>
      </c>
    </row>
    <row r="92" spans="1:2" ht="28.5" x14ac:dyDescent="0.2">
      <c r="A92" s="106"/>
      <c r="B92" s="123" t="s">
        <v>20</v>
      </c>
    </row>
    <row r="94" spans="1:2" x14ac:dyDescent="0.2">
      <c r="A94" s="28" t="s">
        <v>52</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6" t="s">
        <v>50</v>
      </c>
      <c r="B1" s="36"/>
      <c r="C1" s="41"/>
      <c r="D1" s="41"/>
    </row>
    <row r="2" spans="1:4" ht="15" x14ac:dyDescent="0.2">
      <c r="A2" s="38"/>
      <c r="B2" s="42"/>
      <c r="C2" s="41"/>
      <c r="D2" s="41"/>
    </row>
    <row r="3" spans="1:4" ht="15" x14ac:dyDescent="0.2">
      <c r="A3" s="39"/>
      <c r="B3" s="32" t="s">
        <v>51</v>
      </c>
      <c r="C3" s="40"/>
    </row>
    <row r="4" spans="1:4" ht="14.25" x14ac:dyDescent="0.2">
      <c r="A4" s="14"/>
      <c r="B4" s="34" t="s">
        <v>47</v>
      </c>
      <c r="C4" s="15"/>
    </row>
    <row r="5" spans="1:4" ht="15" x14ac:dyDescent="0.2">
      <c r="A5" s="14"/>
      <c r="B5" s="17"/>
      <c r="C5" s="15"/>
    </row>
    <row r="6" spans="1:4" ht="15.75" x14ac:dyDescent="0.25">
      <c r="A6" s="14"/>
      <c r="B6" s="18" t="s">
        <v>52</v>
      </c>
      <c r="C6" s="15"/>
    </row>
    <row r="7" spans="1:4" ht="15" x14ac:dyDescent="0.2">
      <c r="A7" s="14"/>
      <c r="B7" s="17"/>
      <c r="C7" s="15"/>
    </row>
    <row r="8" spans="1:4" ht="30" x14ac:dyDescent="0.2">
      <c r="A8" s="14"/>
      <c r="B8" s="17" t="s">
        <v>53</v>
      </c>
      <c r="C8" s="15"/>
    </row>
    <row r="9" spans="1:4" ht="15" x14ac:dyDescent="0.2">
      <c r="A9" s="14"/>
      <c r="B9" s="17"/>
      <c r="C9" s="15"/>
    </row>
    <row r="10" spans="1:4" ht="46.5" x14ac:dyDescent="0.25">
      <c r="A10" s="14"/>
      <c r="B10" s="17" t="s">
        <v>54</v>
      </c>
      <c r="C10" s="15"/>
    </row>
    <row r="11" spans="1:4" ht="15" x14ac:dyDescent="0.2">
      <c r="A11" s="14"/>
      <c r="B11" s="17"/>
      <c r="C11" s="15"/>
    </row>
    <row r="12" spans="1:4" ht="45" x14ac:dyDescent="0.2">
      <c r="A12" s="14"/>
      <c r="B12" s="17" t="s">
        <v>55</v>
      </c>
      <c r="C12" s="15"/>
    </row>
    <row r="13" spans="1:4" ht="15" x14ac:dyDescent="0.2">
      <c r="A13" s="14"/>
      <c r="B13" s="17"/>
      <c r="C13" s="15"/>
    </row>
    <row r="14" spans="1:4" ht="60" x14ac:dyDescent="0.2">
      <c r="A14" s="14"/>
      <c r="B14" s="17" t="s">
        <v>56</v>
      </c>
      <c r="C14" s="15"/>
    </row>
    <row r="15" spans="1:4" ht="15" x14ac:dyDescent="0.2">
      <c r="A15" s="14"/>
      <c r="B15" s="17"/>
      <c r="C15" s="15"/>
    </row>
    <row r="16" spans="1:4" ht="30.75" x14ac:dyDescent="0.2">
      <c r="A16" s="14"/>
      <c r="B16" s="17" t="s">
        <v>57</v>
      </c>
      <c r="C16" s="15"/>
    </row>
    <row r="17" spans="1:3" ht="15" x14ac:dyDescent="0.2">
      <c r="A17" s="14"/>
      <c r="B17" s="17"/>
      <c r="C17" s="15"/>
    </row>
    <row r="18" spans="1:3" ht="15.75" x14ac:dyDescent="0.25">
      <c r="A18" s="14"/>
      <c r="B18" s="18" t="s">
        <v>58</v>
      </c>
      <c r="C18" s="15"/>
    </row>
    <row r="19" spans="1:3" ht="15" x14ac:dyDescent="0.2">
      <c r="A19" s="14"/>
      <c r="B19" s="33" t="s">
        <v>48</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BlackDragoon</cp:lastModifiedBy>
  <cp:lastPrinted>2018-02-12T20:25:38Z</cp:lastPrinted>
  <dcterms:created xsi:type="dcterms:W3CDTF">2010-06-09T16:05:03Z</dcterms:created>
  <dcterms:modified xsi:type="dcterms:W3CDTF">2021-10-10T09:56:44Z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