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F3DA2827-5807-4897-AC03-85D7B38E9173}" xr6:coauthVersionLast="47" xr6:coauthVersionMax="47" xr10:uidLastSave="{00000000-0000-0000-0000-000000000000}"/>
  <bookViews>
    <workbookView xWindow="4875" yWindow="2280"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GanttChart!$A$1:$BN$102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1" i="9" l="1"/>
  <c r="F39" i="9"/>
  <c r="F38" i="9"/>
  <c r="F37" i="9"/>
  <c r="F36" i="9"/>
  <c r="F35" i="9"/>
  <c r="F34" i="9"/>
  <c r="F33" i="9"/>
  <c r="F32" i="9"/>
  <c r="F31" i="9"/>
  <c r="F73" i="9"/>
  <c r="F81" i="9"/>
  <c r="F80" i="9"/>
  <c r="F79" i="9"/>
  <c r="F78" i="9"/>
  <c r="F77" i="9"/>
  <c r="F76" i="9"/>
  <c r="F75" i="9"/>
  <c r="F74" i="9"/>
  <c r="F71" i="9"/>
  <c r="F70" i="9"/>
  <c r="F28" i="9"/>
  <c r="F100" i="9"/>
  <c r="F98" i="9"/>
  <c r="F96" i="9"/>
  <c r="F94" i="9"/>
  <c r="F92" i="9"/>
  <c r="F90" i="9"/>
  <c r="F88" i="9"/>
  <c r="F85" i="9"/>
  <c r="F111" i="9"/>
  <c r="I111" i="9" s="1"/>
  <c r="F110" i="9"/>
  <c r="I110" i="9" s="1"/>
  <c r="F109" i="9"/>
  <c r="I109" i="9" s="1"/>
  <c r="F99" i="9"/>
  <c r="I99" i="9" s="1"/>
  <c r="F97" i="9"/>
  <c r="I97" i="9" s="1"/>
  <c r="F95" i="9"/>
  <c r="F93" i="9"/>
  <c r="F91" i="9"/>
  <c r="F89" i="9"/>
  <c r="F87" i="9"/>
  <c r="F86" i="9"/>
  <c r="F67" i="9"/>
  <c r="F66" i="9"/>
  <c r="F65" i="9"/>
  <c r="F64" i="9"/>
  <c r="F63" i="9"/>
  <c r="F62" i="9"/>
  <c r="F61" i="9"/>
  <c r="F60" i="9"/>
  <c r="F27" i="9"/>
  <c r="F26" i="9"/>
  <c r="F25" i="9"/>
  <c r="F24" i="9"/>
  <c r="F14" i="9"/>
  <c r="F13" i="9"/>
  <c r="F12" i="9"/>
  <c r="F11" i="9"/>
  <c r="F84" i="9"/>
  <c r="F58" i="9"/>
  <c r="F57" i="9"/>
  <c r="F56" i="9"/>
  <c r="F55" i="9"/>
  <c r="F54" i="9"/>
  <c r="F53" i="9"/>
  <c r="F52" i="9"/>
  <c r="F51" i="9"/>
  <c r="F49" i="9"/>
  <c r="F48" i="9"/>
  <c r="F47" i="9"/>
  <c r="F46" i="9"/>
  <c r="F45" i="9"/>
  <c r="F44" i="9"/>
  <c r="F43" i="9"/>
  <c r="F42" i="9"/>
  <c r="F68" i="9"/>
  <c r="F10" i="9"/>
  <c r="F108" i="9"/>
  <c r="I108" i="9" s="1"/>
  <c r="F23" i="9" l="1"/>
  <c r="F22" i="9"/>
  <c r="F21" i="9"/>
  <c r="F20" i="9"/>
  <c r="F19" i="9"/>
  <c r="F18" i="9"/>
  <c r="F17" i="9"/>
  <c r="F16" i="9"/>
  <c r="F107" i="9"/>
  <c r="I107" i="9" s="1"/>
  <c r="F106" i="9"/>
  <c r="I106" i="9" s="1"/>
  <c r="F105" i="9"/>
  <c r="I105" i="9" s="1"/>
  <c r="F104" i="9"/>
  <c r="I104" i="9" s="1"/>
  <c r="F103" i="9"/>
  <c r="I103" i="9" s="1"/>
  <c r="F102" i="9"/>
  <c r="I102" i="9" s="1"/>
  <c r="F101" i="9"/>
  <c r="I101" i="9" s="1"/>
  <c r="F8" i="9" l="1"/>
  <c r="I8" i="9" s="1"/>
  <c r="F82" i="9"/>
  <c r="I82" i="9" s="1"/>
  <c r="F40" i="9"/>
  <c r="I40" i="9" s="1"/>
  <c r="F29" i="9"/>
  <c r="I29" i="9" s="1"/>
  <c r="F9" i="9" l="1"/>
  <c r="K6" i="9"/>
  <c r="F15" i="9" l="1"/>
  <c r="K7" i="9"/>
  <c r="K4" i="9"/>
  <c r="A8" i="9"/>
  <c r="L6" i="9" l="1"/>
  <c r="F50" i="9" l="1"/>
  <c r="F83" i="9"/>
  <c r="M6" i="9"/>
  <c r="F59" i="9"/>
  <c r="N6" i="9" l="1"/>
  <c r="F69" i="9" l="1"/>
  <c r="O6" i="9"/>
  <c r="K5" i="9"/>
  <c r="F7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s="1"/>
  <c r="F30" i="9" l="1"/>
  <c r="A23" i="9"/>
  <c r="A24" i="9" s="1"/>
  <c r="A25" i="9" s="1"/>
  <c r="A26" i="9" s="1"/>
  <c r="A27" i="9" s="1"/>
  <c r="A28" i="9" s="1"/>
  <c r="A29" i="9" s="1"/>
  <c r="A30" i="9" s="1"/>
  <c r="A31" i="9" l="1"/>
  <c r="A32" i="9" l="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l="1"/>
  <c r="A73" i="9" s="1"/>
  <c r="A74" i="9" l="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<sst xmlns="http://schemas.openxmlformats.org/spreadsheetml/2006/main" count="246" uniqueCount="181">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</sst>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1">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11"/>
  <sheetViews>
    <sheetView showGridLines="0" tabSelected="1" zoomScaleNormal="100" workbookViewId="0">
      <pane ySplit="7" topLeftCell="A8" activePane="bottomLeft" state="frozen"/>
      <selection pane="bottomLeft" activeCell="F17" sqref="F17"/>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9" t="s">
        <v>72</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41">
        <v>44460</v>
      </c>
      <c r="D4" s="141"/>
      <c r="E4" s="141"/>
      <c r="F4" s="82"/>
      <c r="G4" s="85" t="s">
        <v>69</v>
      </c>
      <c r="H4" s="100">
        <v>1</v>
      </c>
      <c r="I4" s="83"/>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1"/>
      <c r="B5" s="85" t="s">
        <v>71</v>
      </c>
      <c r="C5" s="140" t="s">
        <v>131</v>
      </c>
      <c r="D5" s="140"/>
      <c r="E5" s="140"/>
      <c r="F5" s="84"/>
      <c r="G5" s="84"/>
      <c r="H5" s="84"/>
      <c r="I5" s="84"/>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155</v>
      </c>
      <c r="C8" s="64"/>
      <c r="D8" s="65"/>
      <c r="E8" s="66"/>
      <c r="F8" s="86" t="str">
        <f>IF(ISBLANK(E8)," - ",IF(G8=0,E8,E8+G8-1))</f>
        <v xml:space="preserve"> - </v>
      </c>
      <c r="G8" s="67"/>
      <c r="H8" s="68"/>
      <c r="I8" s="69" t="str">
        <f t="shared" ref="I8:I82"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160</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159</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143</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144</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145</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146</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5"/>
        <v>1.4</v>
      </c>
      <c r="B15" s="97" t="s">
        <v>134</v>
      </c>
      <c r="D15" s="98"/>
      <c r="E15" s="75">
        <v>44466</v>
      </c>
      <c r="F15" s="76">
        <f t="shared" ref="F15:F85" si="7">IF(ISBLANK(E15)," - ",IF(G15=0,E15,E15+G15-1))</f>
        <v>44469</v>
      </c>
      <c r="G15" s="58">
        <v>4</v>
      </c>
      <c r="H15" s="59">
        <v>0.75</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 t="shared" ref="A16:A23"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135</v>
      </c>
      <c r="D16" s="98"/>
      <c r="E16" s="75">
        <v>44466</v>
      </c>
      <c r="F16" s="76">
        <f t="shared" ref="F16" si="9">IF(ISBLANK(E16)," - ",IF(G16=0,E16,E16+G16-1))</f>
        <v>44466</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 t="shared" si="8"/>
        <v>1.4.2</v>
      </c>
      <c r="B17" s="99" t="s">
        <v>136</v>
      </c>
      <c r="D17" s="98"/>
      <c r="E17" s="75">
        <v>44466</v>
      </c>
      <c r="F17" s="76">
        <f t="shared" ref="F17" si="10">IF(ISBLANK(E17)," - ",IF(G17=0,E17,E17+G17-1))</f>
        <v>44466</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 t="shared" si="8"/>
        <v>1.4.3</v>
      </c>
      <c r="B18" s="99" t="s">
        <v>137</v>
      </c>
      <c r="D18" s="98"/>
      <c r="E18" s="75">
        <v>44467</v>
      </c>
      <c r="F18" s="76">
        <f t="shared" ref="F18" si="11">IF(ISBLANK(E18)," - ",IF(G18=0,E18,E18+G18-1))</f>
        <v>44467</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 t="shared" si="8"/>
        <v>1.4.4</v>
      </c>
      <c r="B19" s="99" t="s">
        <v>138</v>
      </c>
      <c r="D19" s="98"/>
      <c r="E19" s="75">
        <v>44467</v>
      </c>
      <c r="F19" s="76">
        <f t="shared" ref="F19" si="12">IF(ISBLANK(E19)," - ",IF(G19=0,E19,E19+G19-1))</f>
        <v>44467</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 t="shared" si="8"/>
        <v>1.4.5</v>
      </c>
      <c r="B20" s="99" t="s">
        <v>139</v>
      </c>
      <c r="D20" s="98"/>
      <c r="E20" s="75">
        <v>44468</v>
      </c>
      <c r="F20" s="76">
        <f t="shared" ref="F20" si="13">IF(ISBLANK(E20)," - ",IF(G20=0,E20,E20+G20-1))</f>
        <v>44468</v>
      </c>
      <c r="G20" s="58">
        <v>1</v>
      </c>
      <c r="H20" s="59">
        <v>1</v>
      </c>
      <c r="I20" s="60">
        <v>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 t="shared" si="8"/>
        <v>1.4.6</v>
      </c>
      <c r="B21" s="99" t="s">
        <v>140</v>
      </c>
      <c r="D21" s="98"/>
      <c r="E21" s="75">
        <v>44468</v>
      </c>
      <c r="F21" s="76">
        <f t="shared" ref="F21" si="14">IF(ISBLANK(E21)," - ",IF(G21=0,E21,E21+G21-1))</f>
        <v>44468</v>
      </c>
      <c r="G21" s="58">
        <v>1</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8"/>
        <v>1.4.7</v>
      </c>
      <c r="B22" s="99" t="s">
        <v>141</v>
      </c>
      <c r="D22" s="98"/>
      <c r="E22" s="75">
        <v>44469</v>
      </c>
      <c r="F22" s="76">
        <f t="shared" ref="F22:F27" si="15">IF(ISBLANK(E22)," - ",IF(G22=0,E22,E22+G22-1))</f>
        <v>44469</v>
      </c>
      <c r="G22" s="58">
        <v>1</v>
      </c>
      <c r="H22" s="59">
        <v>0</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8"/>
        <v>1.4.8</v>
      </c>
      <c r="B23" s="99" t="s">
        <v>142</v>
      </c>
      <c r="D23" s="98"/>
      <c r="E23" s="75">
        <v>44469</v>
      </c>
      <c r="F23" s="76">
        <f t="shared" ref="F23" si="16">IF(ISBLANK(E23)," - ",IF(G23=0,E23,E23+G23-1))</f>
        <v>44469</v>
      </c>
      <c r="G23" s="58">
        <v>1</v>
      </c>
      <c r="H23" s="59">
        <v>0</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4" s="97" t="s">
        <v>162</v>
      </c>
      <c r="D24" s="98"/>
      <c r="E24" s="75">
        <v>43148</v>
      </c>
      <c r="F24" s="76">
        <f t="shared" si="15"/>
        <v>43148</v>
      </c>
      <c r="G24" s="58">
        <v>1</v>
      </c>
      <c r="H24" s="59">
        <v>0</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5" s="99" t="s">
        <v>163</v>
      </c>
      <c r="D25" s="98"/>
      <c r="E25" s="75">
        <v>44469</v>
      </c>
      <c r="F25" s="76">
        <f t="shared" si="15"/>
        <v>44469</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6" s="99" t="s">
        <v>164</v>
      </c>
      <c r="D26" s="98"/>
      <c r="E26" s="75">
        <v>44469</v>
      </c>
      <c r="F26" s="76">
        <f t="shared" si="15"/>
        <v>44469</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7" s="97" t="s">
        <v>147</v>
      </c>
      <c r="D27" s="98"/>
      <c r="E27" s="75">
        <v>44469</v>
      </c>
      <c r="F27" s="76">
        <f t="shared" si="15"/>
        <v>44469</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8" s="99" t="s">
        <v>176</v>
      </c>
      <c r="D28" s="98"/>
      <c r="E28" s="75">
        <v>44469</v>
      </c>
      <c r="F28" s="76">
        <f t="shared" ref="F28" si="17">IF(ISBLANK(E28)," - ",IF(G28=0,E28,E28+G28-1))</f>
        <v>44469</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1" customFormat="1" ht="18" x14ac:dyDescent="0.2">
      <c r="A29" s="49" t="str">
        <f>IF(ISERROR(VALUE(SUBSTITUTE(prevWBS,".",""))),"1",IF(ISERROR(FIND("`",SUBSTITUTE(prevWBS,".","`",1))),TEXT(VALUE(prevWBS)+1,"#"),TEXT(VALUE(LEFT(prevWBS,FIND("`",SUBSTITUTE(prevWBS,".","`",1))-1))+1,"#")))</f>
        <v>2</v>
      </c>
      <c r="B29" s="50" t="s">
        <v>156</v>
      </c>
      <c r="D29" s="52"/>
      <c r="E29" s="77"/>
      <c r="F29" s="77" t="str">
        <f t="shared" si="7"/>
        <v xml:space="preserve"> - </v>
      </c>
      <c r="G29" s="53"/>
      <c r="H29" s="54"/>
      <c r="I29" s="55" t="str">
        <f t="shared" si="4"/>
        <v xml:space="preserve"> - </v>
      </c>
      <c r="J29" s="74"/>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97" t="s">
        <v>161</v>
      </c>
      <c r="D30" s="98"/>
      <c r="E30" s="75">
        <v>44464</v>
      </c>
      <c r="F30" s="76">
        <f t="shared" si="7"/>
        <v>44465</v>
      </c>
      <c r="G30" s="58">
        <v>2</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24"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1" s="97" t="s">
        <v>180</v>
      </c>
      <c r="D31" s="98"/>
      <c r="E31" s="75">
        <v>44466</v>
      </c>
      <c r="F31" s="76">
        <f t="shared" ref="F31:F39" si="18">IF(ISBLANK(E31)," - ",IF(G31=0,E31,E31+G31-1))</f>
        <v>44469</v>
      </c>
      <c r="G31" s="58">
        <v>4</v>
      </c>
      <c r="H31" s="59">
        <v>0</v>
      </c>
      <c r="I31" s="60">
        <v>0</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 t="shared" ref="A32:A39"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2" s="99" t="s">
        <v>135</v>
      </c>
      <c r="D32" s="98"/>
      <c r="E32" s="75">
        <v>44466</v>
      </c>
      <c r="F32" s="76">
        <f t="shared" si="18"/>
        <v>44466</v>
      </c>
      <c r="G32" s="58">
        <v>1</v>
      </c>
      <c r="H32" s="59">
        <v>0</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si="19"/>
        <v>2.2.2</v>
      </c>
      <c r="B33" s="99" t="s">
        <v>136</v>
      </c>
      <c r="D33" s="98"/>
      <c r="E33" s="75">
        <v>44466</v>
      </c>
      <c r="F33" s="76">
        <f t="shared" si="18"/>
        <v>44466</v>
      </c>
      <c r="G33" s="58">
        <v>1</v>
      </c>
      <c r="H33" s="59">
        <v>0</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9"/>
        <v>2.2.3</v>
      </c>
      <c r="B34" s="99" t="s">
        <v>137</v>
      </c>
      <c r="D34" s="98"/>
      <c r="E34" s="75">
        <v>44467</v>
      </c>
      <c r="F34" s="76">
        <f t="shared" si="18"/>
        <v>44467</v>
      </c>
      <c r="G34" s="58">
        <v>1</v>
      </c>
      <c r="H34" s="59">
        <v>0</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9"/>
        <v>2.2.4</v>
      </c>
      <c r="B35" s="99" t="s">
        <v>138</v>
      </c>
      <c r="D35" s="98"/>
      <c r="E35" s="75">
        <v>44467</v>
      </c>
      <c r="F35" s="76">
        <f t="shared" si="18"/>
        <v>44467</v>
      </c>
      <c r="G35" s="58">
        <v>1</v>
      </c>
      <c r="H35" s="59">
        <v>0</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9"/>
        <v>2.2.5</v>
      </c>
      <c r="B36" s="99" t="s">
        <v>139</v>
      </c>
      <c r="D36" s="98"/>
      <c r="E36" s="75">
        <v>44468</v>
      </c>
      <c r="F36" s="76">
        <f t="shared" si="18"/>
        <v>44468</v>
      </c>
      <c r="G36" s="58">
        <v>1</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9"/>
        <v>2.2.6</v>
      </c>
      <c r="B37" s="99" t="s">
        <v>140</v>
      </c>
      <c r="D37" s="98"/>
      <c r="E37" s="75">
        <v>44468</v>
      </c>
      <c r="F37" s="76">
        <f t="shared" si="18"/>
        <v>44468</v>
      </c>
      <c r="G37" s="58">
        <v>1</v>
      </c>
      <c r="H37" s="59">
        <v>0</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24" x14ac:dyDescent="0.2">
      <c r="A38" s="56" t="str">
        <f t="shared" si="19"/>
        <v>2.2.7</v>
      </c>
      <c r="B38" s="99" t="s">
        <v>166</v>
      </c>
      <c r="D38" s="98"/>
      <c r="E38" s="75">
        <v>44469</v>
      </c>
      <c r="F38" s="76">
        <f t="shared" si="18"/>
        <v>44469</v>
      </c>
      <c r="G38" s="58">
        <v>1</v>
      </c>
      <c r="H38" s="59">
        <v>0</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9"/>
        <v>2.2.8</v>
      </c>
      <c r="B39" s="99" t="s">
        <v>167</v>
      </c>
      <c r="D39" s="98"/>
      <c r="E39" s="75">
        <v>44469</v>
      </c>
      <c r="F39" s="76">
        <f t="shared" si="18"/>
        <v>44469</v>
      </c>
      <c r="G39" s="58">
        <v>1</v>
      </c>
      <c r="H39" s="59">
        <v>0</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1" customFormat="1" ht="18" x14ac:dyDescent="0.2">
      <c r="A40" s="49" t="str">
        <f>IF(ISERROR(VALUE(SUBSTITUTE(prevWBS,".",""))),"1",IF(ISERROR(FIND("`",SUBSTITUTE(prevWBS,".","`",1))),TEXT(VALUE(prevWBS)+1,"#"),TEXT(VALUE(LEFT(prevWBS,FIND("`",SUBSTITUTE(prevWBS,".","`",1))-1))+1,"#")))</f>
        <v>3</v>
      </c>
      <c r="B40" s="50" t="s">
        <v>157</v>
      </c>
      <c r="D40" s="52"/>
      <c r="E40" s="77"/>
      <c r="F40" s="77" t="str">
        <f t="shared" si="7"/>
        <v xml:space="preserve"> - </v>
      </c>
      <c r="G40" s="53"/>
      <c r="H40" s="54"/>
      <c r="I40" s="55" t="str">
        <f t="shared" si="4"/>
        <v xml:space="preserve"> - </v>
      </c>
      <c r="J40" s="74"/>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row>
    <row r="41" spans="1:66" s="57" customFormat="1" ht="24"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1" s="97" t="s">
        <v>148</v>
      </c>
      <c r="D41" s="98"/>
      <c r="E41" s="75">
        <v>44470</v>
      </c>
      <c r="F41" s="76">
        <f>IF(ISBLANK(E41)," - ",IF(G41=0,E41,E41+G41-1))</f>
        <v>44473</v>
      </c>
      <c r="G41" s="58">
        <v>4</v>
      </c>
      <c r="H41" s="59">
        <v>0</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49"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2" s="99" t="s">
        <v>135</v>
      </c>
      <c r="D42" s="98"/>
      <c r="E42" s="75">
        <v>44470</v>
      </c>
      <c r="F42" s="76">
        <f t="shared" si="7"/>
        <v>44470</v>
      </c>
      <c r="G42" s="58">
        <v>1</v>
      </c>
      <c r="H42" s="59">
        <v>0</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20"/>
        <v>3.1.2</v>
      </c>
      <c r="B43" s="99" t="s">
        <v>136</v>
      </c>
      <c r="D43" s="98"/>
      <c r="E43" s="75">
        <v>44470</v>
      </c>
      <c r="F43" s="76">
        <f t="shared" ref="F43:F44" si="21">IF(ISBLANK(E43)," - ",IF(G43=0,E43,E43+G43-1))</f>
        <v>44470</v>
      </c>
      <c r="G43" s="58">
        <v>1</v>
      </c>
      <c r="H43" s="59">
        <v>0</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20"/>
        <v>3.1.3</v>
      </c>
      <c r="B44" s="99" t="s">
        <v>137</v>
      </c>
      <c r="D44" s="98"/>
      <c r="E44" s="75">
        <v>44471</v>
      </c>
      <c r="F44" s="76">
        <f t="shared" si="21"/>
        <v>44471</v>
      </c>
      <c r="G44" s="58">
        <v>1</v>
      </c>
      <c r="H44" s="59">
        <v>0</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20"/>
        <v>3.1.4</v>
      </c>
      <c r="B45" s="99" t="s">
        <v>138</v>
      </c>
      <c r="D45" s="98"/>
      <c r="E45" s="75">
        <v>44471</v>
      </c>
      <c r="F45" s="76">
        <f t="shared" ref="F45" si="22">IF(ISBLANK(E45)," - ",IF(G45=0,E45,E45+G45-1))</f>
        <v>44471</v>
      </c>
      <c r="G45" s="58">
        <v>1</v>
      </c>
      <c r="H45" s="59">
        <v>0</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20"/>
        <v>3.1.5</v>
      </c>
      <c r="B46" s="99" t="s">
        <v>139</v>
      </c>
      <c r="D46" s="98"/>
      <c r="E46" s="75">
        <v>44472</v>
      </c>
      <c r="F46" s="76">
        <f t="shared" ref="F46" si="23">IF(ISBLANK(E46)," - ",IF(G46=0,E46,E46+G46-1))</f>
        <v>44472</v>
      </c>
      <c r="G46" s="58">
        <v>1</v>
      </c>
      <c r="H46" s="59">
        <v>0</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20"/>
        <v>3.1.6</v>
      </c>
      <c r="B47" s="99" t="s">
        <v>140</v>
      </c>
      <c r="D47" s="98"/>
      <c r="E47" s="75">
        <v>44472</v>
      </c>
      <c r="F47" s="76">
        <f t="shared" ref="F47" si="24">IF(ISBLANK(E47)," - ",IF(G47=0,E47,E47+G47-1))</f>
        <v>44472</v>
      </c>
      <c r="G47" s="58">
        <v>1</v>
      </c>
      <c r="H47" s="59">
        <v>0</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20"/>
        <v>3.1.7</v>
      </c>
      <c r="B48" s="99" t="s">
        <v>166</v>
      </c>
      <c r="D48" s="98"/>
      <c r="E48" s="75">
        <v>44473</v>
      </c>
      <c r="F48" s="76">
        <f t="shared" ref="F48" si="25">IF(ISBLANK(E48)," - ",IF(G48=0,E48,E48+G48-1))</f>
        <v>44473</v>
      </c>
      <c r="G48" s="58">
        <v>1</v>
      </c>
      <c r="H48" s="59">
        <v>0</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20"/>
        <v>3.1.8</v>
      </c>
      <c r="B49" s="99" t="s">
        <v>167</v>
      </c>
      <c r="D49" s="98"/>
      <c r="E49" s="75">
        <v>44473</v>
      </c>
      <c r="F49" s="76">
        <f t="shared" ref="F49" si="26">IF(ISBLANK(E49)," - ",IF(G49=0,E49,E49+G49-1))</f>
        <v>44473</v>
      </c>
      <c r="G49" s="58">
        <v>1</v>
      </c>
      <c r="H49" s="59">
        <v>0</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0" s="97" t="s">
        <v>168</v>
      </c>
      <c r="D50" s="98"/>
      <c r="E50" s="75">
        <v>44474</v>
      </c>
      <c r="F50" s="76">
        <f t="shared" si="7"/>
        <v>44477</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ref="A51:A67"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1" s="99" t="s">
        <v>135</v>
      </c>
      <c r="D51" s="98"/>
      <c r="E51" s="75">
        <v>44474</v>
      </c>
      <c r="F51" s="76">
        <f t="shared" ref="F51:F58" si="28">IF(ISBLANK(E51)," - ",IF(G51=0,E51,E51+G51-1))</f>
        <v>44474</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27"/>
        <v>3.2.2</v>
      </c>
      <c r="B52" s="99" t="s">
        <v>136</v>
      </c>
      <c r="D52" s="98"/>
      <c r="E52" s="75">
        <v>44474</v>
      </c>
      <c r="F52" s="76">
        <f t="shared" si="28"/>
        <v>44474</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27"/>
        <v>3.2.3</v>
      </c>
      <c r="B53" s="99" t="s">
        <v>137</v>
      </c>
      <c r="D53" s="98"/>
      <c r="E53" s="75">
        <v>44475</v>
      </c>
      <c r="F53" s="76">
        <f t="shared" si="28"/>
        <v>44475</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27"/>
        <v>3.2.4</v>
      </c>
      <c r="B54" s="99" t="s">
        <v>138</v>
      </c>
      <c r="D54" s="98"/>
      <c r="E54" s="75">
        <v>44475</v>
      </c>
      <c r="F54" s="76">
        <f t="shared" si="28"/>
        <v>44475</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27"/>
        <v>3.2.5</v>
      </c>
      <c r="B55" s="99" t="s">
        <v>139</v>
      </c>
      <c r="D55" s="98"/>
      <c r="E55" s="75">
        <v>44476</v>
      </c>
      <c r="F55" s="76">
        <f t="shared" si="28"/>
        <v>44476</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27"/>
        <v>3.2.6</v>
      </c>
      <c r="B56" s="99" t="s">
        <v>140</v>
      </c>
      <c r="D56" s="98"/>
      <c r="E56" s="75">
        <v>44476</v>
      </c>
      <c r="F56" s="76">
        <f t="shared" si="28"/>
        <v>44476</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27"/>
        <v>3.2.7</v>
      </c>
      <c r="B57" s="99" t="s">
        <v>166</v>
      </c>
      <c r="D57" s="98"/>
      <c r="E57" s="75">
        <v>44477</v>
      </c>
      <c r="F57" s="76">
        <f t="shared" si="28"/>
        <v>44477</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27"/>
        <v>3.2.8</v>
      </c>
      <c r="B58" s="99" t="s">
        <v>167</v>
      </c>
      <c r="D58" s="98"/>
      <c r="E58" s="75">
        <v>44477</v>
      </c>
      <c r="F58" s="76">
        <f t="shared" si="28"/>
        <v>44477</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9" s="97" t="s">
        <v>169</v>
      </c>
      <c r="D59" s="98"/>
      <c r="E59" s="75">
        <v>44478</v>
      </c>
      <c r="F59" s="76">
        <f t="shared" si="7"/>
        <v>44481</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si="27"/>
        <v>3.3.1</v>
      </c>
      <c r="B60" s="99" t="s">
        <v>135</v>
      </c>
      <c r="D60" s="98"/>
      <c r="E60" s="75">
        <v>44478</v>
      </c>
      <c r="F60" s="76">
        <f t="shared" si="7"/>
        <v>44478</v>
      </c>
      <c r="G60" s="58">
        <v>1</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27"/>
        <v>3.3.2</v>
      </c>
      <c r="B61" s="99" t="s">
        <v>136</v>
      </c>
      <c r="D61" s="98"/>
      <c r="E61" s="75">
        <v>44478</v>
      </c>
      <c r="F61" s="76">
        <f t="shared" si="7"/>
        <v>44478</v>
      </c>
      <c r="G61" s="58">
        <v>1</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7"/>
        <v>3.3.3</v>
      </c>
      <c r="B62" s="99" t="s">
        <v>137</v>
      </c>
      <c r="D62" s="98"/>
      <c r="E62" s="75">
        <v>44479</v>
      </c>
      <c r="F62" s="76">
        <f t="shared" si="7"/>
        <v>44479</v>
      </c>
      <c r="G62" s="58">
        <v>1</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si="27"/>
        <v>3.3.4</v>
      </c>
      <c r="B63" s="99" t="s">
        <v>138</v>
      </c>
      <c r="D63" s="98"/>
      <c r="E63" s="75">
        <v>44479</v>
      </c>
      <c r="F63" s="76">
        <f t="shared" si="7"/>
        <v>44479</v>
      </c>
      <c r="G63" s="58">
        <v>1</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27"/>
        <v>3.3.5</v>
      </c>
      <c r="B64" s="99" t="s">
        <v>139</v>
      </c>
      <c r="D64" s="98"/>
      <c r="E64" s="75">
        <v>44480</v>
      </c>
      <c r="F64" s="76">
        <f t="shared" si="7"/>
        <v>44480</v>
      </c>
      <c r="G64" s="58">
        <v>1</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27"/>
        <v>3.3.6</v>
      </c>
      <c r="B65" s="99" t="s">
        <v>140</v>
      </c>
      <c r="D65" s="98"/>
      <c r="E65" s="75">
        <v>44480</v>
      </c>
      <c r="F65" s="76">
        <f t="shared" si="7"/>
        <v>44480</v>
      </c>
      <c r="G65" s="58">
        <v>1</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4" x14ac:dyDescent="0.2">
      <c r="A66" s="56" t="str">
        <f t="shared" si="27"/>
        <v>3.3.7</v>
      </c>
      <c r="B66" s="99" t="s">
        <v>166</v>
      </c>
      <c r="D66" s="98"/>
      <c r="E66" s="75">
        <v>44481</v>
      </c>
      <c r="F66" s="76">
        <f t="shared" si="7"/>
        <v>44481</v>
      </c>
      <c r="G66" s="58">
        <v>1</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24" x14ac:dyDescent="0.2">
      <c r="A67" s="56" t="str">
        <f t="shared" si="27"/>
        <v>3.3.8</v>
      </c>
      <c r="B67" s="99" t="s">
        <v>167</v>
      </c>
      <c r="D67" s="98"/>
      <c r="E67" s="75">
        <v>44481</v>
      </c>
      <c r="F67" s="76">
        <f t="shared" si="7"/>
        <v>44481</v>
      </c>
      <c r="G67" s="58">
        <v>1</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68" s="97" t="s">
        <v>165</v>
      </c>
      <c r="D68" s="98"/>
      <c r="E68" s="75">
        <v>43141</v>
      </c>
      <c r="F68" s="76">
        <f t="shared" ref="F68" si="29">IF(ISBLANK(E68)," - ",IF(G68=0,E68,E68+G68-1))</f>
        <v>43144</v>
      </c>
      <c r="G68" s="58">
        <v>4</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9" s="97" t="s">
        <v>170</v>
      </c>
      <c r="D69" s="98"/>
      <c r="E69" s="75">
        <v>44482</v>
      </c>
      <c r="F69" s="76">
        <f t="shared" si="7"/>
        <v>44483</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ref="A70:A71" si="3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70" s="99" t="s">
        <v>177</v>
      </c>
      <c r="D70" s="98"/>
      <c r="E70" s="75">
        <v>44482</v>
      </c>
      <c r="F70" s="76">
        <f t="shared" ref="F70" si="31">IF(ISBLANK(E70)," - ",IF(G70=0,E70,E70+G70-1))</f>
        <v>44483</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t="str">
        <f t="shared" si="30"/>
        <v>3.5.2</v>
      </c>
      <c r="B71" s="99" t="s">
        <v>178</v>
      </c>
      <c r="D71" s="98"/>
      <c r="E71" s="75">
        <v>44482</v>
      </c>
      <c r="F71" s="76">
        <f t="shared" ref="F71" si="32">IF(ISBLANK(E71)," - ",IF(G71=0,E71,E71+G71-1))</f>
        <v>44483</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72" s="97" t="s">
        <v>171</v>
      </c>
      <c r="D72" s="98"/>
      <c r="E72" s="75">
        <v>44483</v>
      </c>
      <c r="F72" s="76">
        <f t="shared" si="7"/>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t="str">
        <f t="shared" ref="A73:A81" si="3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3" s="99" t="s">
        <v>179</v>
      </c>
      <c r="D73" s="98"/>
      <c r="E73" s="75">
        <v>44483</v>
      </c>
      <c r="F73" s="76">
        <f t="shared" si="7"/>
        <v>44484</v>
      </c>
      <c r="G73" s="58">
        <v>2</v>
      </c>
      <c r="H73" s="59">
        <v>0</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 t="shared" si="33"/>
        <v>3.6.2</v>
      </c>
      <c r="B74" s="99" t="s">
        <v>135</v>
      </c>
      <c r="D74" s="98"/>
      <c r="E74" s="75">
        <v>44483</v>
      </c>
      <c r="F74" s="76">
        <f t="shared" ref="F74:F81" si="34">IF(ISBLANK(E74)," - ",IF(G74=0,E74,E74+G74-1))</f>
        <v>44484</v>
      </c>
      <c r="G74" s="58">
        <v>2</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si="33"/>
        <v>3.6.3</v>
      </c>
      <c r="B75" s="99" t="s">
        <v>136</v>
      </c>
      <c r="D75" s="98"/>
      <c r="E75" s="75">
        <v>44483</v>
      </c>
      <c r="F75" s="76">
        <f t="shared" si="34"/>
        <v>44484</v>
      </c>
      <c r="G75" s="58">
        <v>2</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si="33"/>
        <v>3.6.4</v>
      </c>
      <c r="B76" s="99" t="s">
        <v>137</v>
      </c>
      <c r="D76" s="98"/>
      <c r="E76" s="75">
        <v>44483</v>
      </c>
      <c r="F76" s="76">
        <f t="shared" si="34"/>
        <v>44484</v>
      </c>
      <c r="G76" s="58">
        <v>2</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33"/>
        <v>3.6.5</v>
      </c>
      <c r="B77" s="99" t="s">
        <v>138</v>
      </c>
      <c r="D77" s="98"/>
      <c r="E77" s="75">
        <v>44483</v>
      </c>
      <c r="F77" s="76">
        <f t="shared" si="34"/>
        <v>44484</v>
      </c>
      <c r="G77" s="58">
        <v>2</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33"/>
        <v>3.6.6</v>
      </c>
      <c r="B78" s="99" t="s">
        <v>139</v>
      </c>
      <c r="D78" s="98"/>
      <c r="E78" s="75">
        <v>44483</v>
      </c>
      <c r="F78" s="76">
        <f t="shared" si="34"/>
        <v>44484</v>
      </c>
      <c r="G78" s="58">
        <v>2</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33"/>
        <v>3.6.7</v>
      </c>
      <c r="B79" s="99" t="s">
        <v>140</v>
      </c>
      <c r="D79" s="98"/>
      <c r="E79" s="75">
        <v>44483</v>
      </c>
      <c r="F79" s="76">
        <f t="shared" si="34"/>
        <v>44484</v>
      </c>
      <c r="G79" s="58">
        <v>2</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 t="shared" si="33"/>
        <v>3.6.8</v>
      </c>
      <c r="B80" s="99" t="s">
        <v>166</v>
      </c>
      <c r="D80" s="98"/>
      <c r="E80" s="75">
        <v>44483</v>
      </c>
      <c r="F80" s="76">
        <f t="shared" si="34"/>
        <v>44484</v>
      </c>
      <c r="G80" s="58">
        <v>2</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24" x14ac:dyDescent="0.2">
      <c r="A81" s="56" t="str">
        <f t="shared" si="33"/>
        <v>3.6.9</v>
      </c>
      <c r="B81" s="99" t="s">
        <v>167</v>
      </c>
      <c r="D81" s="98"/>
      <c r="E81" s="75">
        <v>44483</v>
      </c>
      <c r="F81" s="76">
        <f t="shared" si="34"/>
        <v>44484</v>
      </c>
      <c r="G81" s="58">
        <v>2</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1" customFormat="1" ht="18" x14ac:dyDescent="0.2">
      <c r="A82" s="49" t="str">
        <f>IF(ISERROR(VALUE(SUBSTITUTE(prevWBS,".",""))),"1",IF(ISERROR(FIND("`",SUBSTITUTE(prevWBS,".","`",1))),TEXT(VALUE(prevWBS)+1,"#"),TEXT(VALUE(LEFT(prevWBS,FIND("`",SUBSTITUTE(prevWBS,".","`",1))-1))+1,"#")))</f>
        <v>4</v>
      </c>
      <c r="B82" s="50" t="s">
        <v>149</v>
      </c>
      <c r="D82" s="52"/>
      <c r="E82" s="77"/>
      <c r="F82" s="77" t="str">
        <f t="shared" si="7"/>
        <v xml:space="preserve"> - </v>
      </c>
      <c r="G82" s="53"/>
      <c r="H82" s="54"/>
      <c r="I82" s="55" t="str">
        <f t="shared" si="4"/>
        <v xml:space="preserve"> - </v>
      </c>
      <c r="J82" s="74"/>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row>
    <row r="83" spans="1:66" s="57" customFormat="1" ht="18"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3" s="97" t="s">
        <v>163</v>
      </c>
      <c r="D83" s="98"/>
      <c r="E83" s="75">
        <v>44485</v>
      </c>
      <c r="F83" s="76">
        <f t="shared" si="7"/>
        <v>44491</v>
      </c>
      <c r="G83" s="58">
        <v>7</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4" s="97" t="s">
        <v>172</v>
      </c>
      <c r="D84" s="98"/>
      <c r="E84" s="75">
        <v>44492</v>
      </c>
      <c r="F84" s="76">
        <f t="shared" si="7"/>
        <v>44501</v>
      </c>
      <c r="G84" s="58">
        <v>10</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 t="shared" ref="A85:A99"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85" s="99" t="s">
        <v>135</v>
      </c>
      <c r="D85" s="98"/>
      <c r="E85" s="75">
        <v>44492</v>
      </c>
      <c r="F85" s="76">
        <f t="shared" si="7"/>
        <v>44492</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86" s="132" t="s">
        <v>175</v>
      </c>
      <c r="D86" s="98"/>
      <c r="E86" s="75">
        <v>44492</v>
      </c>
      <c r="F86" s="76">
        <f t="shared" ref="F86:F100" si="36">IF(ISBLANK(E86)," - ",IF(G86=0,E86,E86+G86-1))</f>
        <v>44492</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 t="shared" si="35"/>
        <v>4.2.3</v>
      </c>
      <c r="B87" s="99" t="s">
        <v>136</v>
      </c>
      <c r="D87" s="98"/>
      <c r="E87" s="75">
        <v>44493</v>
      </c>
      <c r="F87" s="76">
        <f t="shared" si="36"/>
        <v>44493</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88" s="132" t="s">
        <v>175</v>
      </c>
      <c r="D88" s="98"/>
      <c r="E88" s="75">
        <v>44493</v>
      </c>
      <c r="F88" s="76">
        <f t="shared" ref="F88" si="37">IF(ISBLANK(E88)," - ",IF(G88=0,E88,E88+G88-1))</f>
        <v>44493</v>
      </c>
      <c r="G88" s="58">
        <v>1</v>
      </c>
      <c r="H88" s="59">
        <v>0</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 t="shared" si="35"/>
        <v>4.2.5</v>
      </c>
      <c r="B89" s="99" t="s">
        <v>137</v>
      </c>
      <c r="D89" s="98"/>
      <c r="E89" s="75">
        <v>44494</v>
      </c>
      <c r="F89" s="76">
        <f t="shared" si="36"/>
        <v>44494</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90" s="132" t="s">
        <v>175</v>
      </c>
      <c r="D90" s="98"/>
      <c r="E90" s="75">
        <v>44494</v>
      </c>
      <c r="F90" s="76">
        <f t="shared" si="36"/>
        <v>44494</v>
      </c>
      <c r="G90" s="58">
        <v>1</v>
      </c>
      <c r="H90" s="59">
        <v>0</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 t="shared" si="35"/>
        <v>4.2.7</v>
      </c>
      <c r="B91" s="99" t="s">
        <v>138</v>
      </c>
      <c r="D91" s="98"/>
      <c r="E91" s="75">
        <v>44495</v>
      </c>
      <c r="F91" s="76">
        <f t="shared" si="36"/>
        <v>44495</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x14ac:dyDescent="0.2">
      <c r="A9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92" s="132" t="s">
        <v>175</v>
      </c>
      <c r="D92" s="98"/>
      <c r="E92" s="75">
        <v>44495</v>
      </c>
      <c r="F92" s="76">
        <f t="shared" ref="F92" si="38">IF(ISBLANK(E92)," - ",IF(G92=0,E92,E92+G92-1))</f>
        <v>44495</v>
      </c>
      <c r="G92" s="58">
        <v>1</v>
      </c>
      <c r="H92" s="59">
        <v>0</v>
      </c>
      <c r="I92" s="60">
        <v>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 t="shared" si="35"/>
        <v>4.2.9</v>
      </c>
      <c r="B93" s="99" t="s">
        <v>139</v>
      </c>
      <c r="D93" s="98"/>
      <c r="E93" s="75">
        <v>44496</v>
      </c>
      <c r="F93" s="76">
        <f t="shared" si="36"/>
        <v>44496</v>
      </c>
      <c r="G93" s="58">
        <v>1</v>
      </c>
      <c r="H93" s="59">
        <v>0</v>
      </c>
      <c r="I93" s="60">
        <v>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94" s="132" t="s">
        <v>175</v>
      </c>
      <c r="D94" s="98"/>
      <c r="E94" s="75">
        <v>44496</v>
      </c>
      <c r="F94" s="76">
        <f t="shared" si="36"/>
        <v>44496</v>
      </c>
      <c r="G94" s="58">
        <v>1</v>
      </c>
      <c r="H94" s="59">
        <v>0</v>
      </c>
      <c r="I94" s="60">
        <v>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x14ac:dyDescent="0.2">
      <c r="A95" s="56" t="str">
        <f t="shared" si="35"/>
        <v>4.2.11</v>
      </c>
      <c r="B95" s="99" t="s">
        <v>140</v>
      </c>
      <c r="D95" s="98"/>
      <c r="E95" s="75">
        <v>44497</v>
      </c>
      <c r="F95" s="76">
        <f t="shared" si="36"/>
        <v>44497</v>
      </c>
      <c r="G95" s="58">
        <v>1</v>
      </c>
      <c r="H95" s="59">
        <v>0</v>
      </c>
      <c r="I95" s="60">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96" s="132" t="s">
        <v>175</v>
      </c>
      <c r="D96" s="98"/>
      <c r="E96" s="75">
        <v>44497</v>
      </c>
      <c r="F96" s="76">
        <f t="shared" ref="F96" si="39">IF(ISBLANK(E96)," - ",IF(G96=0,E96,E96+G96-1))</f>
        <v>44497</v>
      </c>
      <c r="G96" s="58">
        <v>1</v>
      </c>
      <c r="H96" s="59">
        <v>0</v>
      </c>
      <c r="I96" s="60">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24" x14ac:dyDescent="0.2">
      <c r="A97" s="56" t="str">
        <f t="shared" si="35"/>
        <v>4.2.13</v>
      </c>
      <c r="B97" s="99" t="s">
        <v>166</v>
      </c>
      <c r="D97" s="98"/>
      <c r="E97" s="75">
        <v>44498</v>
      </c>
      <c r="F97" s="76">
        <f t="shared" si="36"/>
        <v>44498</v>
      </c>
      <c r="G97" s="58">
        <v>1</v>
      </c>
      <c r="H97" s="59">
        <v>0</v>
      </c>
      <c r="I97" s="60">
        <f t="shared" ref="I97:I99" si="40">IF(OR(F97=0,E97=0)," - ",NETWORKDAYS(E97,F97))</f>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x14ac:dyDescent="0.2">
      <c r="A9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98" s="132" t="s">
        <v>175</v>
      </c>
      <c r="D98" s="98"/>
      <c r="E98" s="75">
        <v>44498</v>
      </c>
      <c r="F98" s="76">
        <f t="shared" si="36"/>
        <v>44498</v>
      </c>
      <c r="G98" s="58">
        <v>1</v>
      </c>
      <c r="H98" s="59">
        <v>0</v>
      </c>
      <c r="I98" s="60">
        <v>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24" x14ac:dyDescent="0.2">
      <c r="A99" s="56" t="str">
        <f t="shared" si="35"/>
        <v>4.2.15</v>
      </c>
      <c r="B99" s="99" t="s">
        <v>167</v>
      </c>
      <c r="D99" s="98"/>
      <c r="E99" s="75">
        <v>44499</v>
      </c>
      <c r="F99" s="76">
        <f t="shared" si="36"/>
        <v>44499</v>
      </c>
      <c r="G99" s="58">
        <v>1</v>
      </c>
      <c r="H99" s="59">
        <v>0</v>
      </c>
      <c r="I99" s="60">
        <f t="shared" si="40"/>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100" s="132" t="s">
        <v>175</v>
      </c>
      <c r="D100" s="98"/>
      <c r="E100" s="75">
        <v>44499</v>
      </c>
      <c r="F100" s="76">
        <f t="shared" si="36"/>
        <v>44499</v>
      </c>
      <c r="G100" s="58">
        <v>1</v>
      </c>
      <c r="H100" s="59">
        <v>0</v>
      </c>
      <c r="I100" s="60">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1" customFormat="1" ht="18" x14ac:dyDescent="0.2">
      <c r="A101" s="49" t="str">
        <f>IF(ISERROR(VALUE(SUBSTITUTE(prevWBS,".",""))),"1",IF(ISERROR(FIND("`",SUBSTITUTE(prevWBS,".","`",1))),TEXT(VALUE(prevWBS)+1,"#"),TEXT(VALUE(LEFT(prevWBS,FIND("`",SUBSTITUTE(prevWBS,".","`",1))-1))+1,"#")))</f>
        <v>5</v>
      </c>
      <c r="B101" s="50" t="s">
        <v>158</v>
      </c>
      <c r="D101" s="52"/>
      <c r="E101" s="77"/>
      <c r="F101" s="77" t="str">
        <f t="shared" ref="F101:F102" si="41">IF(ISBLANK(E101)," - ",IF(G101=0,E101,E101+G101-1))</f>
        <v xml:space="preserve"> - </v>
      </c>
      <c r="G101" s="53"/>
      <c r="H101" s="54"/>
      <c r="I101" s="55" t="str">
        <f t="shared" ref="I101:I102" si="42">IF(OR(F101=0,E101=0)," - ",NETWORKDAYS(E101,F101))</f>
        <v xml:space="preserve"> - </v>
      </c>
      <c r="J101" s="74"/>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row>
    <row r="102" spans="1:66" s="57" customFormat="1" ht="24"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2" s="97" t="s">
        <v>150</v>
      </c>
      <c r="D102" s="98"/>
      <c r="E102" s="75">
        <v>44500</v>
      </c>
      <c r="F102" s="76">
        <f t="shared" si="41"/>
        <v>44501</v>
      </c>
      <c r="G102" s="58">
        <v>2</v>
      </c>
      <c r="H102" s="59">
        <v>0</v>
      </c>
      <c r="I102" s="60">
        <f t="shared" si="42"/>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3" s="97" t="s">
        <v>151</v>
      </c>
      <c r="D103" s="98"/>
      <c r="E103" s="75">
        <v>44501</v>
      </c>
      <c r="F103" s="76">
        <f t="shared" ref="F103" si="43">IF(ISBLANK(E103)," - ",IF(G103=0,E103,E103+G103-1))</f>
        <v>44502</v>
      </c>
      <c r="G103" s="58">
        <v>2</v>
      </c>
      <c r="H103" s="59">
        <v>0</v>
      </c>
      <c r="I103" s="60">
        <f t="shared" ref="I103" si="44">IF(OR(F103=0,E103=0)," - ",NETWORKDAYS(E103,F103))</f>
        <v>2</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24" x14ac:dyDescent="0.2">
      <c r="A10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4" s="97" t="s">
        <v>152</v>
      </c>
      <c r="D104" s="98"/>
      <c r="E104" s="75">
        <v>44502</v>
      </c>
      <c r="F104" s="76">
        <f t="shared" ref="F104:F105" si="45">IF(ISBLANK(E104)," - ",IF(G104=0,E104,E104+G104-1))</f>
        <v>44503</v>
      </c>
      <c r="G104" s="58">
        <v>2</v>
      </c>
      <c r="H104" s="59">
        <v>0</v>
      </c>
      <c r="I104" s="60">
        <f t="shared" ref="I104:I105" si="46">IF(OR(F104=0,E104=0)," - ",NETWORKDAYS(E104,F104))</f>
        <v>2</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1" customFormat="1" ht="18" x14ac:dyDescent="0.2">
      <c r="A105" s="49" t="str">
        <f>IF(ISERROR(VALUE(SUBSTITUTE(prevWBS,".",""))),"1",IF(ISERROR(FIND("`",SUBSTITUTE(prevWBS,".","`",1))),TEXT(VALUE(prevWBS)+1,"#"),TEXT(VALUE(LEFT(prevWBS,FIND("`",SUBSTITUTE(prevWBS,".","`",1))-1))+1,"#")))</f>
        <v>6</v>
      </c>
      <c r="B105" s="50" t="s">
        <v>173</v>
      </c>
      <c r="D105" s="52"/>
      <c r="E105" s="77"/>
      <c r="F105" s="77" t="str">
        <f t="shared" si="45"/>
        <v xml:space="preserve"> - </v>
      </c>
      <c r="G105" s="53"/>
      <c r="H105" s="54"/>
      <c r="I105" s="55" t="str">
        <f t="shared" si="46"/>
        <v xml:space="preserve"> - </v>
      </c>
      <c r="J105" s="74"/>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row>
    <row r="106" spans="1:66" s="57" customFormat="1" ht="18" x14ac:dyDescent="0.2">
      <c r="A10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6" s="97" t="s">
        <v>153</v>
      </c>
      <c r="D106" s="98"/>
      <c r="E106" s="75">
        <v>44503</v>
      </c>
      <c r="F106" s="76">
        <f t="shared" ref="F106" si="47">IF(ISBLANK(E106)," - ",IF(G106=0,E106,E106+G106-1))</f>
        <v>44505</v>
      </c>
      <c r="G106" s="58">
        <v>3</v>
      </c>
      <c r="H106" s="59">
        <v>0</v>
      </c>
      <c r="I106" s="60">
        <f t="shared" ref="I106" si="48">IF(OR(F106=0,E106=0)," - ",NETWORKDAYS(E106,F106))</f>
        <v>3</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24" x14ac:dyDescent="0.2">
      <c r="A10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7" s="97" t="s">
        <v>154</v>
      </c>
      <c r="D107" s="98"/>
      <c r="E107" s="75">
        <v>44505</v>
      </c>
      <c r="F107" s="76">
        <f t="shared" ref="F107:F111" si="49">IF(ISBLANK(E107)," - ",IF(G107=0,E107,E107+G107-1))</f>
        <v>44507</v>
      </c>
      <c r="G107" s="58">
        <v>3</v>
      </c>
      <c r="H107" s="59">
        <v>0</v>
      </c>
      <c r="I107" s="60">
        <f t="shared" ref="I107:I111" si="50">IF(OR(F107=0,E107=0)," - ",NETWORKDAYS(E107,F107))</f>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1" customFormat="1" ht="18" x14ac:dyDescent="0.2">
      <c r="A108" s="49" t="str">
        <f>IF(ISERROR(VALUE(SUBSTITUTE(prevWBS,".",""))),"1",IF(ISERROR(FIND("`",SUBSTITUTE(prevWBS,".","`",1))),TEXT(VALUE(prevWBS)+1,"#"),TEXT(VALUE(LEFT(prevWBS,FIND("`",SUBSTITUTE(prevWBS,".","`",1))-1))+1,"#")))</f>
        <v>7</v>
      </c>
      <c r="B108" s="50" t="s">
        <v>174</v>
      </c>
      <c r="D108" s="52"/>
      <c r="E108" s="77"/>
      <c r="F108" s="77" t="str">
        <f t="shared" si="49"/>
        <v xml:space="preserve"> - </v>
      </c>
      <c r="G108" s="53"/>
      <c r="H108" s="54"/>
      <c r="I108" s="55" t="str">
        <f t="shared" si="50"/>
        <v xml:space="preserve"> - </v>
      </c>
      <c r="J108" s="74"/>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row>
    <row r="109" spans="1:66" s="57" customFormat="1" ht="18" x14ac:dyDescent="0.2">
      <c r="A10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9" s="97" t="s">
        <v>7</v>
      </c>
      <c r="D109" s="98"/>
      <c r="E109" s="75">
        <v>43131</v>
      </c>
      <c r="F109" s="76">
        <f t="shared" si="49"/>
        <v>43131</v>
      </c>
      <c r="G109" s="58">
        <v>1</v>
      </c>
      <c r="H109" s="59">
        <v>0</v>
      </c>
      <c r="I109" s="60">
        <f t="shared" si="50"/>
        <v>1</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x14ac:dyDescent="0.2">
      <c r="A1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10" s="97" t="s">
        <v>7</v>
      </c>
      <c r="D110" s="98"/>
      <c r="E110" s="75">
        <v>43132</v>
      </c>
      <c r="F110" s="76">
        <f t="shared" si="49"/>
        <v>43132</v>
      </c>
      <c r="G110" s="58">
        <v>1</v>
      </c>
      <c r="H110" s="59">
        <v>0</v>
      </c>
      <c r="I110" s="60">
        <f t="shared" si="50"/>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11" s="97" t="s">
        <v>7</v>
      </c>
      <c r="D111" s="98"/>
      <c r="E111" s="75">
        <v>43133</v>
      </c>
      <c r="F111" s="76">
        <f t="shared" si="49"/>
        <v>43133</v>
      </c>
      <c r="G111" s="58">
        <v>1</v>
      </c>
      <c r="H111" s="59">
        <v>0</v>
      </c>
      <c r="I111" s="60">
        <f t="shared" si="50"/>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5 H50 H59 H29:H30 H69 H72 H82:H84 H40:H41">
    <cfRule type="dataBar" priority="34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0" priority="391">
      <formula>K$6=TODAY()</formula>
    </cfRule>
  </conditionalFormatting>
  <conditionalFormatting sqref="K8:BN9 K15:BN15 K22:BN27 K29:BN30 K72:BN72 K82:BN111 K40:BN69">
    <cfRule type="expression" dxfId="119" priority="394">
      <formula>AND($E8&lt;=K$6,ROUNDDOWN(($F8-$E8+1)*$H8,0)+$E8-1&gt;=K$6)</formula>
    </cfRule>
    <cfRule type="expression" dxfId="118" priority="395">
      <formula>AND(NOT(ISBLANK($E8)),$E8&lt;=K$6,$F8&gt;=K$6)</formula>
    </cfRule>
  </conditionalFormatting>
  <conditionalFormatting sqref="K6:BN9 K15:BN15 K50:BN50 K59:BN59 K29:BN30 K69:BN69 K72:BN72 K82:BN84 K40:BN41">
    <cfRule type="expression" dxfId="117" priority="354">
      <formula>K$6=TODAY()</formula>
    </cfRule>
  </conditionalFormatting>
  <conditionalFormatting sqref="H101">
    <cfRule type="dataBar" priority="34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101:BN101">
    <cfRule type="expression" dxfId="116" priority="344">
      <formula>K$6=TODAY()</formula>
    </cfRule>
  </conditionalFormatting>
  <conditionalFormatting sqref="H102">
    <cfRule type="dataBar" priority="33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102:BN102">
    <cfRule type="expression" dxfId="115" priority="340">
      <formula>K$6=TODAY()</formula>
    </cfRule>
  </conditionalFormatting>
  <conditionalFormatting sqref="H103">
    <cfRule type="dataBar" priority="33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103:BN103">
    <cfRule type="expression" dxfId="114" priority="336">
      <formula>K$6=TODAY()</formula>
    </cfRule>
  </conditionalFormatting>
  <conditionalFormatting sqref="H104">
    <cfRule type="dataBar" priority="33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104:BN104">
    <cfRule type="expression" dxfId="113" priority="332">
      <formula>K$6=TODAY()</formula>
    </cfRule>
  </conditionalFormatting>
  <conditionalFormatting sqref="H105">
    <cfRule type="dataBar" priority="32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105:BN105">
    <cfRule type="expression" dxfId="112" priority="328">
      <formula>K$6=TODAY()</formula>
    </cfRule>
  </conditionalFormatting>
  <conditionalFormatting sqref="H106">
    <cfRule type="dataBar" priority="32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106:BN106">
    <cfRule type="expression" dxfId="111" priority="324">
      <formula>K$6=TODAY()</formula>
    </cfRule>
  </conditionalFormatting>
  <conditionalFormatting sqref="H107">
    <cfRule type="dataBar" priority="31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107:BN107">
    <cfRule type="expression" dxfId="110" priority="320">
      <formula>K$6=TODAY()</formula>
    </cfRule>
  </conditionalFormatting>
  <conditionalFormatting sqref="H16">
    <cfRule type="dataBar" priority="311">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6:BN16">
    <cfRule type="expression" dxfId="109" priority="313">
      <formula>AND($E16&lt;=K$6,ROUNDDOWN(($F16-$E16+1)*$H16,0)+$E16-1&gt;=K$6)</formula>
    </cfRule>
    <cfRule type="expression" dxfId="108" priority="314">
      <formula>AND(NOT(ISBLANK($E16)),$E16&lt;=K$6,$F16&gt;=K$6)</formula>
    </cfRule>
  </conditionalFormatting>
  <conditionalFormatting sqref="K16:BN16">
    <cfRule type="expression" dxfId="107" priority="312">
      <formula>K$6=TODAY()</formula>
    </cfRule>
  </conditionalFormatting>
  <conditionalFormatting sqref="H17">
    <cfRule type="dataBar" priority="307">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7:BN17">
    <cfRule type="expression" dxfId="106" priority="309">
      <formula>AND($E17&lt;=K$6,ROUNDDOWN(($F17-$E17+1)*$H17,0)+$E17-1&gt;=K$6)</formula>
    </cfRule>
    <cfRule type="expression" dxfId="105" priority="310">
      <formula>AND(NOT(ISBLANK($E17)),$E17&lt;=K$6,$F17&gt;=K$6)</formula>
    </cfRule>
  </conditionalFormatting>
  <conditionalFormatting sqref="K17:BN17">
    <cfRule type="expression" dxfId="104" priority="308">
      <formula>K$6=TODAY()</formula>
    </cfRule>
  </conditionalFormatting>
  <conditionalFormatting sqref="H18">
    <cfRule type="dataBar" priority="303">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8:BN18">
    <cfRule type="expression" dxfId="103" priority="305">
      <formula>AND($E18&lt;=K$6,ROUNDDOWN(($F18-$E18+1)*$H18,0)+$E18-1&gt;=K$6)</formula>
    </cfRule>
    <cfRule type="expression" dxfId="102" priority="306">
      <formula>AND(NOT(ISBLANK($E18)),$E18&lt;=K$6,$F18&gt;=K$6)</formula>
    </cfRule>
  </conditionalFormatting>
  <conditionalFormatting sqref="K18:BN18">
    <cfRule type="expression" dxfId="101" priority="304">
      <formula>K$6=TODAY()</formula>
    </cfRule>
  </conditionalFormatting>
  <conditionalFormatting sqref="H19">
    <cfRule type="dataBar" priority="299">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9:BN19">
    <cfRule type="expression" dxfId="100" priority="301">
      <formula>AND($E19&lt;=K$6,ROUNDDOWN(($F19-$E19+1)*$H19,0)+$E19-1&gt;=K$6)</formula>
    </cfRule>
    <cfRule type="expression" dxfId="99" priority="302">
      <formula>AND(NOT(ISBLANK($E19)),$E19&lt;=K$6,$F19&gt;=K$6)</formula>
    </cfRule>
  </conditionalFormatting>
  <conditionalFormatting sqref="K19:BN19">
    <cfRule type="expression" dxfId="98" priority="300">
      <formula>K$6=TODAY()</formula>
    </cfRule>
  </conditionalFormatting>
  <conditionalFormatting sqref="H20">
    <cfRule type="dataBar" priority="295">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20:BN20">
    <cfRule type="expression" dxfId="97" priority="297">
      <formula>AND($E20&lt;=K$6,ROUNDDOWN(($F20-$E20+1)*$H20,0)+$E20-1&gt;=K$6)</formula>
    </cfRule>
    <cfRule type="expression" dxfId="96" priority="298">
      <formula>AND(NOT(ISBLANK($E20)),$E20&lt;=K$6,$F20&gt;=K$6)</formula>
    </cfRule>
  </conditionalFormatting>
  <conditionalFormatting sqref="K20:BN20">
    <cfRule type="expression" dxfId="95" priority="296">
      <formula>K$6=TODAY()</formula>
    </cfRule>
  </conditionalFormatting>
  <conditionalFormatting sqref="H21">
    <cfRule type="dataBar" priority="291">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21:BN21">
    <cfRule type="expression" dxfId="94" priority="293">
      <formula>AND($E21&lt;=K$6,ROUNDDOWN(($F21-$E21+1)*$H21,0)+$E21-1&gt;=K$6)</formula>
    </cfRule>
    <cfRule type="expression" dxfId="93" priority="294">
      <formula>AND(NOT(ISBLANK($E21)),$E21&lt;=K$6,$F21&gt;=K$6)</formula>
    </cfRule>
  </conditionalFormatting>
  <conditionalFormatting sqref="K21:BN21">
    <cfRule type="expression" dxfId="92" priority="292">
      <formula>K$6=TODAY()</formula>
    </cfRule>
  </conditionalFormatting>
  <conditionalFormatting sqref="H22:H23">
    <cfRule type="dataBar" priority="287">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22:BN23">
    <cfRule type="expression" dxfId="91" priority="288">
      <formula>K$6=TODAY()</formula>
    </cfRule>
  </conditionalFormatting>
  <conditionalFormatting sqref="H23">
    <cfRule type="dataBar" priority="283">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23:BN23">
    <cfRule type="expression" dxfId="90" priority="284">
      <formula>K$6=TODAY()</formula>
    </cfRule>
  </conditionalFormatting>
  <conditionalFormatting sqref="H108">
    <cfRule type="dataBar" priority="26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108:BN108">
    <cfRule type="expression" dxfId="89" priority="268">
      <formula>K$6=TODAY()</formula>
    </cfRule>
  </conditionalFormatting>
  <conditionalFormatting sqref="H10">
    <cfRule type="dataBar" priority="26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88" priority="265">
      <formula>AND($E10&lt;=K$6,ROUNDDOWN(($F10-$E10+1)*$H10,0)+$E10-1&gt;=K$6)</formula>
    </cfRule>
    <cfRule type="expression" dxfId="87" priority="266">
      <formula>AND(NOT(ISBLANK($E10)),$E10&lt;=K$6,$F10&gt;=K$6)</formula>
    </cfRule>
  </conditionalFormatting>
  <conditionalFormatting sqref="K10:BN10">
    <cfRule type="expression" dxfId="86" priority="264">
      <formula>K$6=TODAY()</formula>
    </cfRule>
  </conditionalFormatting>
  <conditionalFormatting sqref="H68">
    <cfRule type="dataBar" priority="247">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68:BN68">
    <cfRule type="expression" dxfId="85" priority="248">
      <formula>K$6=TODAY()</formula>
    </cfRule>
  </conditionalFormatting>
  <conditionalFormatting sqref="H42">
    <cfRule type="dataBar" priority="24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42:BN42">
    <cfRule type="expression" dxfId="84" priority="244">
      <formula>K$6=TODAY()</formula>
    </cfRule>
  </conditionalFormatting>
  <conditionalFormatting sqref="H43">
    <cfRule type="dataBar" priority="23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43:BN43">
    <cfRule type="expression" dxfId="83" priority="240">
      <formula>K$6=TODAY()</formula>
    </cfRule>
  </conditionalFormatting>
  <conditionalFormatting sqref="H44">
    <cfRule type="dataBar" priority="23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44:BN44">
    <cfRule type="expression" dxfId="82" priority="236">
      <formula>K$6=TODAY()</formula>
    </cfRule>
  </conditionalFormatting>
  <conditionalFormatting sqref="H45">
    <cfRule type="dataBar" priority="23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45:BN45">
    <cfRule type="expression" dxfId="81" priority="232">
      <formula>K$6=TODAY()</formula>
    </cfRule>
  </conditionalFormatting>
  <conditionalFormatting sqref="H46">
    <cfRule type="dataBar" priority="22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46:BN46">
    <cfRule type="expression" dxfId="80" priority="228">
      <formula>K$6=TODAY()</formula>
    </cfRule>
  </conditionalFormatting>
  <conditionalFormatting sqref="H47">
    <cfRule type="dataBar" priority="22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47:BN47">
    <cfRule type="expression" dxfId="79" priority="224">
      <formula>K$6=TODAY()</formula>
    </cfRule>
  </conditionalFormatting>
  <conditionalFormatting sqref="H48">
    <cfRule type="dataBar" priority="21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48:BN48">
    <cfRule type="expression" dxfId="78" priority="220">
      <formula>K$6=TODAY()</formula>
    </cfRule>
  </conditionalFormatting>
  <conditionalFormatting sqref="H49">
    <cfRule type="dataBar" priority="21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9:BN49">
    <cfRule type="expression" dxfId="77" priority="216">
      <formula>K$6=TODAY()</formula>
    </cfRule>
  </conditionalFormatting>
  <conditionalFormatting sqref="H51">
    <cfRule type="dataBar" priority="21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51:BN51">
    <cfRule type="expression" dxfId="76" priority="212">
      <formula>K$6=TODAY()</formula>
    </cfRule>
  </conditionalFormatting>
  <conditionalFormatting sqref="H52">
    <cfRule type="dataBar" priority="20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52:BN52">
    <cfRule type="expression" dxfId="75" priority="208">
      <formula>K$6=TODAY()</formula>
    </cfRule>
  </conditionalFormatting>
  <conditionalFormatting sqref="H53">
    <cfRule type="dataBar" priority="20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53:BN53">
    <cfRule type="expression" dxfId="74" priority="204">
      <formula>K$6=TODAY()</formula>
    </cfRule>
  </conditionalFormatting>
  <conditionalFormatting sqref="H54">
    <cfRule type="dataBar" priority="19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54:BN54">
    <cfRule type="expression" dxfId="73" priority="200">
      <formula>K$6=TODAY()</formula>
    </cfRule>
  </conditionalFormatting>
  <conditionalFormatting sqref="H55">
    <cfRule type="dataBar" priority="19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55:BN55">
    <cfRule type="expression" dxfId="72" priority="196">
      <formula>K$6=TODAY()</formula>
    </cfRule>
  </conditionalFormatting>
  <conditionalFormatting sqref="H56">
    <cfRule type="dataBar" priority="19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56:BN56">
    <cfRule type="expression" dxfId="71" priority="192">
      <formula>K$6=TODAY()</formula>
    </cfRule>
  </conditionalFormatting>
  <conditionalFormatting sqref="H57">
    <cfRule type="dataBar" priority="18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57:BN57">
    <cfRule type="expression" dxfId="70" priority="188">
      <formula>K$6=TODAY()</formula>
    </cfRule>
  </conditionalFormatting>
  <conditionalFormatting sqref="H58">
    <cfRule type="dataBar" priority="18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58:BN58">
    <cfRule type="expression" dxfId="69" priority="184">
      <formula>K$6=TODAY()</formula>
    </cfRule>
  </conditionalFormatting>
  <conditionalFormatting sqref="H11">
    <cfRule type="dataBar" priority="17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68" priority="181">
      <formula>AND($E11&lt;=K$6,ROUNDDOWN(($F11-$E11+1)*$H11,0)+$E11-1&gt;=K$6)</formula>
    </cfRule>
    <cfRule type="expression" dxfId="67" priority="182">
      <formula>AND(NOT(ISBLANK($E11)),$E11&lt;=K$6,$F11&gt;=K$6)</formula>
    </cfRule>
  </conditionalFormatting>
  <conditionalFormatting sqref="K11:BN11">
    <cfRule type="expression" dxfId="66" priority="180">
      <formula>K$6=TODAY()</formula>
    </cfRule>
  </conditionalFormatting>
  <conditionalFormatting sqref="H12">
    <cfRule type="dataBar" priority="17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65" priority="178">
      <formula>K$6=TODAY()</formula>
    </cfRule>
  </conditionalFormatting>
  <conditionalFormatting sqref="H13">
    <cfRule type="dataBar" priority="17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64" priority="176">
      <formula>K$6=TODAY()</formula>
    </cfRule>
  </conditionalFormatting>
  <conditionalFormatting sqref="H14">
    <cfRule type="dataBar" priority="17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63" priority="174">
      <formula>K$6=TODAY()</formula>
    </cfRule>
  </conditionalFormatting>
  <conditionalFormatting sqref="H24 H27">
    <cfRule type="dataBar" priority="16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24:BN24 K27:BN27">
    <cfRule type="expression" dxfId="62" priority="170">
      <formula>K$6=TODAY()</formula>
    </cfRule>
  </conditionalFormatting>
  <conditionalFormatting sqref="H25">
    <cfRule type="dataBar" priority="16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25:BN25">
    <cfRule type="expression" dxfId="61" priority="168">
      <formula>K$6=TODAY()</formula>
    </cfRule>
  </conditionalFormatting>
  <conditionalFormatting sqref="H26">
    <cfRule type="dataBar" priority="16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26:BN26">
    <cfRule type="expression" dxfId="60" priority="166">
      <formula>K$6=TODAY()</formula>
    </cfRule>
  </conditionalFormatting>
  <conditionalFormatting sqref="H60">
    <cfRule type="dataBar" priority="16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60:BN60">
    <cfRule type="expression" dxfId="59" priority="162">
      <formula>K$6=TODAY()</formula>
    </cfRule>
  </conditionalFormatting>
  <conditionalFormatting sqref="H61">
    <cfRule type="dataBar" priority="15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61:BN61">
    <cfRule type="expression" dxfId="58" priority="160">
      <formula>K$6=TODAY()</formula>
    </cfRule>
  </conditionalFormatting>
  <conditionalFormatting sqref="H62">
    <cfRule type="dataBar" priority="15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62:BN62">
    <cfRule type="expression" dxfId="57" priority="158">
      <formula>K$6=TODAY()</formula>
    </cfRule>
  </conditionalFormatting>
  <conditionalFormatting sqref="H63">
    <cfRule type="dataBar" priority="15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63:BN63">
    <cfRule type="expression" dxfId="56" priority="156">
      <formula>K$6=TODAY()</formula>
    </cfRule>
  </conditionalFormatting>
  <conditionalFormatting sqref="H64">
    <cfRule type="dataBar" priority="15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64:BN64">
    <cfRule type="expression" dxfId="55" priority="154">
      <formula>K$6=TODAY()</formula>
    </cfRule>
  </conditionalFormatting>
  <conditionalFormatting sqref="H65">
    <cfRule type="dataBar" priority="15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65:BN65">
    <cfRule type="expression" dxfId="54" priority="152">
      <formula>K$6=TODAY()</formula>
    </cfRule>
  </conditionalFormatting>
  <conditionalFormatting sqref="H66">
    <cfRule type="dataBar" priority="14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66:BN66">
    <cfRule type="expression" dxfId="53" priority="150">
      <formula>K$6=TODAY()</formula>
    </cfRule>
  </conditionalFormatting>
  <conditionalFormatting sqref="H67:H68">
    <cfRule type="dataBar" priority="14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67:BN68">
    <cfRule type="expression" dxfId="52" priority="148">
      <formula>K$6=TODAY()</formula>
    </cfRule>
  </conditionalFormatting>
  <conditionalFormatting sqref="H86">
    <cfRule type="dataBar" priority="14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86:BN86">
    <cfRule type="expression" dxfId="51" priority="144">
      <formula>K$6=TODAY()</formula>
    </cfRule>
  </conditionalFormatting>
  <conditionalFormatting sqref="H87">
    <cfRule type="dataBar" priority="14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87:BN87">
    <cfRule type="expression" dxfId="50" priority="142">
      <formula>K$6=TODAY()</formula>
    </cfRule>
  </conditionalFormatting>
  <conditionalFormatting sqref="H89">
    <cfRule type="dataBar" priority="13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9:BN89">
    <cfRule type="expression" dxfId="49" priority="140">
      <formula>K$6=TODAY()</formula>
    </cfRule>
  </conditionalFormatting>
  <conditionalFormatting sqref="H91">
    <cfRule type="dataBar" priority="13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91:BN91">
    <cfRule type="expression" dxfId="48" priority="138">
      <formula>K$6=TODAY()</formula>
    </cfRule>
  </conditionalFormatting>
  <conditionalFormatting sqref="H93">
    <cfRule type="dataBar" priority="13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93:BN93">
    <cfRule type="expression" dxfId="47" priority="136">
      <formula>K$6=TODAY()</formula>
    </cfRule>
  </conditionalFormatting>
  <conditionalFormatting sqref="H95">
    <cfRule type="dataBar" priority="13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95:BN95">
    <cfRule type="expression" dxfId="46" priority="134">
      <formula>K$6=TODAY()</formula>
    </cfRule>
  </conditionalFormatting>
  <conditionalFormatting sqref="H97">
    <cfRule type="dataBar" priority="13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97:BN97">
    <cfRule type="expression" dxfId="45" priority="132">
      <formula>K$6=TODAY()</formula>
    </cfRule>
  </conditionalFormatting>
  <conditionalFormatting sqref="H99">
    <cfRule type="dataBar" priority="12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9:BN99">
    <cfRule type="expression" dxfId="44" priority="130">
      <formula>K$6=TODAY()</formula>
    </cfRule>
  </conditionalFormatting>
  <conditionalFormatting sqref="H109:H111">
    <cfRule type="dataBar" priority="12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9:BN111">
    <cfRule type="expression" dxfId="43" priority="126">
      <formula>K$6=TODAY()</formula>
    </cfRule>
  </conditionalFormatting>
  <conditionalFormatting sqref="H85">
    <cfRule type="dataBar" priority="8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85:BN85">
    <cfRule type="expression" dxfId="42" priority="90">
      <formula>K$6=TODAY()</formula>
    </cfRule>
  </conditionalFormatting>
  <conditionalFormatting sqref="H88">
    <cfRule type="dataBar" priority="8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88:BN88">
    <cfRule type="expression" dxfId="41" priority="86">
      <formula>K$6=TODAY()</formula>
    </cfRule>
  </conditionalFormatting>
  <conditionalFormatting sqref="H90">
    <cfRule type="dataBar" priority="8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90:BN90">
    <cfRule type="expression" dxfId="40" priority="82">
      <formula>K$6=TODAY()</formula>
    </cfRule>
  </conditionalFormatting>
  <conditionalFormatting sqref="H92">
    <cfRule type="dataBar" priority="7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92:BN92">
    <cfRule type="expression" dxfId="39" priority="78">
      <formula>K$6=TODAY()</formula>
    </cfRule>
  </conditionalFormatting>
  <conditionalFormatting sqref="H94">
    <cfRule type="dataBar" priority="7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94:BN94">
    <cfRule type="expression" dxfId="38" priority="74">
      <formula>K$6=TODAY()</formula>
    </cfRule>
  </conditionalFormatting>
  <conditionalFormatting sqref="H96">
    <cfRule type="dataBar" priority="6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96:BN96">
    <cfRule type="expression" dxfId="37" priority="70">
      <formula>K$6=TODAY()</formula>
    </cfRule>
  </conditionalFormatting>
  <conditionalFormatting sqref="H98">
    <cfRule type="dataBar" priority="6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98:BN98">
    <cfRule type="expression" dxfId="36" priority="66">
      <formula>K$6=TODAY()</formula>
    </cfRule>
  </conditionalFormatting>
  <conditionalFormatting sqref="H100">
    <cfRule type="dataBar" priority="6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100:BN100">
    <cfRule type="expression" dxfId="35" priority="62">
      <formula>K$6=TODAY()</formula>
    </cfRule>
  </conditionalFormatting>
  <conditionalFormatting sqref="K28:BN28">
    <cfRule type="expression" dxfId="34" priority="59">
      <formula>AND($E28&lt;=K$6,ROUNDDOWN(($F28-$E28+1)*$H28,0)+$E28-1&gt;=K$6)</formula>
    </cfRule>
    <cfRule type="expression" dxfId="33" priority="60">
      <formula>AND(NOT(ISBLANK($E28)),$E28&lt;=K$6,$F28&gt;=K$6)</formula>
    </cfRule>
  </conditionalFormatting>
  <conditionalFormatting sqref="H28">
    <cfRule type="dataBar" priority="5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28:BN28">
    <cfRule type="expression" dxfId="32" priority="58">
      <formula>K$6=TODAY()</formula>
    </cfRule>
  </conditionalFormatting>
  <conditionalFormatting sqref="K70:BN70">
    <cfRule type="expression" dxfId="31" priority="51">
      <formula>AND($E70&lt;=K$6,ROUNDDOWN(($F70-$E70+1)*$H70,0)+$E70-1&gt;=K$6)</formula>
    </cfRule>
    <cfRule type="expression" dxfId="30" priority="52">
      <formula>AND(NOT(ISBLANK($E70)),$E70&lt;=K$6,$F70&gt;=K$6)</formula>
    </cfRule>
  </conditionalFormatting>
  <conditionalFormatting sqref="H70">
    <cfRule type="dataBar" priority="4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70:BN70">
    <cfRule type="expression" dxfId="29" priority="50">
      <formula>K$6=TODAY()</formula>
    </cfRule>
  </conditionalFormatting>
  <conditionalFormatting sqref="K71:BN71">
    <cfRule type="expression" dxfId="28" priority="47">
      <formula>AND($E71&lt;=K$6,ROUNDDOWN(($F71-$E71+1)*$H71,0)+$E71-1&gt;=K$6)</formula>
    </cfRule>
    <cfRule type="expression" dxfId="27" priority="48">
      <formula>AND(NOT(ISBLANK($E71)),$E71&lt;=K$6,$F71&gt;=K$6)</formula>
    </cfRule>
  </conditionalFormatting>
  <conditionalFormatting sqref="H71">
    <cfRule type="dataBar" priority="4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71:BN71">
    <cfRule type="expression" dxfId="26" priority="46">
      <formula>K$6=TODAY()</formula>
    </cfRule>
  </conditionalFormatting>
  <conditionalFormatting sqref="K74:BN81">
    <cfRule type="expression" dxfId="25" priority="43">
      <formula>AND($E74&lt;=K$6,ROUNDDOWN(($F74-$E74+1)*$H74,0)+$E74-1&gt;=K$6)</formula>
    </cfRule>
    <cfRule type="expression" dxfId="24" priority="44">
      <formula>AND(NOT(ISBLANK($E74)),$E74&lt;=K$6,$F74&gt;=K$6)</formula>
    </cfRule>
  </conditionalFormatting>
  <conditionalFormatting sqref="H74">
    <cfRule type="dataBar" priority="4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74:BN74">
    <cfRule type="expression" dxfId="23" priority="42">
      <formula>K$6=TODAY()</formula>
    </cfRule>
  </conditionalFormatting>
  <conditionalFormatting sqref="H75">
    <cfRule type="dataBar" priority="3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75:BN75">
    <cfRule type="expression" dxfId="22" priority="40">
      <formula>K$6=TODAY()</formula>
    </cfRule>
  </conditionalFormatting>
  <conditionalFormatting sqref="H76">
    <cfRule type="dataBar" priority="3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76:BN76">
    <cfRule type="expression" dxfId="21" priority="38">
      <formula>K$6=TODAY()</formula>
    </cfRule>
  </conditionalFormatting>
  <conditionalFormatting sqref="H77">
    <cfRule type="dataBar" priority="3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77:BN77">
    <cfRule type="expression" dxfId="20" priority="36">
      <formula>K$6=TODAY()</formula>
    </cfRule>
  </conditionalFormatting>
  <conditionalFormatting sqref="H78">
    <cfRule type="dataBar" priority="3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78:BN78">
    <cfRule type="expression" dxfId="19" priority="34">
      <formula>K$6=TODAY()</formula>
    </cfRule>
  </conditionalFormatting>
  <conditionalFormatting sqref="H79">
    <cfRule type="dataBar" priority="3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9:BN79">
    <cfRule type="expression" dxfId="18" priority="32">
      <formula>K$6=TODAY()</formula>
    </cfRule>
  </conditionalFormatting>
  <conditionalFormatting sqref="H80">
    <cfRule type="dataBar" priority="2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80:BN80">
    <cfRule type="expression" dxfId="17" priority="30">
      <formula>K$6=TODAY()</formula>
    </cfRule>
  </conditionalFormatting>
  <conditionalFormatting sqref="H81">
    <cfRule type="dataBar" priority="2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81:BN81">
    <cfRule type="expression" dxfId="16" priority="28">
      <formula>K$6=TODAY()</formula>
    </cfRule>
  </conditionalFormatting>
  <conditionalFormatting sqref="K73:BN73">
    <cfRule type="expression" dxfId="15" priority="25">
      <formula>AND($E73&lt;=K$6,ROUNDDOWN(($F73-$E73+1)*$H73,0)+$E73-1&gt;=K$6)</formula>
    </cfRule>
    <cfRule type="expression" dxfId="14" priority="26">
      <formula>AND(NOT(ISBLANK($E73)),$E73&lt;=K$6,$F73&gt;=K$6)</formula>
    </cfRule>
  </conditionalFormatting>
  <conditionalFormatting sqref="H73">
    <cfRule type="dataBar" priority="2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73:BN73">
    <cfRule type="expression" dxfId="13" priority="24">
      <formula>K$6=TODAY()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31:BN31">
    <cfRule type="expression" dxfId="12" priority="21">
      <formula>AND($E31&lt;=K$6,ROUNDDOWN(($F31-$E31+1)*$H31,0)+$E31-1&gt;=K$6)</formula>
    </cfRule>
    <cfRule type="expression" dxfId="11" priority="22">
      <formula>AND(NOT(ISBLANK($E31)),$E31&lt;=K$6,$F31&gt;=K$6)</formula>
    </cfRule>
  </conditionalFormatting>
  <conditionalFormatting sqref="K31:BN31">
    <cfRule type="expression" dxfId="10" priority="20">
      <formula>K$6=TODAY()</formula>
    </cfRule>
  </conditionalFormatting>
  <conditionalFormatting sqref="K32:BN39">
    <cfRule type="expression" dxfId="9" priority="17">
      <formula>AND($E32&lt;=K$6,ROUNDDOWN(($F32-$E32+1)*$H32,0)+$E32-1&gt;=K$6)</formula>
    </cfRule>
    <cfRule type="expression" dxfId="8" priority="18">
      <formula>AND(NOT(ISBLANK($E32)),$E32&lt;=K$6,$F32&gt;=K$6)</formula>
    </cfRule>
  </conditionalFormatting>
  <conditionalFormatting sqref="H32">
    <cfRule type="dataBar" priority="1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32:BN32">
    <cfRule type="expression" dxfId="7" priority="16">
      <formula>K$6=TODAY()</formula>
    </cfRule>
  </conditionalFormatting>
  <conditionalFormatting sqref="H33">
    <cfRule type="dataBar" priority="1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33:BN33">
    <cfRule type="expression" dxfId="6" priority="14">
      <formula>K$6=TODAY()</formula>
    </cfRule>
  </conditionalFormatting>
  <conditionalFormatting sqref="H34">
    <cfRule type="dataBar" priority="1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34:BN34">
    <cfRule type="expression" dxfId="5" priority="12">
      <formula>K$6=TODAY()</formula>
    </cfRule>
  </conditionalFormatting>
  <conditionalFormatting sqref="H35">
    <cfRule type="dataBar" priority="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35:BN35">
    <cfRule type="expression" dxfId="4" priority="10">
      <formula>K$6=TODAY()</formula>
    </cfRule>
  </conditionalFormatting>
  <conditionalFormatting sqref="H36">
    <cfRule type="dataBar" priority="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36:BN36">
    <cfRule type="expression" dxfId="3" priority="8">
      <formula>K$6=TODAY()</formula>
    </cfRule>
  </conditionalFormatting>
  <conditionalFormatting sqref="H37">
    <cfRule type="dataBar" priority="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37:BN37">
    <cfRule type="expression" dxfId="2" priority="6">
      <formula>K$6=TODAY()</formula>
    </cfRule>
  </conditionalFormatting>
  <conditionalFormatting sqref="H38">
    <cfRule type="dataBar" priority="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38:BN38">
    <cfRule type="expression" dxfId="1" priority="4">
      <formula>K$6=TODAY()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9:BN3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9 E40 E82 G29:H29 G40:H40 H69 H41 H50 H59 G82:H82 H84 H83" unlockedFormula="1"/>
    <ignoredError sqref="A82 A40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H15 H50 H59 H29:H30 H69 H72 H82:H84 H40:H41</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H24 H27</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H67:H68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H109:H111</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2021-09-29T08:18:14Z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