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26"/>
  <workbookPr codeName="ThisWorkbook"/>
  <mc:AlternateContent xmlns:mc="http://schemas.openxmlformats.org/markup-compatibility/2006">
    <mc:Choice Requires="x15">
      <x15ac:absPath xmlns:x15ac="http://schemas.microsoft.com/office/spreadsheetml/2010/11/ac" url="C:\Users\BlackDragoon\Desktop\PROJECT\PROJECT\"/>
    </mc:Choice>
  </mc:AlternateContent>
  <xr:revisionPtr revIDLastSave="0" documentId="13_ncr:1_{3D3EA3F7-08F4-45CF-BB8B-A18922BF2A62}" xr6:coauthVersionLast="47" xr6:coauthVersionMax="47" xr10:uidLastSave="{00000000-0000-0000-0000-000000000000}"/>
  <bookViews>
    <workbookView xWindow="-120" yWindow="-120" windowWidth="29040" windowHeight="15840" xr2:uid="{00000000-000D-0000-FFFF-FFFF00000000}"/>
  </bookViews>
  <sheets>
    <sheet name="GanttChart" sheetId="9" r:id="rId1"/>
    <sheet name="GanttChartPro" sheetId="12" r:id="rId2"/>
    <sheet name="Help" sheetId="6" r:id="rId3"/>
    <sheet name="TermsOfUse" sheetId="11" r:id="rId4"/>
  </sheets>
  <definedNames>
    <definedName name="prevWBS" localSheetId="0">GanttChart!$A1048576</definedName>
    <definedName name="_xlnm.Print_Area" localSheetId="0">GanttChart!$A$1:$BN$41</definedName>
    <definedName name="_xlnm.Print_Area" localSheetId="1">GanttChartPro!$A$1:$C$47</definedName>
    <definedName name="_xlnm.Print_Titles" localSheetId="0">GanttChart!$4:$7</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24" i="9" l="1"/>
  <c r="I24" i="9" s="1"/>
  <c r="F23" i="9"/>
  <c r="I23" i="9" s="1"/>
  <c r="F22" i="9"/>
  <c r="I22" i="9" s="1"/>
  <c r="F18" i="9" l="1"/>
  <c r="I18" i="9" s="1"/>
  <c r="F17" i="9"/>
  <c r="I17" i="9" s="1"/>
  <c r="F16" i="9"/>
  <c r="I16" i="9" s="1"/>
  <c r="F15" i="9"/>
  <c r="I15" i="9" s="1"/>
  <c r="F14" i="9"/>
  <c r="I14" i="9" s="1"/>
  <c r="F13" i="9"/>
  <c r="I13" i="9" s="1"/>
  <c r="F12" i="9"/>
  <c r="I12" i="9" s="1"/>
  <c r="F11" i="9"/>
  <c r="I11" i="9" s="1"/>
  <c r="F47" i="9"/>
  <c r="I47" i="9" s="1"/>
  <c r="F46" i="9"/>
  <c r="I46" i="9" s="1"/>
  <c r="F45" i="9"/>
  <c r="I45" i="9" s="1"/>
  <c r="F44" i="9"/>
  <c r="I44" i="9" s="1"/>
  <c r="F43" i="9"/>
  <c r="I43" i="9" s="1"/>
  <c r="F42" i="9"/>
  <c r="I42" i="9" s="1"/>
  <c r="A50" i="9"/>
  <c r="A51" i="9" s="1"/>
  <c r="A52" i="9" s="1"/>
  <c r="A53" i="9" s="1"/>
  <c r="F50" i="9"/>
  <c r="I50" i="9" s="1"/>
  <c r="F51" i="9"/>
  <c r="I51" i="9" s="1"/>
  <c r="F52" i="9"/>
  <c r="I52" i="9" s="1"/>
  <c r="F53" i="9"/>
  <c r="I53" i="9" s="1"/>
  <c r="A54" i="9"/>
  <c r="F41" i="9"/>
  <c r="I41" i="9" s="1"/>
  <c r="F40" i="9"/>
  <c r="I40" i="9" s="1"/>
  <c r="F8" i="9" l="1"/>
  <c r="I8" i="9" s="1"/>
  <c r="F34" i="9"/>
  <c r="I34" i="9" s="1"/>
  <c r="F28" i="9"/>
  <c r="I28" i="9" s="1"/>
  <c r="F19" i="9"/>
  <c r="I19" i="9" s="1"/>
  <c r="F9" i="9" l="1"/>
  <c r="K6" i="9"/>
  <c r="F10" i="9" l="1"/>
  <c r="I10" i="9" s="1"/>
  <c r="I9" i="9"/>
  <c r="K7" i="9"/>
  <c r="K4" i="9"/>
  <c r="A8" i="9"/>
  <c r="L6" i="9" l="1"/>
  <c r="F21" i="9" l="1"/>
  <c r="I21" i="9" s="1"/>
  <c r="F20" i="9"/>
  <c r="I20" i="9" s="1"/>
  <c r="F30" i="9"/>
  <c r="I30" i="9" s="1"/>
  <c r="F29" i="9"/>
  <c r="I29" i="9" s="1"/>
  <c r="F36" i="9"/>
  <c r="I36" i="9" s="1"/>
  <c r="F35" i="9"/>
  <c r="I35" i="9" s="1"/>
  <c r="M6" i="9"/>
  <c r="F31" i="9"/>
  <c r="I31" i="9" s="1"/>
  <c r="F37" i="9" l="1"/>
  <c r="I37" i="9" s="1"/>
  <c r="N6" i="9"/>
  <c r="F38" i="9" l="1"/>
  <c r="I38" i="9" s="1"/>
  <c r="F32" i="9"/>
  <c r="I32" i="9" s="1"/>
  <c r="O6" i="9"/>
  <c r="K5" i="9"/>
  <c r="F39" i="9" l="1"/>
  <c r="I39" i="9" s="1"/>
  <c r="F33" i="9"/>
  <c r="I33" i="9" s="1"/>
  <c r="P6" i="9"/>
  <c r="L7" i="9"/>
  <c r="Q6" i="9" l="1"/>
  <c r="M7" i="9"/>
  <c r="R6" i="9" l="1"/>
  <c r="N7" i="9"/>
  <c r="S6" i="9" l="1"/>
  <c r="O7" i="9"/>
  <c r="T6" i="9" l="1"/>
  <c r="P7" i="9"/>
  <c r="U6" i="9" l="1"/>
  <c r="Q7" i="9"/>
  <c r="V6" i="9" l="1"/>
  <c r="R7" i="9"/>
  <c r="R5" i="9"/>
  <c r="R4" i="9"/>
  <c r="W6" i="9" l="1"/>
  <c r="S7" i="9"/>
  <c r="X6" i="9" l="1"/>
  <c r="T7" i="9"/>
  <c r="Y6" i="9" l="1"/>
  <c r="U7" i="9"/>
  <c r="Z6" i="9" l="1"/>
  <c r="V7" i="9"/>
  <c r="AA6" i="9" l="1"/>
  <c r="X7" i="9"/>
  <c r="W7" i="9"/>
  <c r="AB6" i="9" l="1"/>
  <c r="Y5" i="9"/>
  <c r="Y4" i="9"/>
  <c r="Y7" i="9"/>
  <c r="AC6" i="9" l="1"/>
  <c r="Z7" i="9"/>
  <c r="AD6" i="9" l="1"/>
  <c r="AA7" i="9"/>
  <c r="AE6" i="9" l="1"/>
  <c r="AB7" i="9"/>
  <c r="AF6" i="9" l="1"/>
  <c r="AC7" i="9"/>
  <c r="AG6" i="9" l="1"/>
  <c r="AD7" i="9"/>
  <c r="AH6" i="9" l="1"/>
  <c r="AE7" i="9"/>
  <c r="AI6" i="9" l="1"/>
  <c r="AF4" i="9"/>
  <c r="AF7" i="9"/>
  <c r="AF5" i="9"/>
  <c r="AJ6" i="9" l="1"/>
  <c r="AG7" i="9"/>
  <c r="AK6" i="9" l="1"/>
  <c r="AH7" i="9"/>
  <c r="AL6" i="9" l="1"/>
  <c r="AI7" i="9"/>
  <c r="AM6" i="9" l="1"/>
  <c r="AJ7" i="9"/>
  <c r="AN6" i="9" l="1"/>
  <c r="AK7" i="9"/>
  <c r="AO6" i="9" l="1"/>
  <c r="AL7" i="9"/>
  <c r="AP6" i="9" l="1"/>
  <c r="AM7" i="9"/>
  <c r="AM5" i="9"/>
  <c r="AM4" i="9"/>
  <c r="AQ6" i="9" l="1"/>
  <c r="AN7" i="9"/>
  <c r="AR6" i="9" l="1"/>
  <c r="AO7" i="9"/>
  <c r="AS6" i="9" l="1"/>
  <c r="AP7" i="9"/>
  <c r="AT6" i="9" l="1"/>
  <c r="AQ7" i="9"/>
  <c r="AU6" i="9" l="1"/>
  <c r="AR7" i="9"/>
  <c r="AV6" i="9" l="1"/>
  <c r="AS7" i="9"/>
  <c r="AW6" i="9" l="1"/>
  <c r="AT7" i="9"/>
  <c r="AT5" i="9"/>
  <c r="AT4" i="9"/>
  <c r="AX6" i="9" l="1"/>
  <c r="AU7" i="9"/>
  <c r="AY6" i="9" l="1"/>
  <c r="AV7" i="9"/>
  <c r="AZ6" i="9" l="1"/>
  <c r="AW7" i="9"/>
  <c r="BA6" i="9" l="1"/>
  <c r="AX7" i="9"/>
  <c r="BB6" i="9" l="1"/>
  <c r="AY7" i="9"/>
  <c r="BC6" i="9" l="1"/>
  <c r="AZ7" i="9"/>
  <c r="BD6" i="9" l="1"/>
  <c r="BA5" i="9"/>
  <c r="BA4" i="9"/>
  <c r="BA7" i="9"/>
  <c r="BE6" i="9" l="1"/>
  <c r="BB7" i="9"/>
  <c r="BF6" i="9" l="1"/>
  <c r="BC7" i="9"/>
  <c r="BG6" i="9" l="1"/>
  <c r="BD7" i="9"/>
  <c r="BH6" i="9" l="1"/>
  <c r="BE7" i="9"/>
  <c r="BI6" i="9" l="1"/>
  <c r="BF7" i="9"/>
  <c r="BJ6" i="9" l="1"/>
  <c r="BG7" i="9"/>
  <c r="BK6" i="9" l="1"/>
  <c r="BH4" i="9"/>
  <c r="BH7" i="9"/>
  <c r="BH5" i="9"/>
  <c r="BL6" i="9" l="1"/>
  <c r="BI7" i="9"/>
  <c r="BM6" i="9" l="1"/>
  <c r="BJ7" i="9"/>
  <c r="BN6" i="9" l="1"/>
  <c r="BK7" i="9"/>
  <c r="BL7" i="9" l="1"/>
  <c r="BM7" i="9" l="1"/>
  <c r="BN7" i="9" l="1"/>
  <c r="A9" i="9" l="1"/>
  <c r="A10" i="9" s="1"/>
  <c r="A11" i="9" s="1"/>
  <c r="A12" i="9" s="1"/>
  <c r="A13" i="9" s="1"/>
  <c r="A14" i="9" s="1"/>
  <c r="A15" i="9" s="1"/>
  <c r="A16" i="9" s="1"/>
  <c r="A17" i="9" s="1"/>
  <c r="A18" i="9" s="1"/>
  <c r="A19" i="9" l="1"/>
  <c r="A20" i="9" s="1"/>
  <c r="A21" i="9" s="1"/>
  <c r="A22" i="9" s="1"/>
  <c r="A23" i="9" s="1"/>
  <c r="A24" i="9" s="1"/>
  <c r="A25" i="9" l="1"/>
  <c r="A26" i="9" s="1"/>
  <c r="A27" i="9" s="1"/>
  <c r="A28" i="9" s="1"/>
  <c r="A29" i="9" s="1"/>
  <c r="A30" i="9" s="1"/>
  <c r="A31" i="9" s="1"/>
  <c r="A32" i="9" s="1"/>
  <c r="F25" i="9" l="1"/>
  <c r="A33" i="9"/>
  <c r="A34" i="9" s="1"/>
  <c r="A35" i="9" s="1"/>
  <c r="A36" i="9" s="1"/>
  <c r="A37" i="9" s="1"/>
  <c r="A38" i="9" s="1"/>
  <c r="A39" i="9" s="1"/>
  <c r="A40" i="9" s="1"/>
  <c r="A41" i="9" s="1"/>
  <c r="A42" i="9" s="1"/>
  <c r="A43" i="9" s="1"/>
  <c r="A44" i="9" s="1"/>
  <c r="A45" i="9" s="1"/>
  <c r="A46" i="9" s="1"/>
  <c r="A47" i="9" s="1"/>
  <c r="I25" i="9" l="1"/>
  <c r="F26" i="9"/>
  <c r="I26" i="9" l="1"/>
  <c r="F27" i="9"/>
  <c r="I27"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Vertex42.com Templates</author>
  </authors>
  <commentList>
    <comment ref="A7" authorId="0" shapeId="0" xr:uid="{00000000-0006-0000-0000-00000100000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xr:uid="{00000000-0006-0000-0000-000002000000}">
      <text>
        <r>
          <rPr>
            <b/>
            <sz val="9"/>
            <color indexed="81"/>
            <rFont val="Tahoma"/>
            <family val="2"/>
          </rPr>
          <t>Task Description</t>
        </r>
        <r>
          <rPr>
            <sz val="9"/>
            <color indexed="81"/>
            <rFont val="Tahoma"/>
            <family val="2"/>
          </rPr>
          <t xml:space="preserve">
Enter the name of each task and sub-task. Use indents for sub-tasks.</t>
        </r>
      </text>
    </comment>
    <comment ref="C7" authorId="0" shapeId="0" xr:uid="{00000000-0006-0000-0000-000003000000}">
      <text>
        <r>
          <rPr>
            <b/>
            <sz val="9"/>
            <color indexed="81"/>
            <rFont val="Tahoma"/>
            <family val="2"/>
          </rPr>
          <t>Task Lead</t>
        </r>
        <r>
          <rPr>
            <sz val="9"/>
            <color indexed="81"/>
            <rFont val="Tahoma"/>
            <family val="2"/>
          </rPr>
          <t xml:space="preserve">
Enter the name of the Task Lead in this column.</t>
        </r>
      </text>
    </comment>
    <comment ref="D7" authorId="0" shapeId="0" xr:uid="{00000000-0006-0000-0000-00000400000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E7" authorId="0" shapeId="0" xr:uid="{00000000-0006-0000-0000-00000500000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F7" authorId="1" shapeId="0" xr:uid="{00000000-0006-0000-0000-000006000000}">
      <text>
        <r>
          <rPr>
            <b/>
            <sz val="9"/>
            <color indexed="81"/>
            <rFont val="Tahoma"/>
            <family val="2"/>
          </rPr>
          <t>End Date:</t>
        </r>
        <r>
          <rPr>
            <sz val="9"/>
            <color indexed="81"/>
            <rFont val="Tahoma"/>
            <family val="2"/>
          </rPr>
          <t xml:space="preserve">
The End Date is calculated based on the Start Date and the Calendar Days columns.</t>
        </r>
      </text>
    </comment>
    <comment ref="G7" authorId="0" shapeId="0" xr:uid="{00000000-0006-0000-0000-00000700000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H7" authorId="0" shapeId="0" xr:uid="{00000000-0006-0000-0000-00000800000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I7" authorId="0" shapeId="0" xr:uid="{00000000-0006-0000-0000-00000900000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Vertex42</author>
  </authors>
  <commentList>
    <comment ref="C16" authorId="0" shapeId="0" xr:uid="{00000000-0006-0000-0200-000001000000}">
      <text>
        <r>
          <rPr>
            <sz val="8"/>
            <color indexed="81"/>
            <rFont val="Tahoma"/>
            <family val="2"/>
          </rPr>
          <t>This is an example comment.</t>
        </r>
      </text>
    </comment>
  </commentList>
</comments>
</file>

<file path=xl/sharedStrings.xml><?xml version="1.0" encoding="utf-8"?>
<sst xmlns="http://schemas.openxmlformats.org/spreadsheetml/2006/main" count="188" uniqueCount="173">
  <si>
    <t>WBS</t>
  </si>
  <si>
    <t>TEMPLATE ROWS</t>
  </si>
  <si>
    <t>Input Cell</t>
  </si>
  <si>
    <t>Label</t>
  </si>
  <si>
    <t>Getting Started Tips</t>
  </si>
  <si>
    <t>FAQs</t>
  </si>
  <si>
    <t>Q:</t>
  </si>
  <si>
    <t>Creating Task Dependencies</t>
  </si>
  <si>
    <t>[Task]</t>
  </si>
  <si>
    <t>Changing the Color of the Bars in the Gantt Chart</t>
  </si>
  <si>
    <t>Using the Template Rows and Choosing a WBS Level</t>
  </si>
  <si>
    <t>A.</t>
  </si>
  <si>
    <t>Enter the date manually (e.g. 1/3/2015)</t>
  </si>
  <si>
    <t>B.</t>
  </si>
  <si>
    <t>Reference the Project Start Date (e.g. =$E$4 )</t>
  </si>
  <si>
    <t>C.</t>
  </si>
  <si>
    <t>Set the Start date to the next Work Day after another task's End date.</t>
  </si>
  <si>
    <t>D.</t>
  </si>
  <si>
    <t>Set the Start date to the next Calendar Day after another task's End date.</t>
  </si>
  <si>
    <t>E.</t>
  </si>
  <si>
    <t>Set the Start date to a number of days before or after another date.</t>
  </si>
  <si>
    <t>Find a row that works, then copy the cells that make up the gantt chart area from that row into the row that is messed up.</t>
  </si>
  <si>
    <t>Gantt Chart Template Pro</t>
  </si>
  <si>
    <t>Learn More About Gantt Chart Template Pro</t>
  </si>
  <si>
    <t>Benefits and Features of Gantt Chart Template Pro</t>
  </si>
  <si>
    <t xml:space="preserve"> - Start date and End date</t>
  </si>
  <si>
    <t xml:space="preserve"> - Start date and Work days</t>
  </si>
  <si>
    <t xml:space="preserve"> - Start date and Calendar days</t>
  </si>
  <si>
    <t>Easily Create Task Dependencies</t>
  </si>
  <si>
    <t>Exclude Holidays from Work Days</t>
  </si>
  <si>
    <r>
      <t>Gantt Chart Template Pro</t>
    </r>
    <r>
      <rPr>
        <sz val="10"/>
        <rFont val="Arial"/>
        <family val="2"/>
      </rPr>
      <t xml:space="preserve"> is similar to this free version, but</t>
    </r>
  </si>
  <si>
    <t>it is more feature-packed. It also comes with other bonus content.</t>
  </si>
  <si>
    <t>Use Work Days as an Input</t>
  </si>
  <si>
    <t>Customize Your Work Week</t>
  </si>
  <si>
    <t>functions that allow you define the work week as something other than Monday-Friday.</t>
  </si>
  <si>
    <t>Simple Color-Coding</t>
  </si>
  <si>
    <t>By default, the Pro version is set up to have you enter Work Days instead of Calendar Days.</t>
  </si>
  <si>
    <t>The expanded set of template rows provides more options for defining the Start date, End date,</t>
  </si>
  <si>
    <t>See the Help worksheet to learn how to use these rows. You can hide these rows before printing.</t>
  </si>
  <si>
    <t>and Duration of tasks. Define a task based on …</t>
  </si>
  <si>
    <t>List holidays and other specific non-working days that you want to exclude from work days.</t>
  </si>
  <si>
    <t>The Pro version includes a column for specifying the color of bars in the chart. For example,</t>
  </si>
  <si>
    <t>you could change the color based on urgency or task lead.</t>
  </si>
  <si>
    <t>Daily, Weekly, or Monthly View</t>
  </si>
  <si>
    <t>The Pro version includes a drop-down next to the Display Week that lets you choose to display</t>
  </si>
  <si>
    <t>the columns in the chart area as days, weeks, or months.</t>
  </si>
  <si>
    <t>Gantt Chart Template Pro for Excel Online</t>
  </si>
  <si>
    <t>Pro version for Excel Online.</t>
  </si>
  <si>
    <t>The following link is a blog post that talks specifically about the</t>
  </si>
  <si>
    <t>https://www.vertex42.com/ExcelTemplates/excel-gantt-chart.html</t>
  </si>
  <si>
    <t>https://www.vertex42.com/licensing/EULA_privateuse.html</t>
  </si>
  <si>
    <t>Learn About Gantt Chart Template Pro</t>
  </si>
  <si>
    <t>Terms of Use</t>
  </si>
  <si>
    <t>Gantt Chart Template, by Vertex42.com</t>
  </si>
  <si>
    <t>© 2006-2018 Vertex42 LLC</t>
  </si>
  <si>
    <t>This spreadsheet template, including all worksheets and associated content is a copyrighted work under the United States and other copyright laws.</t>
  </si>
  <si>
    <r>
      <t xml:space="preserve">You may download the spreadsheet template, make archival copies, and customize the template only for your </t>
    </r>
    <r>
      <rPr>
        <b/>
        <sz val="12"/>
        <rFont val="Arial"/>
        <family val="2"/>
      </rPr>
      <t>personal use or use within your company or organization</t>
    </r>
    <r>
      <rPr>
        <sz val="12"/>
        <rFont val="Arial"/>
        <family val="2"/>
      </rPr>
      <t xml:space="preserve"> and </t>
    </r>
    <r>
      <rPr>
        <b/>
        <sz val="12"/>
        <rFont val="Arial"/>
        <family val="2"/>
      </rPr>
      <t>not</t>
    </r>
    <r>
      <rPr>
        <sz val="12"/>
        <rFont val="Arial"/>
        <family val="2"/>
      </rPr>
      <t xml:space="preserve"> for resale or public sharing.</t>
    </r>
  </si>
  <si>
    <t>You may not remove or alter any Vertex42 logo, trademark, copyright, disclaimer, brand, terms of use, attribution, or other proprietary notices or marks within the template.</t>
  </si>
  <si>
    <t>The template and any file, document, or other work including or derived from the template may NOT be sold, distributed, published to an online gallery, hosted on a website, or placed on any server in a way that makes it available to the general public.</t>
  </si>
  <si>
    <r>
      <rPr>
        <b/>
        <sz val="12"/>
        <rFont val="Arial"/>
        <family val="2"/>
      </rPr>
      <t>Limited Private Sharing and Other Allowed Uses</t>
    </r>
    <r>
      <rPr>
        <sz val="12"/>
        <rFont val="Arial"/>
        <family val="2"/>
      </rPr>
      <t>: See the complete license agreement to learn more about how you may or may not use this template.</t>
    </r>
  </si>
  <si>
    <t>View the Complete License Agreement</t>
  </si>
  <si>
    <t>Watch Demo Videos of the Pro Version on Vertex42.com</t>
  </si>
  <si>
    <t>Please read the license agreement in the TermsOfUse worksheet to learn how you may or may not use and share this spreadsheet.</t>
  </si>
  <si>
    <t xml:space="preserve"> . [ Level 2 Task ]</t>
  </si>
  <si>
    <t xml:space="preserve"> . . [ Level 3 Task ]</t>
  </si>
  <si>
    <t xml:space="preserve"> . . . [ Level 4 Task ]</t>
  </si>
  <si>
    <t>TASK</t>
  </si>
  <si>
    <t>LEAD</t>
  </si>
  <si>
    <t>START</t>
  </si>
  <si>
    <t>END</t>
  </si>
  <si>
    <t>DAYS</t>
  </si>
  <si>
    <t>% DONE</t>
  </si>
  <si>
    <t>WORK DAYS</t>
  </si>
  <si>
    <t>PREDECESSOR</t>
  </si>
  <si>
    <t xml:space="preserve">Display Week </t>
  </si>
  <si>
    <t xml:space="preserve">Project Start Date </t>
  </si>
  <si>
    <t xml:space="preserve">Project Lead </t>
  </si>
  <si>
    <t>[ Level 1 Task or Phase ]</t>
  </si>
  <si>
    <r>
      <rPr>
        <i/>
        <u/>
        <sz val="8"/>
        <color theme="1" tint="0.34998626667073579"/>
        <rFont val="Arial"/>
        <family val="2"/>
      </rPr>
      <t>Gantt Chart Template</t>
    </r>
    <r>
      <rPr>
        <i/>
        <sz val="8"/>
        <color theme="1" tint="0.34998626667073579"/>
        <rFont val="Arial"/>
        <family val="2"/>
      </rPr>
      <t xml:space="preserve"> © 2006-2018 by Vertex42.com.</t>
    </r>
  </si>
  <si>
    <t>This Gantt Chart Template provides an easy way to create a simple project schedule. You only need to know some basic spreadsheet operations, such as how to insert, delete, copy and paste rows and cells. For more advanced uses, such as defining task dependencies, you will need to know how to enter formulas.</t>
  </si>
  <si>
    <t>• Some of the labels include cell comments to provide extra information.</t>
  </si>
  <si>
    <t>• Define the task start date and duration (days) by editing the light green cells.</t>
  </si>
  <si>
    <t>• [Bracketed Text] is meant to be edited, like the project title and task descriptions.</t>
  </si>
  <si>
    <t>• If you see "#####" in a cell, widen the column to display the cell contents.</t>
  </si>
  <si>
    <t>• To adjust the range of dates shown in the Gantt chart, change the Display Week number.</t>
  </si>
  <si>
    <r>
      <t xml:space="preserve">• </t>
    </r>
    <r>
      <rPr>
        <b/>
        <sz val="11"/>
        <color rgb="FFFF0000"/>
        <rFont val="Arial"/>
        <family val="2"/>
      </rPr>
      <t>Backup</t>
    </r>
    <r>
      <rPr>
        <sz val="11"/>
        <color rgb="FFFF0000"/>
        <rFont val="Arial"/>
        <family val="2"/>
      </rPr>
      <t xml:space="preserve"> your file regularly to avoid losing data! Excel files get corrupted occasionally.</t>
    </r>
  </si>
  <si>
    <t>Inserting New Tasks (Rows)</t>
  </si>
  <si>
    <t>• Insert a new blank row by right-clicking on the row number and selecting Insert.</t>
  </si>
  <si>
    <t>• Copy a row from the set of template rows at the bottom of the worksheet.</t>
  </si>
  <si>
    <t>• With the new blank row selected, press Ctrl+d to copy the formulas and formatting down from the row above OR use the row drag handle to copy the formulas and formatting down.</t>
  </si>
  <si>
    <t>About This Template</t>
  </si>
  <si>
    <t>Be sure to read the Getting Started Tips below. Watching the video demos for Gantt Chart Template Pro may also help you see how to use the spreadsheet.</t>
  </si>
  <si>
    <t>• The Project Start Date is used to define the first week shown in the gantt chart.</t>
  </si>
  <si>
    <t>• Insert new tasks using one of the methods listed below.</t>
  </si>
  <si>
    <r>
      <t xml:space="preserve">When inserting and deleting tasks, you need to insert and delete </t>
    </r>
    <r>
      <rPr>
        <b/>
        <sz val="11"/>
        <rFont val="Arial"/>
        <family val="2"/>
      </rPr>
      <t>entire rows</t>
    </r>
    <r>
      <rPr>
        <sz val="11"/>
        <rFont val="Arial"/>
        <family val="2"/>
      </rPr>
      <t>. Some columns contain formulas (such as the End Date and the Work Days columns), so these formulas need to copied to the newly inserted rows.</t>
    </r>
  </si>
  <si>
    <t>METHOD 2</t>
  </si>
  <si>
    <t>• Right-click on the row where you want to insert the new task and select Insert Copied Cells.</t>
  </si>
  <si>
    <t>Help improve Excel by voting on a suggestion to fix this problem.</t>
  </si>
  <si>
    <t>METHOD 1 (recommended)</t>
  </si>
  <si>
    <t>You can either copy/paste/insert these template rows via Method 2 as explained above, OR you can just copy/paste the desired WBS cell when you want to change the WBS level.</t>
  </si>
  <si>
    <t>The set of template rows at the bottom of the Gantt Chart worksheet provide examples of different ways to format and define tasks for different WBS levels.</t>
  </si>
  <si>
    <t>Each different WBS level uses a different formula in the WBS column.</t>
  </si>
  <si>
    <t>If you leave a blank cell above a WBS number, the numbering will reset to 1.x.x. The formulas are meant for convenience, but you can manually enter the WBS numbers if you want to.</t>
  </si>
  <si>
    <t>You can indent the task description for sub-tasks by entering leading spaces or using the Indent feature in Excel.</t>
  </si>
  <si>
    <r>
      <t>• Use the formula =WORKDAY(</t>
    </r>
    <r>
      <rPr>
        <i/>
        <sz val="11"/>
        <rFont val="Arial"/>
        <family val="2"/>
      </rPr>
      <t>enddate</t>
    </r>
    <r>
      <rPr>
        <sz val="11"/>
        <rFont val="Arial"/>
        <family val="2"/>
      </rPr>
      <t xml:space="preserve">,1) where </t>
    </r>
    <r>
      <rPr>
        <i/>
        <sz val="11"/>
        <rFont val="Arial"/>
        <family val="2"/>
      </rPr>
      <t>enddate</t>
    </r>
    <r>
      <rPr>
        <sz val="11"/>
        <rFont val="Arial"/>
        <family val="2"/>
      </rPr>
      <t xml:space="preserve"> is the reference to the End date of a predecessor task.</t>
    </r>
  </si>
  <si>
    <r>
      <t>• For multiple predecessors, the formula would be =MAX(WORKDAY(</t>
    </r>
    <r>
      <rPr>
        <i/>
        <sz val="11"/>
        <rFont val="Arial"/>
        <family val="2"/>
      </rPr>
      <t>enddate1</t>
    </r>
    <r>
      <rPr>
        <sz val="11"/>
        <rFont val="Arial"/>
        <family val="2"/>
      </rPr>
      <t>,1),WORKDAY(</t>
    </r>
    <r>
      <rPr>
        <i/>
        <sz val="11"/>
        <rFont val="Arial"/>
        <family val="2"/>
      </rPr>
      <t>enddate2</t>
    </r>
    <r>
      <rPr>
        <sz val="11"/>
        <rFont val="Arial"/>
        <family val="2"/>
      </rPr>
      <t>,1))</t>
    </r>
  </si>
  <si>
    <r>
      <t>• This formula is very simple: =</t>
    </r>
    <r>
      <rPr>
        <i/>
        <sz val="11"/>
        <rFont val="Arial"/>
        <family val="2"/>
      </rPr>
      <t>enddate</t>
    </r>
    <r>
      <rPr>
        <sz val="11"/>
        <rFont val="Arial"/>
        <family val="2"/>
      </rPr>
      <t>+1</t>
    </r>
  </si>
  <si>
    <r>
      <t>• For multiple predecessors, the formula would be =MAX(</t>
    </r>
    <r>
      <rPr>
        <i/>
        <sz val="11"/>
        <rFont val="Arial"/>
        <family val="2"/>
      </rPr>
      <t>enddate1</t>
    </r>
    <r>
      <rPr>
        <sz val="11"/>
        <rFont val="Arial"/>
        <family val="2"/>
      </rPr>
      <t>,</t>
    </r>
    <r>
      <rPr>
        <i/>
        <sz val="11"/>
        <rFont val="Arial"/>
        <family val="2"/>
      </rPr>
      <t>enddate2</t>
    </r>
    <r>
      <rPr>
        <sz val="11"/>
        <rFont val="Arial"/>
        <family val="2"/>
      </rPr>
      <t>,</t>
    </r>
    <r>
      <rPr>
        <i/>
        <sz val="11"/>
        <rFont val="Arial"/>
        <family val="2"/>
      </rPr>
      <t>enddate3</t>
    </r>
    <r>
      <rPr>
        <sz val="11"/>
        <rFont val="Arial"/>
        <family val="2"/>
      </rPr>
      <t>)+1</t>
    </r>
  </si>
  <si>
    <r>
      <t>• This formula is just like the one in C or D, except that in place of the "1" you enter the number of days, such as =WORKDAY(</t>
    </r>
    <r>
      <rPr>
        <i/>
        <sz val="11"/>
        <rFont val="Arial"/>
        <family val="2"/>
      </rPr>
      <t>enddate</t>
    </r>
    <r>
      <rPr>
        <sz val="11"/>
        <rFont val="Arial"/>
        <family val="2"/>
      </rPr>
      <t>,5) or =WORKDAY(</t>
    </r>
    <r>
      <rPr>
        <i/>
        <sz val="11"/>
        <rFont val="Arial"/>
        <family val="2"/>
      </rPr>
      <t>startdate</t>
    </r>
    <r>
      <rPr>
        <sz val="11"/>
        <rFont val="Arial"/>
        <family val="2"/>
      </rPr>
      <t>,-5)</t>
    </r>
  </si>
  <si>
    <t>F.</t>
  </si>
  <si>
    <t>Use a lookup formula and the Predecessor column to define the start date.</t>
  </si>
  <si>
    <t>[The formulas for using this method are built into Gantt Chart Template Pro]</t>
  </si>
  <si>
    <t>[Advanced] The Gantt Chart is created using conditional formatting, so you can modify the conditional formatting rules to change the format to a different color. The Pro version includes a column where you can change the color by entering a color code ("b"=blue, "g"=green, etc.)</t>
  </si>
  <si>
    <r>
      <t xml:space="preserve">How do I enter the </t>
    </r>
    <r>
      <rPr>
        <b/>
        <sz val="11"/>
        <color theme="4" tint="-0.249977111117893"/>
        <rFont val="Arial"/>
        <family val="2"/>
      </rPr>
      <t>Work Days</t>
    </r>
    <r>
      <rPr>
        <sz val="11"/>
        <color theme="4" tint="-0.249977111117893"/>
        <rFont val="Arial"/>
        <family val="2"/>
      </rPr>
      <t xml:space="preserve"> instead of </t>
    </r>
    <r>
      <rPr>
        <b/>
        <sz val="11"/>
        <color theme="4" tint="-0.249977111117893"/>
        <rFont val="Arial"/>
        <family val="2"/>
      </rPr>
      <t>Calendar Days</t>
    </r>
    <r>
      <rPr>
        <sz val="11"/>
        <color theme="4" tint="-0.249977111117893"/>
        <rFont val="Arial"/>
        <family val="2"/>
      </rPr>
      <t>?</t>
    </r>
  </si>
  <si>
    <t>The %Complete for a group of tasks can be calculated from its sub tasks using the formula below, where "workdays" is a reference to the range of work day values and "complete" is a reference to the %complete for each of the subtasks.</t>
  </si>
  <si>
    <t>Entering work days instead of calendar days is a feature of the Pro version. There is nothing in the free version preventing you from entering your own formulas, though.</t>
  </si>
  <si>
    <r>
      <t>=SUMPRODUCT(</t>
    </r>
    <r>
      <rPr>
        <i/>
        <sz val="11"/>
        <rFont val="Arial"/>
        <family val="2"/>
      </rPr>
      <t>workdays</t>
    </r>
    <r>
      <rPr>
        <sz val="11"/>
        <rFont val="Arial"/>
        <family val="2"/>
      </rPr>
      <t>,</t>
    </r>
    <r>
      <rPr>
        <i/>
        <sz val="11"/>
        <rFont val="Arial"/>
        <family val="2"/>
      </rPr>
      <t>complete</t>
    </r>
    <r>
      <rPr>
        <sz val="11"/>
        <rFont val="Arial"/>
        <family val="2"/>
      </rPr>
      <t>)/SUM(</t>
    </r>
    <r>
      <rPr>
        <i/>
        <sz val="11"/>
        <rFont val="Arial"/>
        <family val="2"/>
      </rPr>
      <t>workdays</t>
    </r>
    <r>
      <rPr>
        <sz val="11"/>
        <rFont val="Arial"/>
        <family val="2"/>
      </rPr>
      <t>)</t>
    </r>
  </si>
  <si>
    <t>Example: Let's say you have 3 sub tasks that are 10 days, 12 days, and 14 days long, respectively. If the first subtask is 50% complete and the others are 25% complete, you could calculate the overall percent complete for the group as: =(10*50%+12*25%+14*25%)/(10+12+14).</t>
  </si>
  <si>
    <r>
      <t xml:space="preserve">How do I change the </t>
    </r>
    <r>
      <rPr>
        <b/>
        <sz val="11"/>
        <color theme="4" tint="-0.249977111117893"/>
        <rFont val="Arial"/>
        <family val="2"/>
      </rPr>
      <t>Print Settings</t>
    </r>
    <r>
      <rPr>
        <sz val="11"/>
        <color theme="4" tint="-0.249977111117893"/>
        <rFont val="Arial"/>
        <family val="2"/>
      </rPr>
      <t>? (Excel 2010, 2013)</t>
    </r>
  </si>
  <si>
    <t>You will need to add columns to the right of the Gantt Chart via copy/paste. Copy and paste the columns in groups of 7. Afterwards, you will also probably need to update the print area.</t>
  </si>
  <si>
    <r>
      <t>In the Start column, use the formula =MIN(</t>
    </r>
    <r>
      <rPr>
        <i/>
        <sz val="11"/>
        <color rgb="FF000000"/>
        <rFont val="Arial"/>
        <family val="2"/>
      </rPr>
      <t>range_of_start_dates</t>
    </r>
    <r>
      <rPr>
        <sz val="11"/>
        <color rgb="FF000000"/>
        <rFont val="Arial"/>
        <family val="2"/>
      </rPr>
      <t>)</t>
    </r>
  </si>
  <si>
    <r>
      <t>In the End column, use the formula =MAX(</t>
    </r>
    <r>
      <rPr>
        <i/>
        <sz val="11"/>
        <color rgb="FF000000"/>
        <rFont val="Arial"/>
        <family val="2"/>
      </rPr>
      <t>range_of_end_dates</t>
    </r>
    <r>
      <rPr>
        <sz val="11"/>
        <color rgb="FF000000"/>
        <rFont val="Arial"/>
        <family val="2"/>
      </rPr>
      <t>)</t>
    </r>
  </si>
  <si>
    <r>
      <t>In the Days column, use the formula =</t>
    </r>
    <r>
      <rPr>
        <i/>
        <sz val="11"/>
        <color rgb="FF000000"/>
        <rFont val="Arial"/>
        <family val="2"/>
      </rPr>
      <t>end_date</t>
    </r>
    <r>
      <rPr>
        <sz val="11"/>
        <color rgb="FF000000"/>
        <rFont val="Arial"/>
        <family val="2"/>
      </rPr>
      <t>-</t>
    </r>
    <r>
      <rPr>
        <i/>
        <sz val="11"/>
        <color rgb="FF000000"/>
        <rFont val="Arial"/>
        <family val="2"/>
      </rPr>
      <t>start_date</t>
    </r>
    <r>
      <rPr>
        <sz val="11"/>
        <color rgb="FF000000"/>
        <rFont val="Arial"/>
        <family val="2"/>
      </rPr>
      <t>+1</t>
    </r>
  </si>
  <si>
    <t>Help</t>
  </si>
  <si>
    <r>
      <t xml:space="preserve">How do I increase the </t>
    </r>
    <r>
      <rPr>
        <b/>
        <sz val="11"/>
        <color theme="4" tint="-0.249977111117893"/>
        <rFont val="Arial"/>
        <family val="2"/>
      </rPr>
      <t>range of dates</t>
    </r>
    <r>
      <rPr>
        <sz val="11"/>
        <color theme="4" tint="-0.249977111117893"/>
        <rFont val="Arial"/>
        <family val="2"/>
      </rPr>
      <t xml:space="preserve"> displayed in the Gantt chart?</t>
    </r>
  </si>
  <si>
    <r>
      <t xml:space="preserve">How do I create a summary row that shows the </t>
    </r>
    <r>
      <rPr>
        <b/>
        <sz val="11"/>
        <color theme="4" tint="-0.249977111117893"/>
        <rFont val="Arial"/>
        <family val="2"/>
      </rPr>
      <t>MIN</t>
    </r>
    <r>
      <rPr>
        <sz val="11"/>
        <color theme="4" tint="-0.249977111117893"/>
        <rFont val="Arial"/>
        <family val="2"/>
      </rPr>
      <t xml:space="preserve"> and </t>
    </r>
    <r>
      <rPr>
        <b/>
        <sz val="11"/>
        <color theme="4" tint="-0.249977111117893"/>
        <rFont val="Arial"/>
        <family val="2"/>
      </rPr>
      <t>MAX</t>
    </r>
    <r>
      <rPr>
        <sz val="11"/>
        <color theme="4" tint="-0.249977111117893"/>
        <rFont val="Arial"/>
        <family val="2"/>
      </rPr>
      <t xml:space="preserve"> dates for all sub-tasks?</t>
    </r>
  </si>
  <si>
    <r>
      <t xml:space="preserve">How do I calculate the </t>
    </r>
    <r>
      <rPr>
        <b/>
        <sz val="11"/>
        <color theme="4" tint="-0.249977111117893"/>
        <rFont val="Arial"/>
        <family val="2"/>
      </rPr>
      <t>%Complete</t>
    </r>
    <r>
      <rPr>
        <sz val="11"/>
        <color theme="4" tint="-0.249977111117893"/>
        <rFont val="Arial"/>
        <family val="2"/>
      </rPr>
      <t xml:space="preserve"> for an entire category of tasks?</t>
    </r>
  </si>
  <si>
    <r>
      <t xml:space="preserve">I've </t>
    </r>
    <r>
      <rPr>
        <b/>
        <sz val="11"/>
        <color theme="4" tint="-0.249977111117893"/>
        <rFont val="Arial"/>
        <family val="2"/>
      </rPr>
      <t>messed up</t>
    </r>
    <r>
      <rPr>
        <sz val="11"/>
        <color theme="4" tint="-0.249977111117893"/>
        <rFont val="Arial"/>
        <family val="2"/>
      </rPr>
      <t xml:space="preserve"> the chart area somehow. How do I fix it?</t>
    </r>
  </si>
  <si>
    <t>Though you can still use your own formulas for creating task dependencies, the Pro version</t>
  </si>
  <si>
    <t>includes template rows that calculate the Start date based on the WBS number that you enter</t>
  </si>
  <si>
    <t>in the Predecessor column.</t>
  </si>
  <si>
    <t>The versions designed for Excel 2010+ use the WORKDAY.INTL() and NETWORKDAYS.INTL()</t>
  </si>
  <si>
    <r>
      <t xml:space="preserve">How do I calculate Calendar Days after entering the </t>
    </r>
    <r>
      <rPr>
        <b/>
        <sz val="11"/>
        <color theme="4" tint="-0.249977111117893"/>
        <rFont val="Arial"/>
        <family val="2"/>
      </rPr>
      <t>Start and End Dates</t>
    </r>
    <r>
      <rPr>
        <sz val="11"/>
        <color theme="4" tint="-0.249977111117893"/>
        <rFont val="Arial"/>
        <family val="2"/>
      </rPr>
      <t>?</t>
    </r>
  </si>
  <si>
    <t>Method 2 will work, but Excel will split/fracture/duplicate conditional formatting rules rather than merging the rules. This can cause inefficiencies in very large and heavily modified files.</t>
  </si>
  <si>
    <t>You can enter the Start date manually, or define task dependencies using a formula. Below are some common options for defining the Start date:</t>
  </si>
  <si>
    <t>Select the entire range of cells you want to print and go to File &gt; Print Area &gt; Set Print Area. Then go to File &gt; Page Setup or File &gt; Print Preview and adjust the Scaling, Margins, and Page Orientation as desired.</t>
  </si>
  <si>
    <r>
      <t>You can calculate the duration in calendar days (including both start and end dates) using the formula =</t>
    </r>
    <r>
      <rPr>
        <i/>
        <sz val="11"/>
        <rFont val="Arial"/>
        <family val="2"/>
      </rPr>
      <t>enddate</t>
    </r>
    <r>
      <rPr>
        <sz val="11"/>
        <rFont val="Arial"/>
        <family val="2"/>
      </rPr>
      <t>-</t>
    </r>
    <r>
      <rPr>
        <i/>
        <sz val="11"/>
        <rFont val="Arial"/>
        <family val="2"/>
      </rPr>
      <t>startdate</t>
    </r>
    <r>
      <rPr>
        <sz val="11"/>
        <rFont val="Arial"/>
        <family val="2"/>
      </rPr>
      <t>+1</t>
    </r>
  </si>
  <si>
    <t>Sascha</t>
  </si>
  <si>
    <t>NZ HORSE RACING PRODUCT DEVELOPMENT</t>
  </si>
  <si>
    <t>NZ Horse Racing</t>
  </si>
  <si>
    <t>Information Gathering</t>
  </si>
  <si>
    <t>Project Initialization</t>
  </si>
  <si>
    <t>Solution Design</t>
  </si>
  <si>
    <t>Development</t>
  </si>
  <si>
    <t>Deployment</t>
  </si>
  <si>
    <t>Maintenance</t>
  </si>
  <si>
    <t>Requirements Collection</t>
  </si>
  <si>
    <t>Business Use Case Narratives</t>
  </si>
  <si>
    <t>Add Booking</t>
  </si>
  <si>
    <t>Update Booking</t>
  </si>
  <si>
    <t>Delete Booking</t>
  </si>
  <si>
    <t>Add Horse</t>
  </si>
  <si>
    <t>Update Horse</t>
  </si>
  <si>
    <t>Delete Horse</t>
  </si>
  <si>
    <t>Add Race Entry</t>
  </si>
  <si>
    <t>Delete Race Entry</t>
  </si>
  <si>
    <t>People</t>
  </si>
  <si>
    <t>Gantt Chart</t>
  </si>
  <si>
    <t>Time</t>
  </si>
  <si>
    <t>Tasks</t>
  </si>
  <si>
    <t>Sub Tasks</t>
  </si>
  <si>
    <t>Identify Tools</t>
  </si>
  <si>
    <t>Version Control</t>
  </si>
  <si>
    <t>System Use Case Narratives</t>
  </si>
  <si>
    <t>Interface Design</t>
  </si>
  <si>
    <t>Data Base</t>
  </si>
  <si>
    <t>Coding</t>
  </si>
  <si>
    <t>Testing Use Case</t>
  </si>
  <si>
    <t>Hardware Configuration</t>
  </si>
  <si>
    <t>Network Configuration</t>
  </si>
  <si>
    <t>Software Configuration</t>
  </si>
  <si>
    <t>User Training</t>
  </si>
  <si>
    <t>User Acceptance Testing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</si>
</sst>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d/yyyy\ \(dddd\)"/>
    <numFmt numFmtId="165" formatCode="ddd\ m/dd/yy"/>
    <numFmt numFmtId="166" formatCode="d"/>
    <numFmt numFmtId="167" formatCode="d\ mmm\ yyyy"/>
  </numFmts>
  <fonts count="71" x14ac:knownFonts="1">
    <font>
      <sz val="10"/>
      <name val="Arial"/>
    </font>
    <font>
      <sz val="10"/>
      <name val="Arial"/>
      <family val="2"/>
    </font>
    <font>
      <u/>
      <sz val="10"/>
      <color indexed="12"/>
      <name val="Arial"/>
      <family val="2"/>
    </font>
    <font>
      <sz val="8"/>
      <name val="Arial"/>
      <family val="2"/>
    </font>
    <font>
      <u/>
      <sz val="8"/>
      <color indexed="12"/>
      <name val="Arial"/>
      <family val="2"/>
    </font>
    <font>
      <b/>
      <sz val="12"/>
      <name val="Arial"/>
      <family val="2"/>
    </font>
    <font>
      <sz val="10"/>
      <name val="Arial"/>
      <family val="2"/>
    </font>
    <font>
      <b/>
      <sz val="10"/>
      <name val="Arial"/>
      <family val="2"/>
    </font>
    <font>
      <sz val="8"/>
      <color indexed="81"/>
      <name val="Tahoma"/>
      <family val="2"/>
    </font>
    <font>
      <sz val="14"/>
      <color indexed="56"/>
      <name val="Arial"/>
      <family val="2"/>
    </font>
    <font>
      <sz val="9"/>
      <name val="Arial"/>
      <family val="2"/>
    </font>
    <font>
      <sz val="7"/>
      <color indexed="55"/>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sz val="12"/>
      <name val="Arial"/>
      <family val="2"/>
    </font>
    <font>
      <u/>
      <sz val="12"/>
      <color indexed="12"/>
      <name val="Arial"/>
      <family val="2"/>
    </font>
    <font>
      <sz val="18"/>
      <color theme="3"/>
      <name val="Arial"/>
      <family val="2"/>
    </font>
    <font>
      <sz val="18"/>
      <color theme="4" tint="-0.249977111117893"/>
      <name val="Arial"/>
      <family val="2"/>
    </font>
    <font>
      <b/>
      <sz val="12"/>
      <color theme="4" tint="-0.249977111117893"/>
      <name val="Arial"/>
      <family val="2"/>
    </font>
    <font>
      <u/>
      <sz val="14"/>
      <color indexed="12"/>
      <name val="Arial"/>
      <family val="2"/>
    </font>
    <font>
      <i/>
      <sz val="8"/>
      <name val="Arial"/>
      <family val="2"/>
    </font>
    <font>
      <b/>
      <sz val="11"/>
      <name val="Arial"/>
      <family val="2"/>
    </font>
    <font>
      <u/>
      <sz val="11"/>
      <color indexed="12"/>
      <name val="Arial"/>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9"/>
      <name val="Arial"/>
      <family val="2"/>
      <scheme val="minor"/>
    </font>
    <font>
      <sz val="10"/>
      <name val="Arial"/>
      <family val="1"/>
      <scheme val="major"/>
    </font>
    <font>
      <sz val="11"/>
      <name val="Arial"/>
      <family val="1"/>
      <scheme val="major"/>
    </font>
    <font>
      <sz val="10"/>
      <name val="Arial"/>
      <family val="2"/>
      <scheme val="minor"/>
    </font>
    <font>
      <b/>
      <sz val="11"/>
      <name val="Arial"/>
      <family val="2"/>
      <scheme val="minor"/>
    </font>
    <font>
      <sz val="9"/>
      <color rgb="FF000000"/>
      <name val="Arial"/>
      <family val="2"/>
      <scheme val="minor"/>
    </font>
    <font>
      <b/>
      <sz val="10"/>
      <color rgb="FF000000"/>
      <name val="Arial"/>
      <family val="2"/>
      <scheme val="minor"/>
    </font>
    <font>
      <sz val="10"/>
      <color rgb="FF000000"/>
      <name val="Arial"/>
      <family val="2"/>
      <scheme val="minor"/>
    </font>
    <font>
      <sz val="8"/>
      <name val="Arial"/>
      <family val="2"/>
      <scheme val="minor"/>
    </font>
    <font>
      <sz val="11"/>
      <name val="Arial"/>
      <family val="2"/>
      <scheme val="minor"/>
    </font>
    <font>
      <sz val="14"/>
      <name val="Arial"/>
      <family val="2"/>
      <scheme val="minor"/>
    </font>
    <font>
      <sz val="14"/>
      <color rgb="FF000000"/>
      <name val="Arial"/>
      <family val="2"/>
      <scheme val="minor"/>
    </font>
    <font>
      <sz val="10"/>
      <name val="Arial"/>
      <family val="2"/>
      <scheme val="major"/>
    </font>
    <font>
      <b/>
      <sz val="9"/>
      <name val="Arial"/>
      <family val="2"/>
      <scheme val="major"/>
    </font>
    <font>
      <b/>
      <sz val="8"/>
      <name val="Arial"/>
      <family val="2"/>
      <scheme val="major"/>
    </font>
    <font>
      <sz val="16"/>
      <color theme="4" tint="-0.249977111117893"/>
      <name val="Arial"/>
      <family val="1"/>
      <scheme val="major"/>
    </font>
    <font>
      <b/>
      <sz val="11"/>
      <color rgb="FF000000"/>
      <name val="Arial"/>
      <family val="2"/>
      <scheme val="minor"/>
    </font>
    <font>
      <i/>
      <sz val="8"/>
      <color theme="1" tint="0.34998626667073579"/>
      <name val="Arial"/>
      <family val="2"/>
    </font>
    <font>
      <i/>
      <u/>
      <sz val="8"/>
      <color theme="1" tint="0.34998626667073579"/>
      <name val="Arial"/>
      <family val="2"/>
    </font>
    <font>
      <sz val="14"/>
      <color theme="4" tint="-0.249977111117893"/>
      <name val="Arial"/>
      <family val="2"/>
    </font>
    <font>
      <sz val="11"/>
      <name val="Arial"/>
      <family val="2"/>
    </font>
    <font>
      <sz val="14"/>
      <name val="Arial"/>
      <family val="2"/>
    </font>
    <font>
      <sz val="11"/>
      <color rgb="FFFF0000"/>
      <name val="Arial"/>
      <family val="2"/>
    </font>
    <font>
      <b/>
      <sz val="11"/>
      <color rgb="FFFF0000"/>
      <name val="Arial"/>
      <family val="2"/>
    </font>
    <font>
      <sz val="11"/>
      <color rgb="FF000000"/>
      <name val="Arial"/>
      <family val="2"/>
    </font>
    <font>
      <i/>
      <sz val="11"/>
      <name val="Arial"/>
      <family val="2"/>
    </font>
    <font>
      <b/>
      <sz val="11"/>
      <color theme="4" tint="-0.249977111117893"/>
      <name val="Arial"/>
      <family val="2"/>
    </font>
    <font>
      <sz val="11"/>
      <color theme="4" tint="-0.249977111117893"/>
      <name val="Arial"/>
      <family val="2"/>
    </font>
    <font>
      <i/>
      <sz val="11"/>
      <color rgb="FF000000"/>
      <name val="Arial"/>
      <family val="2"/>
    </font>
  </fonts>
  <fills count="27">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indexed="22"/>
        <bgColor indexed="64"/>
      </patternFill>
    </fill>
    <fill>
      <patternFill patternType="solid">
        <fgColor rgb="FFFFFFFF"/>
        <bgColor rgb="FFFFFFFF"/>
      </patternFill>
    </fill>
    <fill>
      <patternFill patternType="solid">
        <fgColor theme="0" tint="-0.14999847407452621"/>
        <bgColor rgb="FFD9D9D9"/>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s>
  <borders count="25">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bottom style="thin">
        <color rgb="FFEFEFEF"/>
      </bottom>
      <diagonal/>
    </border>
    <border>
      <left/>
      <right/>
      <top style="thin">
        <color rgb="FFEFEFEF"/>
      </top>
      <bottom style="thin">
        <color rgb="FFEFEFEF"/>
      </bottom>
      <diagonal/>
    </border>
    <border>
      <left style="thin">
        <color theme="0" tint="-0.24994659260841701"/>
      </left>
      <right style="thin">
        <color theme="0" tint="-0.24994659260841701"/>
      </right>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right/>
      <top/>
      <bottom style="thin">
        <color indexed="22"/>
      </bottom>
      <diagonal/>
    </border>
    <border>
      <left/>
      <right/>
      <top style="thin">
        <color theme="0" tint="-0.24994659260841701"/>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bottom style="thin">
        <color theme="0" tint="-0.24994659260841701"/>
      </bottom>
      <diagonal/>
    </border>
  </borders>
  <cellStyleXfs count="44">
    <xf numFmtId="0" fontId="0" fillId="0" borderId="0"/>
    <xf numFmtId="0" fontId="12" fillId="2"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2"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2" fillId="6"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6"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3" fillId="8"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8" borderId="0" applyNumberFormat="0" applyBorder="0" applyAlignment="0" applyProtection="0"/>
    <xf numFmtId="0" fontId="13" fillId="10" borderId="0" applyNumberFormat="0" applyBorder="0" applyAlignment="0" applyProtection="0"/>
    <xf numFmtId="0" fontId="13" fillId="11" borderId="0" applyNumberFormat="0" applyBorder="0" applyAlignment="0" applyProtection="0"/>
    <xf numFmtId="0" fontId="13" fillId="10" borderId="0" applyNumberFormat="0" applyBorder="0" applyAlignment="0" applyProtection="0"/>
    <xf numFmtId="0" fontId="13" fillId="12" borderId="0" applyNumberFormat="0" applyBorder="0" applyAlignment="0" applyProtection="0"/>
    <xf numFmtId="0" fontId="13" fillId="9" borderId="0" applyNumberFormat="0" applyBorder="0" applyAlignment="0" applyProtection="0"/>
    <xf numFmtId="0" fontId="13" fillId="13" borderId="0" applyNumberFormat="0" applyBorder="0" applyAlignment="0" applyProtection="0"/>
    <xf numFmtId="0" fontId="13" fillId="14" borderId="0" applyNumberFormat="0" applyBorder="0" applyAlignment="0" applyProtection="0"/>
    <xf numFmtId="0" fontId="13" fillId="15" borderId="0" applyNumberFormat="0" applyBorder="0" applyAlignment="0" applyProtection="0"/>
    <xf numFmtId="0" fontId="14" fillId="16" borderId="0" applyNumberFormat="0" applyBorder="0" applyAlignment="0" applyProtection="0"/>
    <xf numFmtId="0" fontId="15" fillId="17" borderId="1" applyNumberFormat="0" applyAlignment="0" applyProtection="0"/>
    <xf numFmtId="0" fontId="16" fillId="18" borderId="2" applyNumberFormat="0" applyAlignment="0" applyProtection="0"/>
    <xf numFmtId="0" fontId="17" fillId="0" borderId="0" applyNumberFormat="0" applyFill="0" applyBorder="0" applyAlignment="0" applyProtection="0"/>
    <xf numFmtId="0" fontId="18" fillId="19" borderId="0" applyNumberFormat="0" applyBorder="0" applyAlignment="0" applyProtection="0"/>
    <xf numFmtId="0" fontId="19" fillId="0" borderId="3" applyNumberFormat="0" applyFill="0" applyAlignment="0" applyProtection="0"/>
    <xf numFmtId="0" fontId="20" fillId="0" borderId="4" applyNumberFormat="0" applyFill="0" applyAlignment="0" applyProtection="0"/>
    <xf numFmtId="0" fontId="21" fillId="0" borderId="5" applyNumberFormat="0" applyFill="0" applyAlignment="0" applyProtection="0"/>
    <xf numFmtId="0" fontId="21" fillId="0" borderId="0" applyNumberFormat="0" applyFill="0" applyBorder="0" applyAlignment="0" applyProtection="0"/>
    <xf numFmtId="0" fontId="2" fillId="0" borderId="0" applyNumberFormat="0" applyFill="0" applyBorder="0" applyAlignment="0" applyProtection="0">
      <alignment vertical="top"/>
      <protection locked="0"/>
    </xf>
    <xf numFmtId="0" fontId="22" fillId="11" borderId="1" applyNumberFormat="0" applyAlignment="0" applyProtection="0"/>
    <xf numFmtId="0" fontId="23" fillId="0" borderId="6" applyNumberFormat="0" applyFill="0" applyAlignment="0" applyProtection="0"/>
    <xf numFmtId="0" fontId="24" fillId="5" borderId="0" applyNumberFormat="0" applyBorder="0" applyAlignment="0" applyProtection="0"/>
    <xf numFmtId="0" fontId="6" fillId="5" borderId="7" applyNumberFormat="0" applyFont="0" applyAlignment="0" applyProtection="0"/>
    <xf numFmtId="0" fontId="25" fillId="17" borderId="8" applyNumberFormat="0" applyAlignment="0" applyProtection="0"/>
    <xf numFmtId="9" fontId="1" fillId="0" borderId="0" applyFont="0" applyFill="0" applyBorder="0" applyAlignment="0" applyProtection="0"/>
    <xf numFmtId="0" fontId="26" fillId="0" borderId="0" applyNumberFormat="0" applyFill="0" applyBorder="0" applyAlignment="0" applyProtection="0"/>
    <xf numFmtId="0" fontId="27" fillId="0" borderId="9" applyNumberFormat="0" applyFill="0" applyAlignment="0" applyProtection="0"/>
    <xf numFmtId="0" fontId="28" fillId="0" borderId="0" applyNumberFormat="0" applyFill="0" applyBorder="0" applyAlignment="0" applyProtection="0"/>
  </cellStyleXfs>
  <cellXfs count="165">
    <xf numFmtId="0" fontId="0" fillId="0" borderId="0" xfId="0"/>
    <xf numFmtId="0" fontId="0" fillId="0" borderId="0" xfId="0" applyProtection="1"/>
    <xf numFmtId="0" fontId="0" fillId="20" borderId="0" xfId="0" applyFill="1" applyBorder="1" applyProtection="1"/>
    <xf numFmtId="0" fontId="0" fillId="0" borderId="0" xfId="0" applyFill="1" applyBorder="1" applyProtection="1"/>
    <xf numFmtId="0" fontId="0" fillId="0" borderId="0" xfId="0" applyFill="1" applyAlignment="1" applyProtection="1"/>
    <xf numFmtId="0" fontId="0" fillId="0" borderId="0" xfId="0" applyNumberFormat="1" applyFill="1" applyBorder="1" applyProtection="1"/>
    <xf numFmtId="0" fontId="0" fillId="0" borderId="0" xfId="0" applyNumberFormat="1" applyProtection="1"/>
    <xf numFmtId="0" fontId="1" fillId="0" borderId="0" xfId="0" applyFont="1"/>
    <xf numFmtId="0" fontId="1" fillId="0" borderId="0" xfId="0" applyFont="1" applyAlignment="1"/>
    <xf numFmtId="0" fontId="3" fillId="0" borderId="0" xfId="0" applyFont="1" applyBorder="1" applyAlignment="1">
      <alignment horizontal="right"/>
    </xf>
    <xf numFmtId="0" fontId="7" fillId="0" borderId="0" xfId="0" applyFont="1" applyFill="1" applyBorder="1" applyAlignment="1"/>
    <xf numFmtId="0" fontId="1" fillId="0" borderId="0" xfId="0" applyFont="1" applyFill="1" applyBorder="1" applyAlignment="1"/>
    <xf numFmtId="0" fontId="1" fillId="0" borderId="0" xfId="0" applyFont="1" applyAlignment="1">
      <alignment horizontal="left" wrapText="1" indent="1"/>
    </xf>
    <xf numFmtId="0" fontId="1" fillId="0" borderId="0" xfId="0" applyFont="1" applyFill="1" applyBorder="1" applyAlignment="1"/>
    <xf numFmtId="0" fontId="1" fillId="0" borderId="14" xfId="0" applyFont="1" applyBorder="1"/>
    <xf numFmtId="0" fontId="0" fillId="0" borderId="14" xfId="0" applyBorder="1"/>
    <xf numFmtId="0" fontId="0" fillId="0" borderId="0" xfId="0"/>
    <xf numFmtId="0" fontId="29" fillId="0" borderId="14" xfId="0" applyFont="1" applyBorder="1" applyAlignment="1">
      <alignment horizontal="left" wrapText="1"/>
    </xf>
    <xf numFmtId="0" fontId="5" fillId="0" borderId="14" xfId="0" applyFont="1" applyBorder="1" applyAlignment="1">
      <alignment horizontal="left" wrapText="1"/>
    </xf>
    <xf numFmtId="0" fontId="29" fillId="0" borderId="14" xfId="0" applyFont="1" applyBorder="1" applyAlignment="1">
      <alignment horizontal="left"/>
    </xf>
    <xf numFmtId="0" fontId="1" fillId="0" borderId="0" xfId="0" applyFont="1"/>
    <xf numFmtId="0" fontId="3" fillId="0" borderId="0" xfId="0" applyFont="1" applyAlignment="1">
      <alignment wrapText="1"/>
    </xf>
    <xf numFmtId="0" fontId="10" fillId="0" borderId="0" xfId="0" applyNumberFormat="1" applyFont="1" applyAlignment="1" applyProtection="1">
      <protection locked="0"/>
    </xf>
    <xf numFmtId="0" fontId="7" fillId="0" borderId="0" xfId="0" applyFont="1"/>
    <xf numFmtId="0" fontId="34" fillId="0" borderId="0" xfId="34" applyFont="1" applyAlignment="1" applyProtection="1"/>
    <xf numFmtId="0" fontId="35" fillId="0" borderId="0" xfId="0" applyFont="1"/>
    <xf numFmtId="0" fontId="36" fillId="0" borderId="0" xfId="0" applyFont="1"/>
    <xf numFmtId="0" fontId="33" fillId="0" borderId="0" xfId="0" applyFont="1"/>
    <xf numFmtId="0" fontId="3" fillId="0" borderId="0" xfId="0" applyFont="1" applyBorder="1" applyAlignment="1">
      <alignment horizontal="left" vertical="center"/>
    </xf>
    <xf numFmtId="0" fontId="2" fillId="0" borderId="0" xfId="34" applyAlignment="1" applyProtection="1">
      <alignment horizontal="left"/>
    </xf>
    <xf numFmtId="0" fontId="0" fillId="0" borderId="0" xfId="0" applyProtection="1">
      <protection locked="0"/>
    </xf>
    <xf numFmtId="0" fontId="0" fillId="0" borderId="0" xfId="0" applyNumberFormat="1" applyProtection="1">
      <protection locked="0"/>
    </xf>
    <xf numFmtId="0" fontId="0" fillId="0" borderId="0" xfId="0" applyFill="1" applyBorder="1" applyProtection="1">
      <protection locked="0"/>
    </xf>
    <xf numFmtId="0" fontId="4" fillId="20" borderId="0" xfId="34" applyNumberFormat="1" applyFont="1" applyFill="1" applyAlignment="1" applyProtection="1">
      <alignment horizontal="right"/>
      <protection locked="0"/>
    </xf>
    <xf numFmtId="0" fontId="32" fillId="0" borderId="0" xfId="0" applyFont="1" applyAlignment="1">
      <alignment vertical="center"/>
    </xf>
    <xf numFmtId="0" fontId="29" fillId="0" borderId="15" xfId="0" applyFont="1" applyBorder="1" applyAlignment="1">
      <alignment horizontal="left" wrapText="1"/>
    </xf>
    <xf numFmtId="0" fontId="30" fillId="0" borderId="14" xfId="34" applyFont="1" applyBorder="1" applyAlignment="1" applyProtection="1">
      <alignment horizontal="left" wrapText="1"/>
    </xf>
    <xf numFmtId="0" fontId="37" fillId="0" borderId="15" xfId="34" applyFont="1" applyBorder="1" applyAlignment="1" applyProtection="1">
      <alignment wrapText="1"/>
    </xf>
    <xf numFmtId="0" fontId="33" fillId="0" borderId="0" xfId="0" applyFont="1" applyFill="1" applyBorder="1" applyAlignment="1"/>
    <xf numFmtId="0" fontId="32" fillId="0" borderId="0" xfId="0" applyFont="1" applyFill="1" applyBorder="1" applyAlignment="1">
      <alignment horizontal="left" vertical="center"/>
    </xf>
    <xf numFmtId="0" fontId="31" fillId="0" borderId="0" xfId="0" applyFont="1" applyFill="1" applyBorder="1" applyAlignment="1">
      <alignment horizontal="left" vertical="center"/>
    </xf>
    <xf numFmtId="0" fontId="1" fillId="0" borderId="0" xfId="0" applyFont="1" applyBorder="1"/>
    <xf numFmtId="0" fontId="1" fillId="0" borderId="15" xfId="0" applyFont="1" applyBorder="1"/>
    <xf numFmtId="0" fontId="0" fillId="0" borderId="15" xfId="0" applyBorder="1"/>
    <xf numFmtId="0" fontId="0" fillId="0" borderId="0" xfId="0" applyBorder="1"/>
    <xf numFmtId="0" fontId="29" fillId="0" borderId="0" xfId="0" applyFont="1" applyBorder="1" applyAlignment="1">
      <alignment horizontal="left" wrapText="1"/>
    </xf>
    <xf numFmtId="0" fontId="9" fillId="0" borderId="0" xfId="0" applyNumberFormat="1" applyFont="1" applyFill="1" applyBorder="1" applyAlignment="1" applyProtection="1">
      <alignment vertical="center"/>
      <protection locked="0"/>
    </xf>
    <xf numFmtId="0" fontId="1" fillId="0" borderId="0" xfId="0" applyFont="1" applyFill="1" applyAlignment="1" applyProtection="1"/>
    <xf numFmtId="0" fontId="43" fillId="0" borderId="0" xfId="0" applyNumberFormat="1" applyFont="1" applyFill="1" applyBorder="1" applyProtection="1"/>
    <xf numFmtId="0" fontId="43" fillId="0" borderId="0" xfId="0" applyFont="1" applyProtection="1"/>
    <xf numFmtId="0" fontId="43" fillId="0" borderId="0" xfId="0" applyNumberFormat="1" applyFont="1" applyProtection="1"/>
    <xf numFmtId="0" fontId="44" fillId="0" borderId="0" xfId="0" applyNumberFormat="1" applyFont="1" applyAlignment="1" applyProtection="1">
      <alignment vertical="center"/>
      <protection locked="0"/>
    </xf>
    <xf numFmtId="0" fontId="46" fillId="24" borderId="10" xfId="0" applyNumberFormat="1" applyFont="1" applyFill="1" applyBorder="1" applyAlignment="1" applyProtection="1">
      <alignment horizontal="left" vertical="center"/>
    </xf>
    <xf numFmtId="0" fontId="46" fillId="24" borderId="10" xfId="0" applyFont="1" applyFill="1" applyBorder="1" applyAlignment="1" applyProtection="1">
      <alignment vertical="center"/>
    </xf>
    <xf numFmtId="0" fontId="42" fillId="24" borderId="10" xfId="0" applyFont="1" applyFill="1" applyBorder="1" applyAlignment="1" applyProtection="1">
      <alignment vertical="center"/>
    </xf>
    <xf numFmtId="0" fontId="42" fillId="24" borderId="10" xfId="0" applyNumberFormat="1" applyFont="1" applyFill="1" applyBorder="1" applyAlignment="1" applyProtection="1">
      <alignment horizontal="center" vertical="center"/>
    </xf>
    <xf numFmtId="1" fontId="42" fillId="24" borderId="10" xfId="40" applyNumberFormat="1" applyFont="1" applyFill="1" applyBorder="1" applyAlignment="1" applyProtection="1">
      <alignment horizontal="center" vertical="center"/>
    </xf>
    <xf numFmtId="9" fontId="42" fillId="24" borderId="10" xfId="40" applyFont="1" applyFill="1" applyBorder="1" applyAlignment="1" applyProtection="1">
      <alignment horizontal="center" vertical="center"/>
    </xf>
    <xf numFmtId="1" fontId="42" fillId="24" borderId="10" xfId="0" applyNumberFormat="1" applyFont="1" applyFill="1" applyBorder="1" applyAlignment="1" applyProtection="1">
      <alignment horizontal="center" vertical="center"/>
    </xf>
    <xf numFmtId="0" fontId="42" fillId="0" borderId="10" xfId="0" applyNumberFormat="1" applyFont="1" applyFill="1" applyBorder="1" applyAlignment="1" applyProtection="1">
      <alignment horizontal="left" vertical="center"/>
    </xf>
    <xf numFmtId="0" fontId="42" fillId="0" borderId="10" xfId="0" applyFont="1" applyFill="1" applyBorder="1" applyAlignment="1" applyProtection="1">
      <alignment vertical="center"/>
    </xf>
    <xf numFmtId="1" fontId="47" fillId="26" borderId="12" xfId="0" applyNumberFormat="1" applyFont="1" applyFill="1" applyBorder="1" applyAlignment="1" applyProtection="1">
      <alignment horizontal="center" vertical="center"/>
    </xf>
    <xf numFmtId="9" fontId="47" fillId="26" borderId="12" xfId="40" applyFont="1" applyFill="1" applyBorder="1" applyAlignment="1" applyProtection="1">
      <alignment horizontal="center" vertical="center"/>
    </xf>
    <xf numFmtId="1" fontId="47" fillId="0" borderId="12" xfId="0" applyNumberFormat="1" applyFont="1" applyBorder="1" applyAlignment="1" applyProtection="1">
      <alignment horizontal="center" vertical="center"/>
    </xf>
    <xf numFmtId="0" fontId="42" fillId="0" borderId="0" xfId="0" applyFont="1" applyFill="1" applyBorder="1" applyAlignment="1" applyProtection="1">
      <alignment vertical="center"/>
    </xf>
    <xf numFmtId="0" fontId="48" fillId="23" borderId="0" xfId="0" applyFont="1" applyFill="1" applyBorder="1" applyAlignment="1" applyProtection="1">
      <alignment vertical="center"/>
    </xf>
    <xf numFmtId="0" fontId="45" fillId="24" borderId="0" xfId="0" applyFont="1" applyFill="1" applyAlignment="1" applyProtection="1">
      <alignment vertical="center"/>
    </xf>
    <xf numFmtId="0" fontId="49" fillId="23" borderId="0" xfId="0" applyFont="1" applyFill="1" applyBorder="1" applyAlignment="1" applyProtection="1">
      <alignment vertical="center"/>
    </xf>
    <xf numFmtId="0" fontId="50" fillId="24" borderId="0" xfId="0" applyFont="1" applyFill="1" applyAlignment="1" applyProtection="1">
      <alignment vertical="center"/>
    </xf>
    <xf numFmtId="0" fontId="50" fillId="0" borderId="0" xfId="0" applyFont="1" applyFill="1" applyBorder="1" applyAlignment="1" applyProtection="1">
      <alignment vertical="center"/>
    </xf>
    <xf numFmtId="0" fontId="47" fillId="23" borderId="0" xfId="0" applyFont="1" applyFill="1" applyBorder="1" applyAlignment="1" applyProtection="1">
      <alignment vertical="center"/>
    </xf>
    <xf numFmtId="0" fontId="42" fillId="24" borderId="0" xfId="0" applyFont="1" applyFill="1" applyAlignment="1" applyProtection="1">
      <alignment vertical="center"/>
    </xf>
    <xf numFmtId="0" fontId="47" fillId="22" borderId="11" xfId="0" applyFont="1" applyFill="1" applyBorder="1" applyAlignment="1" applyProtection="1">
      <alignment vertical="center"/>
    </xf>
    <xf numFmtId="0" fontId="47" fillId="0" borderId="12" xfId="0" quotePrefix="1" applyFont="1" applyFill="1" applyBorder="1" applyAlignment="1" applyProtection="1">
      <alignment horizontal="center" vertical="center"/>
    </xf>
    <xf numFmtId="1" fontId="47" fillId="0" borderId="12" xfId="0" applyNumberFormat="1" applyFont="1" applyFill="1" applyBorder="1" applyAlignment="1" applyProtection="1">
      <alignment horizontal="center" vertical="center"/>
    </xf>
    <xf numFmtId="0" fontId="47" fillId="0" borderId="12" xfId="0" applyFont="1" applyBorder="1" applyAlignment="1" applyProtection="1">
      <alignment vertical="center"/>
    </xf>
    <xf numFmtId="0" fontId="47" fillId="0" borderId="12" xfId="0" applyFont="1" applyBorder="1" applyAlignment="1" applyProtection="1">
      <alignment horizontal="left" vertical="center"/>
    </xf>
    <xf numFmtId="166" fontId="3" fillId="0" borderId="13" xfId="0" applyNumberFormat="1" applyFont="1" applyFill="1" applyBorder="1" applyAlignment="1" applyProtection="1">
      <alignment horizontal="center" vertical="center" shrinkToFit="1"/>
    </xf>
    <xf numFmtId="0" fontId="46" fillId="24" borderId="16" xfId="0" applyNumberFormat="1" applyFont="1" applyFill="1" applyBorder="1" applyAlignment="1" applyProtection="1">
      <alignment horizontal="left" vertical="center"/>
    </xf>
    <xf numFmtId="0" fontId="46" fillId="24" borderId="16" xfId="0" applyFont="1" applyFill="1" applyBorder="1" applyAlignment="1" applyProtection="1">
      <alignment vertical="center"/>
    </xf>
    <xf numFmtId="0" fontId="42" fillId="24" borderId="16" xfId="0" applyFont="1" applyFill="1" applyBorder="1" applyAlignment="1" applyProtection="1">
      <alignment vertical="center"/>
    </xf>
    <xf numFmtId="0" fontId="42" fillId="24" borderId="16" xfId="0" applyNumberFormat="1" applyFont="1" applyFill="1" applyBorder="1" applyAlignment="1" applyProtection="1">
      <alignment horizontal="center" vertical="center"/>
    </xf>
    <xf numFmtId="165" fontId="42" fillId="24" borderId="16" xfId="0" applyNumberFormat="1" applyFont="1" applyFill="1" applyBorder="1" applyAlignment="1" applyProtection="1">
      <alignment horizontal="right" vertical="center"/>
    </xf>
    <xf numFmtId="1" fontId="42" fillId="24" borderId="16" xfId="40" applyNumberFormat="1" applyFont="1" applyFill="1" applyBorder="1" applyAlignment="1" applyProtection="1">
      <alignment horizontal="center" vertical="center"/>
    </xf>
    <xf numFmtId="9" fontId="42" fillId="24" borderId="16" xfId="40" applyFont="1" applyFill="1" applyBorder="1" applyAlignment="1" applyProtection="1">
      <alignment horizontal="center" vertical="center"/>
    </xf>
    <xf numFmtId="1" fontId="42" fillId="24" borderId="16" xfId="0" applyNumberFormat="1" applyFont="1" applyFill="1" applyBorder="1" applyAlignment="1" applyProtection="1">
      <alignment horizontal="center" vertical="center"/>
    </xf>
    <xf numFmtId="166" fontId="3" fillId="0" borderId="18" xfId="0" applyNumberFormat="1" applyFont="1" applyFill="1" applyBorder="1" applyAlignment="1" applyProtection="1">
      <alignment horizontal="center" vertical="center" shrinkToFit="1"/>
    </xf>
    <xf numFmtId="166" fontId="3" fillId="0" borderId="19" xfId="0" applyNumberFormat="1" applyFont="1" applyFill="1" applyBorder="1" applyAlignment="1" applyProtection="1">
      <alignment horizontal="center" vertical="center" shrinkToFit="1"/>
    </xf>
    <xf numFmtId="1" fontId="52" fillId="24" borderId="16" xfId="0" applyNumberFormat="1" applyFont="1" applyFill="1" applyBorder="1" applyAlignment="1" applyProtection="1">
      <alignment horizontal="center" vertical="center"/>
    </xf>
    <xf numFmtId="1" fontId="53" fillId="0" borderId="12" xfId="0" applyNumberFormat="1" applyFont="1" applyBorder="1" applyAlignment="1" applyProtection="1">
      <alignment horizontal="center" vertical="center"/>
    </xf>
    <xf numFmtId="1" fontId="52" fillId="24" borderId="10" xfId="0" applyNumberFormat="1" applyFont="1" applyFill="1" applyBorder="1" applyAlignment="1" applyProtection="1">
      <alignment horizontal="center" vertical="center"/>
    </xf>
    <xf numFmtId="0" fontId="52" fillId="24" borderId="0" xfId="0" applyFont="1" applyFill="1" applyAlignment="1" applyProtection="1">
      <alignment vertical="center"/>
    </xf>
    <xf numFmtId="1" fontId="53" fillId="0" borderId="12" xfId="0" applyNumberFormat="1" applyFont="1" applyFill="1" applyBorder="1" applyAlignment="1" applyProtection="1">
      <alignment horizontal="center" vertical="center"/>
    </xf>
    <xf numFmtId="165" fontId="47" fillId="25" borderId="12" xfId="0" applyNumberFormat="1" applyFont="1" applyFill="1" applyBorder="1" applyAlignment="1" applyProtection="1">
      <alignment horizontal="center" vertical="center"/>
    </xf>
    <xf numFmtId="165" fontId="47" fillId="0" borderId="12" xfId="0" applyNumberFormat="1" applyFont="1" applyBorder="1" applyAlignment="1" applyProtection="1">
      <alignment horizontal="center" vertical="center"/>
    </xf>
    <xf numFmtId="165" fontId="42" fillId="24" borderId="10" xfId="0" applyNumberFormat="1" applyFont="1" applyFill="1" applyBorder="1" applyAlignment="1" applyProtection="1">
      <alignment horizontal="center" vertical="center"/>
    </xf>
    <xf numFmtId="0" fontId="49" fillId="23" borderId="0" xfId="0" applyFont="1" applyFill="1" applyBorder="1" applyAlignment="1" applyProtection="1">
      <alignment horizontal="center" vertical="center"/>
    </xf>
    <xf numFmtId="0" fontId="42" fillId="24" borderId="0" xfId="0" applyFont="1" applyFill="1" applyAlignment="1" applyProtection="1">
      <alignment horizontal="center" vertical="center"/>
    </xf>
    <xf numFmtId="0" fontId="42" fillId="24" borderId="16" xfId="0" applyFont="1" applyFill="1" applyBorder="1" applyAlignment="1" applyProtection="1">
      <alignment horizontal="left" vertical="center"/>
    </xf>
    <xf numFmtId="0" fontId="42" fillId="0" borderId="10" xfId="0" applyFont="1" applyFill="1" applyBorder="1" applyAlignment="1" applyProtection="1">
      <alignment horizontal="left" vertical="center"/>
    </xf>
    <xf numFmtId="0" fontId="42" fillId="24" borderId="10" xfId="0" applyFont="1" applyFill="1" applyBorder="1" applyAlignment="1" applyProtection="1">
      <alignment horizontal="left" vertical="center"/>
    </xf>
    <xf numFmtId="0" fontId="54" fillId="0" borderId="0" xfId="0" applyNumberFormat="1" applyFont="1" applyFill="1" applyBorder="1" applyProtection="1"/>
    <xf numFmtId="0" fontId="54" fillId="0" borderId="0" xfId="0" applyFont="1" applyFill="1" applyBorder="1" applyProtection="1"/>
    <xf numFmtId="0" fontId="1" fillId="0" borderId="0" xfId="0" applyFont="1" applyFill="1" applyBorder="1" applyProtection="1"/>
    <xf numFmtId="0" fontId="54" fillId="0" borderId="0" xfId="0" applyFont="1" applyProtection="1"/>
    <xf numFmtId="0" fontId="54" fillId="0" borderId="0" xfId="0" applyFont="1" applyFill="1" applyAlignment="1" applyProtection="1">
      <alignment horizontal="right" vertical="center"/>
    </xf>
    <xf numFmtId="165" fontId="42" fillId="24" borderId="16" xfId="0" applyNumberFormat="1" applyFont="1" applyFill="1" applyBorder="1" applyAlignment="1" applyProtection="1">
      <alignment horizontal="center" vertical="center"/>
    </xf>
    <xf numFmtId="0" fontId="55" fillId="0" borderId="20" xfId="0" applyNumberFormat="1" applyFont="1" applyFill="1" applyBorder="1" applyAlignment="1" applyProtection="1">
      <alignment horizontal="left" vertical="center"/>
    </xf>
    <xf numFmtId="0" fontId="55" fillId="0" borderId="20" xfId="0" applyFont="1" applyFill="1" applyBorder="1" applyAlignment="1" applyProtection="1">
      <alignment horizontal="left" vertical="center"/>
    </xf>
    <xf numFmtId="0" fontId="55" fillId="0" borderId="20" xfId="0" applyFont="1" applyFill="1" applyBorder="1" applyAlignment="1" applyProtection="1">
      <alignment horizontal="center" vertical="center" wrapText="1"/>
    </xf>
    <xf numFmtId="0" fontId="56" fillId="0" borderId="20" xfId="0" applyNumberFormat="1" applyFont="1" applyFill="1" applyBorder="1" applyAlignment="1" applyProtection="1">
      <alignment horizontal="center" vertical="center" wrapText="1"/>
    </xf>
    <xf numFmtId="0" fontId="55" fillId="0" borderId="20" xfId="0" applyFont="1" applyFill="1" applyBorder="1" applyAlignment="1" applyProtection="1">
      <alignment horizontal="center" vertical="center"/>
    </xf>
    <xf numFmtId="0" fontId="42" fillId="0" borderId="21" xfId="0" applyNumberFormat="1" applyFont="1" applyFill="1" applyBorder="1" applyAlignment="1" applyProtection="1">
      <alignment horizontal="center" vertical="center" shrinkToFit="1"/>
    </xf>
    <xf numFmtId="0" fontId="42" fillId="0" borderId="22" xfId="0" applyNumberFormat="1" applyFont="1" applyFill="1" applyBorder="1" applyAlignment="1" applyProtection="1">
      <alignment horizontal="center" vertical="center" shrinkToFit="1"/>
    </xf>
    <xf numFmtId="0" fontId="42" fillId="0" borderId="23" xfId="0" applyNumberFormat="1" applyFont="1" applyFill="1" applyBorder="1" applyAlignment="1" applyProtection="1">
      <alignment horizontal="center" vertical="center" shrinkToFit="1"/>
    </xf>
    <xf numFmtId="0" fontId="1" fillId="0" borderId="0" xfId="0" applyFont="1" applyFill="1" applyBorder="1" applyAlignment="1" applyProtection="1"/>
    <xf numFmtId="0" fontId="57" fillId="0" borderId="0" xfId="0" applyNumberFormat="1" applyFont="1" applyFill="1" applyBorder="1" applyAlignment="1" applyProtection="1">
      <alignment vertical="center"/>
      <protection locked="0"/>
    </xf>
    <xf numFmtId="0" fontId="42" fillId="0" borderId="10" xfId="0" applyFont="1" applyFill="1" applyBorder="1" applyAlignment="1" applyProtection="1">
      <alignment vertical="center" wrapText="1"/>
    </xf>
    <xf numFmtId="0" fontId="47" fillId="0" borderId="12" xfId="0" applyFont="1" applyFill="1" applyBorder="1" applyAlignment="1" applyProtection="1">
      <alignment horizontal="center" vertical="center"/>
    </xf>
    <xf numFmtId="0" fontId="42" fillId="0" borderId="10" xfId="0" applyFont="1" applyFill="1" applyBorder="1" applyAlignment="1" applyProtection="1">
      <alignment horizontal="left" vertical="center" wrapText="1" indent="1"/>
    </xf>
    <xf numFmtId="0" fontId="45" fillId="0" borderId="24" xfId="0" applyNumberFormat="1" applyFont="1" applyFill="1" applyBorder="1" applyAlignment="1" applyProtection="1">
      <alignment horizontal="center" vertical="center"/>
      <protection locked="0"/>
    </xf>
    <xf numFmtId="0" fontId="46" fillId="0" borderId="10" xfId="0" applyNumberFormat="1" applyFont="1" applyFill="1" applyBorder="1" applyAlignment="1" applyProtection="1">
      <alignment horizontal="left" vertical="center"/>
    </xf>
    <xf numFmtId="0" fontId="58" fillId="22" borderId="11" xfId="0" applyFont="1" applyFill="1" applyBorder="1" applyAlignment="1" applyProtection="1">
      <alignment vertical="center"/>
    </xf>
    <xf numFmtId="0" fontId="1" fillId="0" borderId="0" xfId="0" applyFont="1" applyAlignment="1" applyProtection="1">
      <alignment horizontal="right" vertical="center"/>
    </xf>
    <xf numFmtId="0" fontId="61" fillId="0" borderId="0" xfId="0" applyFont="1" applyFill="1" applyBorder="1" applyAlignment="1"/>
    <xf numFmtId="0" fontId="1" fillId="0" borderId="0" xfId="0" applyFont="1" applyAlignment="1">
      <alignment vertical="center"/>
    </xf>
    <xf numFmtId="0" fontId="1" fillId="26" borderId="0" xfId="0" applyFont="1" applyFill="1" applyAlignment="1">
      <alignment horizontal="center" vertical="center"/>
    </xf>
    <xf numFmtId="0" fontId="1" fillId="21" borderId="0" xfId="0" applyFont="1" applyFill="1" applyBorder="1" applyAlignment="1">
      <alignment horizontal="center" vertical="center"/>
    </xf>
    <xf numFmtId="0" fontId="62" fillId="0" borderId="0" xfId="0" applyFont="1" applyAlignment="1">
      <alignment wrapText="1"/>
    </xf>
    <xf numFmtId="0" fontId="37" fillId="0" borderId="0" xfId="34" applyFont="1" applyAlignment="1" applyProtection="1"/>
    <xf numFmtId="0" fontId="62" fillId="0" borderId="0" xfId="0" applyFont="1" applyAlignment="1">
      <alignment horizontal="left" wrapText="1"/>
    </xf>
    <xf numFmtId="0" fontId="62" fillId="0" borderId="0" xfId="0" applyFont="1" applyAlignment="1">
      <alignment vertical="center" wrapText="1"/>
    </xf>
    <xf numFmtId="0" fontId="62" fillId="0" borderId="0" xfId="0" applyFont="1" applyFill="1" applyBorder="1" applyAlignment="1">
      <alignment vertical="center" wrapText="1"/>
    </xf>
    <xf numFmtId="0" fontId="63" fillId="0" borderId="0" xfId="0" applyFont="1" applyAlignment="1">
      <alignment vertical="center"/>
    </xf>
    <xf numFmtId="0" fontId="63" fillId="0" borderId="0" xfId="0" applyFont="1"/>
    <xf numFmtId="0" fontId="63" fillId="0" borderId="0" xfId="0" applyFont="1" applyAlignment="1"/>
    <xf numFmtId="0" fontId="64" fillId="0" borderId="0" xfId="0" applyFont="1" applyFill="1" applyBorder="1" applyAlignment="1">
      <alignment vertical="center" wrapText="1"/>
    </xf>
    <xf numFmtId="0" fontId="63" fillId="0" borderId="0" xfId="0" applyFont="1" applyBorder="1"/>
    <xf numFmtId="0" fontId="37" fillId="0" borderId="0" xfId="34" applyFont="1" applyFill="1" applyBorder="1" applyAlignment="1" applyProtection="1">
      <alignment vertical="center"/>
    </xf>
    <xf numFmtId="0" fontId="66" fillId="0" borderId="0" xfId="0" applyFont="1" applyAlignment="1">
      <alignment horizontal="right"/>
    </xf>
    <xf numFmtId="0" fontId="62" fillId="0" borderId="0" xfId="0" applyFont="1"/>
    <xf numFmtId="0" fontId="62" fillId="0" borderId="0" xfId="0" applyFont="1" applyAlignment="1"/>
    <xf numFmtId="0" fontId="62" fillId="0" borderId="0" xfId="0" applyFont="1" applyAlignment="1">
      <alignment horizontal="left" indent="1"/>
    </xf>
    <xf numFmtId="0" fontId="62" fillId="0" borderId="0" xfId="0" quotePrefix="1" applyFont="1" applyAlignment="1">
      <alignment horizontal="left" wrapText="1" indent="1"/>
    </xf>
    <xf numFmtId="0" fontId="36" fillId="0" borderId="0" xfId="0" quotePrefix="1" applyFont="1" applyAlignment="1">
      <alignment horizontal="left" indent="1"/>
    </xf>
    <xf numFmtId="0" fontId="66" fillId="0" borderId="0" xfId="0" applyFont="1" applyAlignment="1">
      <alignment horizontal="left" wrapText="1"/>
    </xf>
    <xf numFmtId="0" fontId="62" fillId="0" borderId="0" xfId="0" applyFont="1" applyFill="1" applyBorder="1" applyAlignment="1">
      <alignment horizontal="left" vertical="center" wrapText="1"/>
    </xf>
    <xf numFmtId="0" fontId="68" fillId="0" borderId="0" xfId="0" applyFont="1" applyAlignment="1">
      <alignment horizontal="right"/>
    </xf>
    <xf numFmtId="0" fontId="69" fillId="0" borderId="0" xfId="0" applyFont="1" applyFill="1" applyBorder="1" applyAlignment="1">
      <alignment vertical="center" wrapText="1"/>
    </xf>
    <xf numFmtId="0" fontId="62" fillId="0" borderId="0" xfId="0" quotePrefix="1" applyFont="1" applyAlignment="1">
      <alignment wrapText="1"/>
    </xf>
    <xf numFmtId="0" fontId="69" fillId="0" borderId="0" xfId="0" applyFont="1" applyAlignment="1"/>
    <xf numFmtId="0" fontId="11" fillId="0" borderId="0" xfId="0" applyFont="1" applyAlignment="1" applyProtection="1">
      <protection locked="0"/>
    </xf>
    <xf numFmtId="0" fontId="69" fillId="0" borderId="0" xfId="0" applyFont="1"/>
    <xf numFmtId="0" fontId="68" fillId="0" borderId="0" xfId="0" applyFont="1" applyFill="1" applyBorder="1" applyAlignment="1"/>
    <xf numFmtId="0" fontId="2" fillId="0" borderId="0" xfId="34" applyNumberFormat="1" applyFill="1" applyBorder="1" applyAlignment="1" applyProtection="1"/>
    <xf numFmtId="0" fontId="59" fillId="0" borderId="0" xfId="34" applyFont="1" applyBorder="1" applyAlignment="1" applyProtection="1">
      <alignment horizontal="left" vertical="center"/>
    </xf>
    <xf numFmtId="164" fontId="45" fillId="0" borderId="17" xfId="0" applyNumberFormat="1" applyFont="1" applyFill="1" applyBorder="1" applyAlignment="1" applyProtection="1">
      <alignment horizontal="center" vertical="center" shrinkToFit="1"/>
      <protection locked="0"/>
    </xf>
    <xf numFmtId="0" fontId="51" fillId="0" borderId="18" xfId="0" applyNumberFormat="1" applyFont="1" applyFill="1" applyBorder="1" applyAlignment="1" applyProtection="1">
      <alignment horizontal="center" vertical="center"/>
    </xf>
    <xf numFmtId="0" fontId="51" fillId="0" borderId="13" xfId="0" applyNumberFormat="1" applyFont="1" applyFill="1" applyBorder="1" applyAlignment="1" applyProtection="1">
      <alignment horizontal="center" vertical="center"/>
    </xf>
    <xf numFmtId="0" fontId="51" fillId="0" borderId="19" xfId="0" applyNumberFormat="1" applyFont="1" applyFill="1" applyBorder="1" applyAlignment="1" applyProtection="1">
      <alignment horizontal="center" vertical="center"/>
    </xf>
    <xf numFmtId="164" fontId="45" fillId="0" borderId="24" xfId="0" applyNumberFormat="1" applyFont="1" applyFill="1" applyBorder="1" applyAlignment="1" applyProtection="1">
      <alignment horizontal="center" vertical="center" shrinkToFit="1"/>
      <protection locked="0"/>
    </xf>
    <xf numFmtId="167" fontId="45" fillId="0" borderId="18" xfId="0" applyNumberFormat="1" applyFont="1" applyFill="1" applyBorder="1" applyAlignment="1" applyProtection="1">
      <alignment horizontal="center" vertical="center"/>
    </xf>
    <xf numFmtId="167" fontId="45" fillId="0" borderId="13" xfId="0" applyNumberFormat="1" applyFont="1" applyFill="1" applyBorder="1" applyAlignment="1" applyProtection="1">
      <alignment horizontal="center" vertical="center"/>
    </xf>
    <xf numFmtId="167" fontId="45" fillId="0" borderId="19" xfId="0" applyNumberFormat="1" applyFont="1" applyFill="1" applyBorder="1" applyAlignment="1" applyProtection="1">
      <alignment horizontal="center" vertical="center"/>
    </xf>
    <xf numFmtId="0" fontId="61" fillId="0" borderId="0" xfId="0" applyFont="1" applyFill="1" applyBorder="1" applyAlignment="1">
      <alignment horizontal="left"/>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45">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trlProps/ctrlProp1.xml><?xml version="1.0" encoding="utf-8"?>
<formControlPr xmlns="http://schemas.microsoft.com/office/spreadsheetml/2009/9/main" objectType="Scroll" dx="22" fmlaLink="$H$4" horiz="1" max="100" min="1" page="0"/>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absolute">
    <xdr:from>
      <xdr:col>8</xdr:col>
      <xdr:colOff>266700</xdr:colOff>
      <xdr:row>5</xdr:row>
      <xdr:rowOff>142875</xdr:rowOff>
    </xdr:from>
    <xdr:to>
      <xdr:col>29</xdr:col>
      <xdr:colOff>57150</xdr:colOff>
      <xdr:row>9</xdr:row>
      <xdr:rowOff>232833</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9</xdr:col>
          <xdr:colOff>95250</xdr:colOff>
          <xdr:row>1</xdr:row>
          <xdr:rowOff>123825</xdr:rowOff>
        </xdr:from>
        <xdr:to>
          <xdr:col>27</xdr:col>
          <xdr:colOff>104775</xdr:colOff>
          <xdr:row>2</xdr:row>
          <xdr:rowOff>114300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xdr:col>
      <xdr:colOff>121921</xdr:colOff>
      <xdr:row>2</xdr:row>
      <xdr:rowOff>129540</xdr:rowOff>
    </xdr:from>
    <xdr:to>
      <xdr:col>1</xdr:col>
      <xdr:colOff>2141220</xdr:colOff>
      <xdr:row>12</xdr:row>
      <xdr:rowOff>198120</xdr:rowOff>
    </xdr:to>
    <xdr:pic>
      <xdr:nvPicPr>
        <xdr:cNvPr id="2" name="Picture 1">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396" y="548640"/>
          <a:ext cx="2019299" cy="1754505"/>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editAs="oneCell">
    <xdr:from>
      <xdr:col>2</xdr:col>
      <xdr:colOff>2135505</xdr:colOff>
      <xdr:row>0</xdr:row>
      <xdr:rowOff>0</xdr:rowOff>
    </xdr:from>
    <xdr:to>
      <xdr:col>2</xdr:col>
      <xdr:colOff>3611880</xdr:colOff>
      <xdr:row>0</xdr:row>
      <xdr:rowOff>340995</xdr:rowOff>
    </xdr:to>
    <xdr:pic>
      <xdr:nvPicPr>
        <xdr:cNvPr id="4" name="Picture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021580" y="0"/>
          <a:ext cx="1476375" cy="34099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4495800</xdr:colOff>
      <xdr:row>0</xdr:row>
      <xdr:rowOff>1</xdr:rowOff>
    </xdr:from>
    <xdr:to>
      <xdr:col>1</xdr:col>
      <xdr:colOff>6000750</xdr:colOff>
      <xdr:row>0</xdr:row>
      <xdr:rowOff>338615</xdr:rowOff>
    </xdr:to>
    <xdr:pic>
      <xdr:nvPicPr>
        <xdr:cNvPr id="5" name="Picture 4">
          <a:extLst>
            <a:ext uri="{FF2B5EF4-FFF2-40B4-BE49-F238E27FC236}">
              <a16:creationId xmlns:a16="http://schemas.microsoft.com/office/drawing/2014/main" id="{00000000-0008-0000-0200-000005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867275" y="1"/>
          <a:ext cx="1504950" cy="33861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3771899</xdr:colOff>
      <xdr:row>0</xdr:row>
      <xdr:rowOff>1</xdr:rowOff>
    </xdr:from>
    <xdr:to>
      <xdr:col>1</xdr:col>
      <xdr:colOff>5381624</xdr:colOff>
      <xdr:row>0</xdr:row>
      <xdr:rowOff>362189</xdr:rowOff>
    </xdr:to>
    <xdr:pic>
      <xdr:nvPicPr>
        <xdr:cNvPr id="4" name="Picture 3">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143374" y="1"/>
          <a:ext cx="1609725" cy="362188"/>
        </a:xfrm>
        <a:prstGeom prst="rect">
          <a:avLst/>
        </a:prstGeom>
      </xdr:spPr>
    </xdr:pic>
    <xdr:clientData/>
  </xdr:twoCellAnchor>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vertex42.com/ExcelTemplates/excel-gantt-chart.html" TargetMode="External"/><Relationship Id="rId6" Type="http://schemas.openxmlformats.org/officeDocument/2006/relationships/comments" Target="../comments1.xml"/><Relationship Id="rId5" Type="http://schemas.openxmlformats.org/officeDocument/2006/relationships/ctrlProp" Target="../ctrlProps/ctrlProp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blog/business/pm/new-gantt-chart-for-excel-online.html" TargetMode="External"/><Relationship Id="rId2" Type="http://schemas.openxmlformats.org/officeDocument/2006/relationships/hyperlink" Target="https://www.vertex42.com/Links/go.php?urlid=GanttChartPro" TargetMode="External"/><Relationship Id="rId1" Type="http://schemas.openxmlformats.org/officeDocument/2006/relationships/hyperlink" Target="https://www.vertex42.com/Links/go.php?urlid=GanttChartPro" TargetMode="Externa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excel.uservoice.com/forums/304921-excel-for-windows-desktop-application/suggestions/19676413-make-paste-and-merge-conditional-formatting-the" TargetMode="External"/><Relationship Id="rId7" Type="http://schemas.openxmlformats.org/officeDocument/2006/relationships/comments" Target="../comments2.xml"/><Relationship Id="rId2" Type="http://schemas.openxmlformats.org/officeDocument/2006/relationships/hyperlink" Target="https://www.vertex42.com/ExcelTemplates/excel-gantt-chart.html" TargetMode="External"/><Relationship Id="rId1" Type="http://schemas.openxmlformats.org/officeDocument/2006/relationships/hyperlink" Target="https://www.vertex42.com/Links/go.php?urlid=GanttChartPro" TargetMode="External"/><Relationship Id="rId6" Type="http://schemas.openxmlformats.org/officeDocument/2006/relationships/vmlDrawing" Target="../drawings/vmlDrawing2.vm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vertex42.com/licensing/EULA_privateuse.html" TargetMode="External"/><Relationship Id="rId1" Type="http://schemas.openxmlformats.org/officeDocument/2006/relationships/hyperlink" Target="https://www.vertex42.com/ExcelTemplates/excel-gantt-chart.html" TargetMode="External"/><Relationship Id="rId4"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pageSetUpPr fitToPage="1"/>
  </sheetPr>
  <dimension ref="A1:BN54"/>
  <sheetViews>
    <sheetView showGridLines="0" tabSelected="1" zoomScaleNormal="100" workbookViewId="0">
      <pane ySplit="7" topLeftCell="A8" activePane="bottomLeft" state="frozen"/>
      <selection pane="bottomLeft" activeCell="F43" sqref="F43"/>
    </sheetView>
  </sheetViews>
  <sheetFormatPr defaultColWidth="9.140625" defaultRowHeight="12.75" x14ac:dyDescent="0.2"/>
  <cols>
    <col min="1" max="1" width="6.85546875" style="5" customWidth="1"/>
    <col min="2" max="2" width="19" style="1" customWidth="1"/>
    <col min="3" max="3" width="7.7109375" style="1" customWidth="1"/>
    <col min="4" max="4" width="6.85546875" style="6" hidden="1" customWidth="1"/>
    <col min="5" max="6" width="12" style="1" customWidth="1"/>
    <col min="7" max="7" width="6" style="1" customWidth="1"/>
    <col min="8" max="8" width="6.7109375" style="1" customWidth="1"/>
    <col min="9" max="9" width="6.42578125" style="1" customWidth="1"/>
    <col min="10" max="10" width="1.85546875" style="1" customWidth="1"/>
    <col min="11" max="66" width="2.42578125" style="1" customWidth="1"/>
    <col min="67" max="16384" width="9.140625" style="3"/>
  </cols>
  <sheetData>
    <row r="1" spans="1:66" ht="30" customHeight="1" x14ac:dyDescent="0.2">
      <c r="A1" s="116" t="s">
        <v>138</v>
      </c>
      <c r="B1" s="46"/>
      <c r="C1" s="46"/>
      <c r="D1" s="46"/>
      <c r="E1" s="46"/>
      <c r="F1" s="46"/>
      <c r="I1" s="123"/>
      <c r="K1" s="155" t="s">
        <v>78</v>
      </c>
      <c r="L1" s="155"/>
      <c r="M1" s="155"/>
      <c r="N1" s="155"/>
      <c r="O1" s="155"/>
      <c r="P1" s="155"/>
      <c r="Q1" s="155"/>
      <c r="R1" s="155"/>
      <c r="S1" s="155"/>
      <c r="T1" s="155"/>
      <c r="U1" s="155"/>
      <c r="V1" s="155"/>
      <c r="W1" s="155"/>
      <c r="X1" s="155"/>
      <c r="Y1" s="155"/>
      <c r="Z1" s="155"/>
      <c r="AA1" s="155"/>
      <c r="AB1" s="155"/>
      <c r="AC1" s="155"/>
      <c r="AD1" s="155"/>
      <c r="AE1" s="155"/>
    </row>
    <row r="2" spans="1:66" ht="18" customHeight="1" x14ac:dyDescent="0.2">
      <c r="A2" s="51" t="s">
        <v>139</v>
      </c>
      <c r="B2" s="22"/>
      <c r="C2" s="22"/>
      <c r="D2" s="33"/>
      <c r="E2" s="151"/>
      <c r="F2" s="151"/>
      <c r="H2" s="2"/>
    </row>
    <row r="3" spans="1:66" ht="14.25" x14ac:dyDescent="0.2">
      <c r="A3" s="51"/>
      <c r="B3" s="47"/>
      <c r="C3" s="4"/>
      <c r="D3" s="4"/>
      <c r="E3" s="4"/>
      <c r="F3" s="4"/>
      <c r="G3" s="4"/>
      <c r="H3" s="2"/>
      <c r="K3" s="29"/>
      <c r="L3" s="29"/>
      <c r="M3" s="29"/>
      <c r="N3" s="29"/>
      <c r="O3" s="29"/>
      <c r="P3" s="29"/>
      <c r="Q3" s="29"/>
      <c r="R3" s="29"/>
      <c r="S3" s="29"/>
      <c r="T3" s="29"/>
      <c r="U3" s="29"/>
      <c r="V3" s="29"/>
      <c r="W3" s="29"/>
      <c r="X3" s="29"/>
      <c r="Y3" s="29"/>
      <c r="Z3" s="29"/>
      <c r="AA3" s="29"/>
    </row>
    <row r="4" spans="1:66" ht="17.25" customHeight="1" x14ac:dyDescent="0.2">
      <c r="A4" s="101"/>
      <c r="B4" s="105" t="s">
        <v>75</v>
      </c>
      <c r="C4" s="160">
        <v>44460</v>
      </c>
      <c r="D4" s="160"/>
      <c r="E4" s="160"/>
      <c r="F4" s="102"/>
      <c r="G4" s="105" t="s">
        <v>74</v>
      </c>
      <c r="H4" s="120">
        <v>1</v>
      </c>
      <c r="I4" s="103"/>
      <c r="J4" s="49"/>
      <c r="K4" s="157" t="str">
        <f>"Week "&amp;(K6-($C$4-WEEKDAY($C$4,1)+2))/7+1</f>
        <v>Week 1</v>
      </c>
      <c r="L4" s="158"/>
      <c r="M4" s="158"/>
      <c r="N4" s="158"/>
      <c r="O4" s="158"/>
      <c r="P4" s="158"/>
      <c r="Q4" s="159"/>
      <c r="R4" s="157" t="str">
        <f>"Week "&amp;(R6-($C$4-WEEKDAY($C$4,1)+2))/7+1</f>
        <v>Week 2</v>
      </c>
      <c r="S4" s="158"/>
      <c r="T4" s="158"/>
      <c r="U4" s="158"/>
      <c r="V4" s="158"/>
      <c r="W4" s="158"/>
      <c r="X4" s="159"/>
      <c r="Y4" s="157" t="str">
        <f>"Week "&amp;(Y6-($C$4-WEEKDAY($C$4,1)+2))/7+1</f>
        <v>Week 3</v>
      </c>
      <c r="Z4" s="158"/>
      <c r="AA4" s="158"/>
      <c r="AB4" s="158"/>
      <c r="AC4" s="158"/>
      <c r="AD4" s="158"/>
      <c r="AE4" s="159"/>
      <c r="AF4" s="157" t="str">
        <f>"Week "&amp;(AF6-($C$4-WEEKDAY($C$4,1)+2))/7+1</f>
        <v>Week 4</v>
      </c>
      <c r="AG4" s="158"/>
      <c r="AH4" s="158"/>
      <c r="AI4" s="158"/>
      <c r="AJ4" s="158"/>
      <c r="AK4" s="158"/>
      <c r="AL4" s="159"/>
      <c r="AM4" s="157" t="str">
        <f>"Week "&amp;(AM6-($C$4-WEEKDAY($C$4,1)+2))/7+1</f>
        <v>Week 5</v>
      </c>
      <c r="AN4" s="158"/>
      <c r="AO4" s="158"/>
      <c r="AP4" s="158"/>
      <c r="AQ4" s="158"/>
      <c r="AR4" s="158"/>
      <c r="AS4" s="159"/>
      <c r="AT4" s="157" t="str">
        <f>"Week "&amp;(AT6-($C$4-WEEKDAY($C$4,1)+2))/7+1</f>
        <v>Week 6</v>
      </c>
      <c r="AU4" s="158"/>
      <c r="AV4" s="158"/>
      <c r="AW4" s="158"/>
      <c r="AX4" s="158"/>
      <c r="AY4" s="158"/>
      <c r="AZ4" s="159"/>
      <c r="BA4" s="157" t="str">
        <f>"Week "&amp;(BA6-($C$4-WEEKDAY($C$4,1)+2))/7+1</f>
        <v>Week 7</v>
      </c>
      <c r="BB4" s="158"/>
      <c r="BC4" s="158"/>
      <c r="BD4" s="158"/>
      <c r="BE4" s="158"/>
      <c r="BF4" s="158"/>
      <c r="BG4" s="159"/>
      <c r="BH4" s="157" t="str">
        <f>"Week "&amp;(BH6-($C$4-WEEKDAY($C$4,1)+2))/7+1</f>
        <v>Week 8</v>
      </c>
      <c r="BI4" s="158"/>
      <c r="BJ4" s="158"/>
      <c r="BK4" s="158"/>
      <c r="BL4" s="158"/>
      <c r="BM4" s="158"/>
      <c r="BN4" s="159"/>
    </row>
    <row r="5" spans="1:66" ht="17.25" customHeight="1" x14ac:dyDescent="0.2">
      <c r="A5" s="101"/>
      <c r="B5" s="105" t="s">
        <v>76</v>
      </c>
      <c r="C5" s="156" t="s">
        <v>137</v>
      </c>
      <c r="D5" s="156"/>
      <c r="E5" s="156"/>
      <c r="F5" s="104"/>
      <c r="G5" s="104"/>
      <c r="H5" s="104"/>
      <c r="I5" s="104"/>
      <c r="J5" s="49"/>
      <c r="K5" s="161">
        <f>K6</f>
        <v>44459</v>
      </c>
      <c r="L5" s="162"/>
      <c r="M5" s="162"/>
      <c r="N5" s="162"/>
      <c r="O5" s="162"/>
      <c r="P5" s="162"/>
      <c r="Q5" s="163"/>
      <c r="R5" s="161">
        <f>R6</f>
        <v>44466</v>
      </c>
      <c r="S5" s="162"/>
      <c r="T5" s="162"/>
      <c r="U5" s="162"/>
      <c r="V5" s="162"/>
      <c r="W5" s="162"/>
      <c r="X5" s="163"/>
      <c r="Y5" s="161">
        <f>Y6</f>
        <v>44473</v>
      </c>
      <c r="Z5" s="162"/>
      <c r="AA5" s="162"/>
      <c r="AB5" s="162"/>
      <c r="AC5" s="162"/>
      <c r="AD5" s="162"/>
      <c r="AE5" s="163"/>
      <c r="AF5" s="161">
        <f>AF6</f>
        <v>44480</v>
      </c>
      <c r="AG5" s="162"/>
      <c r="AH5" s="162"/>
      <c r="AI5" s="162"/>
      <c r="AJ5" s="162"/>
      <c r="AK5" s="162"/>
      <c r="AL5" s="163"/>
      <c r="AM5" s="161">
        <f>AM6</f>
        <v>44487</v>
      </c>
      <c r="AN5" s="162"/>
      <c r="AO5" s="162"/>
      <c r="AP5" s="162"/>
      <c r="AQ5" s="162"/>
      <c r="AR5" s="162"/>
      <c r="AS5" s="163"/>
      <c r="AT5" s="161">
        <f>AT6</f>
        <v>44494</v>
      </c>
      <c r="AU5" s="162"/>
      <c r="AV5" s="162"/>
      <c r="AW5" s="162"/>
      <c r="AX5" s="162"/>
      <c r="AY5" s="162"/>
      <c r="AZ5" s="163"/>
      <c r="BA5" s="161">
        <f>BA6</f>
        <v>44501</v>
      </c>
      <c r="BB5" s="162"/>
      <c r="BC5" s="162"/>
      <c r="BD5" s="162"/>
      <c r="BE5" s="162"/>
      <c r="BF5" s="162"/>
      <c r="BG5" s="163"/>
      <c r="BH5" s="161">
        <f>BH6</f>
        <v>44508</v>
      </c>
      <c r="BI5" s="162"/>
      <c r="BJ5" s="162"/>
      <c r="BK5" s="162"/>
      <c r="BL5" s="162"/>
      <c r="BM5" s="162"/>
      <c r="BN5" s="163"/>
    </row>
    <row r="6" spans="1:66" x14ac:dyDescent="0.2">
      <c r="A6" s="48"/>
      <c r="B6" s="49"/>
      <c r="C6" s="49"/>
      <c r="D6" s="50"/>
      <c r="E6" s="49"/>
      <c r="F6" s="49"/>
      <c r="G6" s="49"/>
      <c r="H6" s="49"/>
      <c r="I6" s="49"/>
      <c r="J6" s="49"/>
      <c r="K6" s="86">
        <f>C4-WEEKDAY(C4,1)+2+7*(H4-1)</f>
        <v>44459</v>
      </c>
      <c r="L6" s="77">
        <f t="shared" ref="L6:AQ6" si="0">K6+1</f>
        <v>44460</v>
      </c>
      <c r="M6" s="77">
        <f t="shared" si="0"/>
        <v>44461</v>
      </c>
      <c r="N6" s="77">
        <f t="shared" si="0"/>
        <v>44462</v>
      </c>
      <c r="O6" s="77">
        <f t="shared" si="0"/>
        <v>44463</v>
      </c>
      <c r="P6" s="77">
        <f t="shared" si="0"/>
        <v>44464</v>
      </c>
      <c r="Q6" s="87">
        <f t="shared" si="0"/>
        <v>44465</v>
      </c>
      <c r="R6" s="86">
        <f t="shared" si="0"/>
        <v>44466</v>
      </c>
      <c r="S6" s="77">
        <f t="shared" si="0"/>
        <v>44467</v>
      </c>
      <c r="T6" s="77">
        <f t="shared" si="0"/>
        <v>44468</v>
      </c>
      <c r="U6" s="77">
        <f t="shared" si="0"/>
        <v>44469</v>
      </c>
      <c r="V6" s="77">
        <f t="shared" si="0"/>
        <v>44470</v>
      </c>
      <c r="W6" s="77">
        <f t="shared" si="0"/>
        <v>44471</v>
      </c>
      <c r="X6" s="87">
        <f t="shared" si="0"/>
        <v>44472</v>
      </c>
      <c r="Y6" s="86">
        <f t="shared" si="0"/>
        <v>44473</v>
      </c>
      <c r="Z6" s="77">
        <f t="shared" si="0"/>
        <v>44474</v>
      </c>
      <c r="AA6" s="77">
        <f t="shared" si="0"/>
        <v>44475</v>
      </c>
      <c r="AB6" s="77">
        <f t="shared" si="0"/>
        <v>44476</v>
      </c>
      <c r="AC6" s="77">
        <f t="shared" si="0"/>
        <v>44477</v>
      </c>
      <c r="AD6" s="77">
        <f t="shared" si="0"/>
        <v>44478</v>
      </c>
      <c r="AE6" s="87">
        <f t="shared" si="0"/>
        <v>44479</v>
      </c>
      <c r="AF6" s="86">
        <f t="shared" si="0"/>
        <v>44480</v>
      </c>
      <c r="AG6" s="77">
        <f t="shared" si="0"/>
        <v>44481</v>
      </c>
      <c r="AH6" s="77">
        <f t="shared" si="0"/>
        <v>44482</v>
      </c>
      <c r="AI6" s="77">
        <f t="shared" si="0"/>
        <v>44483</v>
      </c>
      <c r="AJ6" s="77">
        <f t="shared" si="0"/>
        <v>44484</v>
      </c>
      <c r="AK6" s="77">
        <f t="shared" si="0"/>
        <v>44485</v>
      </c>
      <c r="AL6" s="87">
        <f t="shared" si="0"/>
        <v>44486</v>
      </c>
      <c r="AM6" s="86">
        <f t="shared" si="0"/>
        <v>44487</v>
      </c>
      <c r="AN6" s="77">
        <f t="shared" si="0"/>
        <v>44488</v>
      </c>
      <c r="AO6" s="77">
        <f t="shared" si="0"/>
        <v>44489</v>
      </c>
      <c r="AP6" s="77">
        <f t="shared" si="0"/>
        <v>44490</v>
      </c>
      <c r="AQ6" s="77">
        <f t="shared" si="0"/>
        <v>44491</v>
      </c>
      <c r="AR6" s="77">
        <f t="shared" ref="AR6:BN6" si="1">AQ6+1</f>
        <v>44492</v>
      </c>
      <c r="AS6" s="87">
        <f t="shared" si="1"/>
        <v>44493</v>
      </c>
      <c r="AT6" s="86">
        <f t="shared" si="1"/>
        <v>44494</v>
      </c>
      <c r="AU6" s="77">
        <f t="shared" si="1"/>
        <v>44495</v>
      </c>
      <c r="AV6" s="77">
        <f t="shared" si="1"/>
        <v>44496</v>
      </c>
      <c r="AW6" s="77">
        <f t="shared" si="1"/>
        <v>44497</v>
      </c>
      <c r="AX6" s="77">
        <f t="shared" si="1"/>
        <v>44498</v>
      </c>
      <c r="AY6" s="77">
        <f t="shared" si="1"/>
        <v>44499</v>
      </c>
      <c r="AZ6" s="87">
        <f t="shared" si="1"/>
        <v>44500</v>
      </c>
      <c r="BA6" s="86">
        <f t="shared" si="1"/>
        <v>44501</v>
      </c>
      <c r="BB6" s="77">
        <f t="shared" si="1"/>
        <v>44502</v>
      </c>
      <c r="BC6" s="77">
        <f t="shared" si="1"/>
        <v>44503</v>
      </c>
      <c r="BD6" s="77">
        <f t="shared" si="1"/>
        <v>44504</v>
      </c>
      <c r="BE6" s="77">
        <f t="shared" si="1"/>
        <v>44505</v>
      </c>
      <c r="BF6" s="77">
        <f t="shared" si="1"/>
        <v>44506</v>
      </c>
      <c r="BG6" s="87">
        <f t="shared" si="1"/>
        <v>44507</v>
      </c>
      <c r="BH6" s="86">
        <f t="shared" si="1"/>
        <v>44508</v>
      </c>
      <c r="BI6" s="77">
        <f t="shared" si="1"/>
        <v>44509</v>
      </c>
      <c r="BJ6" s="77">
        <f t="shared" si="1"/>
        <v>44510</v>
      </c>
      <c r="BK6" s="77">
        <f t="shared" si="1"/>
        <v>44511</v>
      </c>
      <c r="BL6" s="77">
        <f t="shared" si="1"/>
        <v>44512</v>
      </c>
      <c r="BM6" s="77">
        <f t="shared" si="1"/>
        <v>44513</v>
      </c>
      <c r="BN6" s="87">
        <f t="shared" si="1"/>
        <v>44514</v>
      </c>
    </row>
    <row r="7" spans="1:66" s="115" customFormat="1" ht="24.75" thickBot="1" x14ac:dyDescent="0.25">
      <c r="A7" s="107" t="s">
        <v>0</v>
      </c>
      <c r="B7" s="108" t="s">
        <v>66</v>
      </c>
      <c r="C7" s="109" t="s">
        <v>67</v>
      </c>
      <c r="D7" s="110" t="s">
        <v>73</v>
      </c>
      <c r="E7" s="111" t="s">
        <v>68</v>
      </c>
      <c r="F7" s="111" t="s">
        <v>69</v>
      </c>
      <c r="G7" s="109" t="s">
        <v>70</v>
      </c>
      <c r="H7" s="109" t="s">
        <v>71</v>
      </c>
      <c r="I7" s="109" t="s">
        <v>72</v>
      </c>
      <c r="J7" s="109"/>
      <c r="K7" s="112" t="str">
        <f t="shared" ref="K7:AP7" si="2">CHOOSE(WEEKDAY(K6,1),"S","M","T","W","T","F","S")</f>
        <v>M</v>
      </c>
      <c r="L7" s="113" t="str">
        <f t="shared" si="2"/>
        <v>T</v>
      </c>
      <c r="M7" s="113" t="str">
        <f t="shared" si="2"/>
        <v>W</v>
      </c>
      <c r="N7" s="113" t="str">
        <f t="shared" si="2"/>
        <v>T</v>
      </c>
      <c r="O7" s="113" t="str">
        <f t="shared" si="2"/>
        <v>F</v>
      </c>
      <c r="P7" s="113" t="str">
        <f t="shared" si="2"/>
        <v>S</v>
      </c>
      <c r="Q7" s="114" t="str">
        <f t="shared" si="2"/>
        <v>S</v>
      </c>
      <c r="R7" s="112" t="str">
        <f t="shared" si="2"/>
        <v>M</v>
      </c>
      <c r="S7" s="113" t="str">
        <f t="shared" si="2"/>
        <v>T</v>
      </c>
      <c r="T7" s="113" t="str">
        <f t="shared" si="2"/>
        <v>W</v>
      </c>
      <c r="U7" s="113" t="str">
        <f t="shared" si="2"/>
        <v>T</v>
      </c>
      <c r="V7" s="113" t="str">
        <f t="shared" si="2"/>
        <v>F</v>
      </c>
      <c r="W7" s="113" t="str">
        <f t="shared" si="2"/>
        <v>S</v>
      </c>
      <c r="X7" s="114" t="str">
        <f t="shared" si="2"/>
        <v>S</v>
      </c>
      <c r="Y7" s="112" t="str">
        <f t="shared" si="2"/>
        <v>M</v>
      </c>
      <c r="Z7" s="113" t="str">
        <f t="shared" si="2"/>
        <v>T</v>
      </c>
      <c r="AA7" s="113" t="str">
        <f t="shared" si="2"/>
        <v>W</v>
      </c>
      <c r="AB7" s="113" t="str">
        <f t="shared" si="2"/>
        <v>T</v>
      </c>
      <c r="AC7" s="113" t="str">
        <f t="shared" si="2"/>
        <v>F</v>
      </c>
      <c r="AD7" s="113" t="str">
        <f t="shared" si="2"/>
        <v>S</v>
      </c>
      <c r="AE7" s="114" t="str">
        <f t="shared" si="2"/>
        <v>S</v>
      </c>
      <c r="AF7" s="112" t="str">
        <f t="shared" si="2"/>
        <v>M</v>
      </c>
      <c r="AG7" s="113" t="str">
        <f t="shared" si="2"/>
        <v>T</v>
      </c>
      <c r="AH7" s="113" t="str">
        <f t="shared" si="2"/>
        <v>W</v>
      </c>
      <c r="AI7" s="113" t="str">
        <f t="shared" si="2"/>
        <v>T</v>
      </c>
      <c r="AJ7" s="113" t="str">
        <f t="shared" si="2"/>
        <v>F</v>
      </c>
      <c r="AK7" s="113" t="str">
        <f t="shared" si="2"/>
        <v>S</v>
      </c>
      <c r="AL7" s="114" t="str">
        <f t="shared" si="2"/>
        <v>S</v>
      </c>
      <c r="AM7" s="112" t="str">
        <f t="shared" si="2"/>
        <v>M</v>
      </c>
      <c r="AN7" s="113" t="str">
        <f t="shared" si="2"/>
        <v>T</v>
      </c>
      <c r="AO7" s="113" t="str">
        <f t="shared" si="2"/>
        <v>W</v>
      </c>
      <c r="AP7" s="113" t="str">
        <f t="shared" si="2"/>
        <v>T</v>
      </c>
      <c r="AQ7" s="113" t="str">
        <f t="shared" ref="AQ7:BN7" si="3">CHOOSE(WEEKDAY(AQ6,1),"S","M","T","W","T","F","S")</f>
        <v>F</v>
      </c>
      <c r="AR7" s="113" t="str">
        <f t="shared" si="3"/>
        <v>S</v>
      </c>
      <c r="AS7" s="114" t="str">
        <f t="shared" si="3"/>
        <v>S</v>
      </c>
      <c r="AT7" s="112" t="str">
        <f t="shared" si="3"/>
        <v>M</v>
      </c>
      <c r="AU7" s="113" t="str">
        <f t="shared" si="3"/>
        <v>T</v>
      </c>
      <c r="AV7" s="113" t="str">
        <f t="shared" si="3"/>
        <v>W</v>
      </c>
      <c r="AW7" s="113" t="str">
        <f t="shared" si="3"/>
        <v>T</v>
      </c>
      <c r="AX7" s="113" t="str">
        <f t="shared" si="3"/>
        <v>F</v>
      </c>
      <c r="AY7" s="113" t="str">
        <f t="shared" si="3"/>
        <v>S</v>
      </c>
      <c r="AZ7" s="114" t="str">
        <f t="shared" si="3"/>
        <v>S</v>
      </c>
      <c r="BA7" s="112" t="str">
        <f t="shared" si="3"/>
        <v>M</v>
      </c>
      <c r="BB7" s="113" t="str">
        <f t="shared" si="3"/>
        <v>T</v>
      </c>
      <c r="BC7" s="113" t="str">
        <f t="shared" si="3"/>
        <v>W</v>
      </c>
      <c r="BD7" s="113" t="str">
        <f t="shared" si="3"/>
        <v>T</v>
      </c>
      <c r="BE7" s="113" t="str">
        <f t="shared" si="3"/>
        <v>F</v>
      </c>
      <c r="BF7" s="113" t="str">
        <f t="shared" si="3"/>
        <v>S</v>
      </c>
      <c r="BG7" s="114" t="str">
        <f t="shared" si="3"/>
        <v>S</v>
      </c>
      <c r="BH7" s="112" t="str">
        <f t="shared" si="3"/>
        <v>M</v>
      </c>
      <c r="BI7" s="113" t="str">
        <f t="shared" si="3"/>
        <v>T</v>
      </c>
      <c r="BJ7" s="113" t="str">
        <f t="shared" si="3"/>
        <v>W</v>
      </c>
      <c r="BK7" s="113" t="str">
        <f t="shared" si="3"/>
        <v>T</v>
      </c>
      <c r="BL7" s="113" t="str">
        <f t="shared" si="3"/>
        <v>F</v>
      </c>
      <c r="BM7" s="113" t="str">
        <f t="shared" si="3"/>
        <v>S</v>
      </c>
      <c r="BN7" s="114" t="str">
        <f t="shared" si="3"/>
        <v>S</v>
      </c>
    </row>
    <row r="8" spans="1:66" s="54" customFormat="1" ht="18" x14ac:dyDescent="0.2">
      <c r="A8" s="78" t="str">
        <f>IF(ISERROR(VALUE(SUBSTITUTE(prevWBS,".",""))),"1",IF(ISERROR(FIND("`",SUBSTITUTE(prevWBS,".","`",1))),TEXT(VALUE(prevWBS)+1,"#"),TEXT(VALUE(LEFT(prevWBS,FIND("`",SUBSTITUTE(prevWBS,".","`",1))-1))+1,"#")))</f>
        <v>1</v>
      </c>
      <c r="B8" s="79" t="s">
        <v>140</v>
      </c>
      <c r="C8" s="80"/>
      <c r="D8" s="81"/>
      <c r="E8" s="82"/>
      <c r="F8" s="106" t="str">
        <f>IF(ISBLANK(E8)," - ",IF(G8=0,E8,E8+G8-1))</f>
        <v xml:space="preserve"> - </v>
      </c>
      <c r="G8" s="83"/>
      <c r="H8" s="84"/>
      <c r="I8" s="85" t="str">
        <f t="shared" ref="I8:I39" si="4">IF(OR(F8=0,E8=0)," - ",NETWORKDAYS(E8,F8))</f>
        <v xml:space="preserve"> - </v>
      </c>
      <c r="J8" s="88"/>
      <c r="K8" s="98"/>
      <c r="L8" s="98"/>
      <c r="M8" s="98"/>
      <c r="N8" s="98"/>
      <c r="O8" s="98"/>
      <c r="P8" s="98"/>
      <c r="Q8" s="98"/>
      <c r="R8" s="98"/>
      <c r="S8" s="98"/>
      <c r="T8" s="98"/>
      <c r="U8" s="98"/>
      <c r="V8" s="98"/>
      <c r="W8" s="98"/>
      <c r="X8" s="98"/>
      <c r="Y8" s="98"/>
      <c r="Z8" s="98"/>
      <c r="AA8" s="98"/>
      <c r="AB8" s="98"/>
      <c r="AC8" s="98"/>
      <c r="AD8" s="98"/>
      <c r="AE8" s="98"/>
      <c r="AF8" s="98"/>
      <c r="AG8" s="98"/>
      <c r="AH8" s="98"/>
      <c r="AI8" s="98"/>
      <c r="AJ8" s="98"/>
      <c r="AK8" s="98"/>
      <c r="AL8" s="98"/>
      <c r="AM8" s="98"/>
      <c r="AN8" s="98"/>
      <c r="AO8" s="98"/>
      <c r="AP8" s="98"/>
      <c r="AQ8" s="98"/>
      <c r="AR8" s="98"/>
      <c r="AS8" s="98"/>
      <c r="AT8" s="98"/>
      <c r="AU8" s="98"/>
      <c r="AV8" s="98"/>
      <c r="AW8" s="98"/>
      <c r="AX8" s="98"/>
      <c r="AY8" s="98"/>
      <c r="AZ8" s="98"/>
      <c r="BA8" s="98"/>
      <c r="BB8" s="98"/>
      <c r="BC8" s="98"/>
      <c r="BD8" s="98"/>
      <c r="BE8" s="98"/>
      <c r="BF8" s="98"/>
      <c r="BG8" s="98"/>
      <c r="BH8" s="98"/>
      <c r="BI8" s="98"/>
      <c r="BJ8" s="98"/>
      <c r="BK8" s="98"/>
      <c r="BL8" s="98"/>
      <c r="BM8" s="98"/>
      <c r="BN8" s="98"/>
    </row>
    <row r="9" spans="1:66" s="60" customFormat="1" ht="24" x14ac:dyDescent="0.2">
      <c r="A9" s="59" t="str">
        <f t="shared" ref="A9:A10" si="5">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117" t="s">
        <v>146</v>
      </c>
      <c r="D9" s="118"/>
      <c r="E9" s="93">
        <v>43129</v>
      </c>
      <c r="F9" s="94">
        <f>IF(ISBLANK(E9)," - ",IF(G9=0,E9,E9+G9-1))</f>
        <v>43133</v>
      </c>
      <c r="G9" s="61">
        <v>5</v>
      </c>
      <c r="H9" s="62">
        <v>1</v>
      </c>
      <c r="I9" s="63">
        <f t="shared" si="4"/>
        <v>5</v>
      </c>
      <c r="J9" s="89"/>
      <c r="K9" s="99"/>
      <c r="L9" s="99"/>
      <c r="M9" s="99"/>
      <c r="N9" s="99"/>
      <c r="O9" s="99"/>
      <c r="P9" s="99"/>
      <c r="Q9" s="99"/>
      <c r="R9" s="99"/>
      <c r="S9" s="99"/>
      <c r="T9" s="99"/>
      <c r="U9" s="99"/>
      <c r="V9" s="99"/>
      <c r="W9" s="99"/>
      <c r="X9" s="99"/>
      <c r="Y9" s="99"/>
      <c r="Z9" s="99"/>
      <c r="AA9" s="99"/>
      <c r="AB9" s="99"/>
      <c r="AC9" s="99"/>
      <c r="AD9" s="99"/>
      <c r="AE9" s="99"/>
      <c r="AF9" s="99"/>
      <c r="AG9" s="99"/>
      <c r="AH9" s="99"/>
      <c r="AI9" s="99"/>
      <c r="AJ9" s="99"/>
      <c r="AK9" s="99"/>
      <c r="AL9" s="99"/>
      <c r="AM9" s="99"/>
      <c r="AN9" s="99"/>
      <c r="AO9" s="99"/>
      <c r="AP9" s="99"/>
      <c r="AQ9" s="99"/>
      <c r="AR9" s="99"/>
      <c r="AS9" s="99"/>
      <c r="AT9" s="99"/>
      <c r="AU9" s="99"/>
      <c r="AV9" s="99"/>
      <c r="AW9" s="99"/>
      <c r="AX9" s="99"/>
      <c r="AY9" s="99"/>
      <c r="AZ9" s="99"/>
      <c r="BA9" s="99"/>
      <c r="BB9" s="99"/>
      <c r="BC9" s="99"/>
      <c r="BD9" s="99"/>
      <c r="BE9" s="99"/>
      <c r="BF9" s="99"/>
      <c r="BG9" s="99"/>
      <c r="BH9" s="99"/>
      <c r="BI9" s="99"/>
      <c r="BJ9" s="99"/>
      <c r="BK9" s="99"/>
      <c r="BL9" s="99"/>
      <c r="BM9" s="99"/>
      <c r="BN9" s="99"/>
    </row>
    <row r="10" spans="1:66" s="60" customFormat="1" ht="24" x14ac:dyDescent="0.2">
      <c r="A10" s="59" t="str">
        <f t="shared" si="5"/>
        <v>1.2</v>
      </c>
      <c r="B10" s="117" t="s">
        <v>147</v>
      </c>
      <c r="D10" s="118"/>
      <c r="E10" s="93">
        <v>43134</v>
      </c>
      <c r="F10" s="94">
        <f t="shared" ref="F10:F39" si="6">IF(ISBLANK(E10)," - ",IF(G10=0,E10,E10+G10-1))</f>
        <v>43138</v>
      </c>
      <c r="G10" s="61">
        <v>5</v>
      </c>
      <c r="H10" s="62">
        <v>0.6</v>
      </c>
      <c r="I10" s="63">
        <f t="shared" si="4"/>
        <v>3</v>
      </c>
      <c r="J10" s="89"/>
      <c r="K10" s="99"/>
      <c r="L10" s="99"/>
      <c r="M10" s="99"/>
      <c r="N10" s="99"/>
      <c r="O10" s="99"/>
      <c r="P10" s="99"/>
      <c r="Q10" s="99"/>
      <c r="R10" s="99"/>
      <c r="S10" s="99"/>
      <c r="T10" s="99"/>
      <c r="U10" s="99"/>
      <c r="V10" s="99"/>
      <c r="W10" s="99"/>
      <c r="X10" s="99"/>
      <c r="Y10" s="99"/>
      <c r="Z10" s="99"/>
      <c r="AA10" s="99"/>
      <c r="AB10" s="99"/>
      <c r="AC10" s="99"/>
      <c r="AD10" s="99"/>
      <c r="AE10" s="99"/>
      <c r="AF10" s="99"/>
      <c r="AG10" s="99"/>
      <c r="AH10" s="99"/>
      <c r="AI10" s="99"/>
      <c r="AJ10" s="99"/>
      <c r="AK10" s="99"/>
      <c r="AL10" s="99"/>
      <c r="AM10" s="99"/>
      <c r="AN10" s="99"/>
      <c r="AO10" s="99"/>
      <c r="AP10" s="99"/>
      <c r="AQ10" s="99"/>
      <c r="AR10" s="99"/>
      <c r="AS10" s="99"/>
      <c r="AT10" s="99"/>
      <c r="AU10" s="99"/>
      <c r="AV10" s="99"/>
      <c r="AW10" s="99"/>
      <c r="AX10" s="99"/>
      <c r="AY10" s="99"/>
      <c r="AZ10" s="99"/>
      <c r="BA10" s="99"/>
      <c r="BB10" s="99"/>
      <c r="BC10" s="99"/>
      <c r="BD10" s="99"/>
      <c r="BE10" s="99"/>
      <c r="BF10" s="99"/>
      <c r="BG10" s="99"/>
      <c r="BH10" s="99"/>
      <c r="BI10" s="99"/>
      <c r="BJ10" s="99"/>
      <c r="BK10" s="99"/>
      <c r="BL10" s="99"/>
      <c r="BM10" s="99"/>
      <c r="BN10" s="99"/>
    </row>
    <row r="11" spans="1:66" s="60" customFormat="1" ht="18" x14ac:dyDescent="0.2">
      <c r="A11" s="59"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1.2.1</v>
      </c>
      <c r="B11" s="119" t="s">
        <v>148</v>
      </c>
      <c r="D11" s="118"/>
      <c r="E11" s="93">
        <v>43133</v>
      </c>
      <c r="F11" s="94">
        <f t="shared" ref="F11" si="7">IF(ISBLANK(E11)," - ",IF(G11=0,E11,E11+G11-1))</f>
        <v>43134</v>
      </c>
      <c r="G11" s="61">
        <v>2</v>
      </c>
      <c r="H11" s="62">
        <v>0.5</v>
      </c>
      <c r="I11" s="63">
        <f t="shared" ref="I11" si="8">IF(OR(F11=0,E11=0)," - ",NETWORKDAYS(E11,F11))</f>
        <v>1</v>
      </c>
      <c r="J11" s="89"/>
      <c r="K11" s="99"/>
      <c r="L11" s="99"/>
      <c r="M11" s="99"/>
      <c r="N11" s="99"/>
      <c r="O11" s="99"/>
      <c r="P11" s="99"/>
      <c r="Q11" s="99"/>
      <c r="R11" s="99"/>
      <c r="S11" s="99"/>
      <c r="T11" s="99"/>
      <c r="U11" s="99"/>
      <c r="V11" s="99"/>
      <c r="W11" s="99"/>
      <c r="X11" s="99"/>
      <c r="Y11" s="99"/>
      <c r="Z11" s="99"/>
      <c r="AA11" s="99"/>
      <c r="AB11" s="99"/>
      <c r="AC11" s="99"/>
      <c r="AD11" s="99"/>
      <c r="AE11" s="99"/>
      <c r="AF11" s="99"/>
      <c r="AG11" s="99"/>
      <c r="AH11" s="99"/>
      <c r="AI11" s="99"/>
      <c r="AJ11" s="99"/>
      <c r="AK11" s="99"/>
      <c r="AL11" s="99"/>
      <c r="AM11" s="99"/>
      <c r="AN11" s="99"/>
      <c r="AO11" s="99"/>
      <c r="AP11" s="99"/>
      <c r="AQ11" s="99"/>
      <c r="AR11" s="99"/>
      <c r="AS11" s="99"/>
      <c r="AT11" s="99"/>
      <c r="AU11" s="99"/>
      <c r="AV11" s="99"/>
      <c r="AW11" s="99"/>
      <c r="AX11" s="99"/>
      <c r="AY11" s="99"/>
      <c r="AZ11" s="99"/>
      <c r="BA11" s="99"/>
      <c r="BB11" s="99"/>
      <c r="BC11" s="99"/>
      <c r="BD11" s="99"/>
      <c r="BE11" s="99"/>
      <c r="BF11" s="99"/>
      <c r="BG11" s="99"/>
      <c r="BH11" s="99"/>
      <c r="BI11" s="99"/>
      <c r="BJ11" s="99"/>
      <c r="BK11" s="99"/>
      <c r="BL11" s="99"/>
      <c r="BM11" s="99"/>
      <c r="BN11" s="99"/>
    </row>
    <row r="12" spans="1:66" s="60" customFormat="1" ht="18" x14ac:dyDescent="0.2">
      <c r="A12" s="59"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1.2.2</v>
      </c>
      <c r="B12" s="119" t="s">
        <v>149</v>
      </c>
      <c r="D12" s="118"/>
      <c r="E12" s="93">
        <v>43133</v>
      </c>
      <c r="F12" s="94">
        <f t="shared" ref="F12" si="9">IF(ISBLANK(E12)," - ",IF(G12=0,E12,E12+G12-1))</f>
        <v>43134</v>
      </c>
      <c r="G12" s="61">
        <v>2</v>
      </c>
      <c r="H12" s="62">
        <v>0.5</v>
      </c>
      <c r="I12" s="63">
        <f t="shared" ref="I12" si="10">IF(OR(F12=0,E12=0)," - ",NETWORKDAYS(E12,F12))</f>
        <v>1</v>
      </c>
      <c r="J12" s="89"/>
      <c r="K12" s="99"/>
      <c r="L12" s="99"/>
      <c r="M12" s="99"/>
      <c r="N12" s="99"/>
      <c r="O12" s="99"/>
      <c r="P12" s="99"/>
      <c r="Q12" s="99"/>
      <c r="R12" s="99"/>
      <c r="S12" s="99"/>
      <c r="T12" s="99"/>
      <c r="U12" s="99"/>
      <c r="V12" s="99"/>
      <c r="W12" s="99"/>
      <c r="X12" s="99"/>
      <c r="Y12" s="99"/>
      <c r="Z12" s="99"/>
      <c r="AA12" s="99"/>
      <c r="AB12" s="99"/>
      <c r="AC12" s="99"/>
      <c r="AD12" s="99"/>
      <c r="AE12" s="99"/>
      <c r="AF12" s="99"/>
      <c r="AG12" s="99"/>
      <c r="AH12" s="99"/>
      <c r="AI12" s="99"/>
      <c r="AJ12" s="99"/>
      <c r="AK12" s="99"/>
      <c r="AL12" s="99"/>
      <c r="AM12" s="99"/>
      <c r="AN12" s="99"/>
      <c r="AO12" s="99"/>
      <c r="AP12" s="99"/>
      <c r="AQ12" s="99"/>
      <c r="AR12" s="99"/>
      <c r="AS12" s="99"/>
      <c r="AT12" s="99"/>
      <c r="AU12" s="99"/>
      <c r="AV12" s="99"/>
      <c r="AW12" s="99"/>
      <c r="AX12" s="99"/>
      <c r="AY12" s="99"/>
      <c r="AZ12" s="99"/>
      <c r="BA12" s="99"/>
      <c r="BB12" s="99"/>
      <c r="BC12" s="99"/>
      <c r="BD12" s="99"/>
      <c r="BE12" s="99"/>
      <c r="BF12" s="99"/>
      <c r="BG12" s="99"/>
      <c r="BH12" s="99"/>
      <c r="BI12" s="99"/>
      <c r="BJ12" s="99"/>
      <c r="BK12" s="99"/>
      <c r="BL12" s="99"/>
      <c r="BM12" s="99"/>
      <c r="BN12" s="99"/>
    </row>
    <row r="13" spans="1:66" s="60" customFormat="1" ht="18" x14ac:dyDescent="0.2">
      <c r="A13" s="59"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1.2.3</v>
      </c>
      <c r="B13" s="119" t="s">
        <v>150</v>
      </c>
      <c r="D13" s="118"/>
      <c r="E13" s="93">
        <v>43133</v>
      </c>
      <c r="F13" s="94">
        <f t="shared" ref="F13" si="11">IF(ISBLANK(E13)," - ",IF(G13=0,E13,E13+G13-1))</f>
        <v>43134</v>
      </c>
      <c r="G13" s="61">
        <v>2</v>
      </c>
      <c r="H13" s="62">
        <v>0.5</v>
      </c>
      <c r="I13" s="63">
        <f t="shared" ref="I13" si="12">IF(OR(F13=0,E13=0)," - ",NETWORKDAYS(E13,F13))</f>
        <v>1</v>
      </c>
      <c r="J13" s="89"/>
      <c r="K13" s="99"/>
      <c r="L13" s="99"/>
      <c r="M13" s="99"/>
      <c r="N13" s="99"/>
      <c r="O13" s="99"/>
      <c r="P13" s="99"/>
      <c r="Q13" s="99"/>
      <c r="R13" s="99"/>
      <c r="S13" s="99"/>
      <c r="T13" s="99"/>
      <c r="U13" s="99"/>
      <c r="V13" s="99"/>
      <c r="W13" s="99"/>
      <c r="X13" s="99"/>
      <c r="Y13" s="99"/>
      <c r="Z13" s="99"/>
      <c r="AA13" s="99"/>
      <c r="AB13" s="99"/>
      <c r="AC13" s="99"/>
      <c r="AD13" s="99"/>
      <c r="AE13" s="99"/>
      <c r="AF13" s="99"/>
      <c r="AG13" s="99"/>
      <c r="AH13" s="99"/>
      <c r="AI13" s="99"/>
      <c r="AJ13" s="99"/>
      <c r="AK13" s="99"/>
      <c r="AL13" s="99"/>
      <c r="AM13" s="99"/>
      <c r="AN13" s="99"/>
      <c r="AO13" s="99"/>
      <c r="AP13" s="99"/>
      <c r="AQ13" s="99"/>
      <c r="AR13" s="99"/>
      <c r="AS13" s="99"/>
      <c r="AT13" s="99"/>
      <c r="AU13" s="99"/>
      <c r="AV13" s="99"/>
      <c r="AW13" s="99"/>
      <c r="AX13" s="99"/>
      <c r="AY13" s="99"/>
      <c r="AZ13" s="99"/>
      <c r="BA13" s="99"/>
      <c r="BB13" s="99"/>
      <c r="BC13" s="99"/>
      <c r="BD13" s="99"/>
      <c r="BE13" s="99"/>
      <c r="BF13" s="99"/>
      <c r="BG13" s="99"/>
      <c r="BH13" s="99"/>
      <c r="BI13" s="99"/>
      <c r="BJ13" s="99"/>
      <c r="BK13" s="99"/>
      <c r="BL13" s="99"/>
      <c r="BM13" s="99"/>
      <c r="BN13" s="99"/>
    </row>
    <row r="14" spans="1:66" s="60" customFormat="1" ht="18" x14ac:dyDescent="0.2">
      <c r="A14" s="59"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1.2.4</v>
      </c>
      <c r="B14" s="119" t="s">
        <v>151</v>
      </c>
      <c r="D14" s="118"/>
      <c r="E14" s="93">
        <v>43133</v>
      </c>
      <c r="F14" s="94">
        <f t="shared" ref="F14" si="13">IF(ISBLANK(E14)," - ",IF(G14=0,E14,E14+G14-1))</f>
        <v>43134</v>
      </c>
      <c r="G14" s="61">
        <v>2</v>
      </c>
      <c r="H14" s="62">
        <v>0.5</v>
      </c>
      <c r="I14" s="63">
        <f t="shared" ref="I14" si="14">IF(OR(F14=0,E14=0)," - ",NETWORKDAYS(E14,F14))</f>
        <v>1</v>
      </c>
      <c r="J14" s="89"/>
      <c r="K14" s="99"/>
      <c r="L14" s="99"/>
      <c r="M14" s="99"/>
      <c r="N14" s="99"/>
      <c r="O14" s="99"/>
      <c r="P14" s="99"/>
      <c r="Q14" s="99"/>
      <c r="R14" s="99"/>
      <c r="S14" s="99"/>
      <c r="T14" s="99"/>
      <c r="U14" s="99"/>
      <c r="V14" s="99"/>
      <c r="W14" s="99"/>
      <c r="X14" s="99"/>
      <c r="Y14" s="99"/>
      <c r="Z14" s="99"/>
      <c r="AA14" s="99"/>
      <c r="AB14" s="99"/>
      <c r="AC14" s="99"/>
      <c r="AD14" s="99"/>
      <c r="AE14" s="99"/>
      <c r="AF14" s="99"/>
      <c r="AG14" s="99"/>
      <c r="AH14" s="99"/>
      <c r="AI14" s="99"/>
      <c r="AJ14" s="99"/>
      <c r="AK14" s="99"/>
      <c r="AL14" s="99"/>
      <c r="AM14" s="99"/>
      <c r="AN14" s="99"/>
      <c r="AO14" s="99"/>
      <c r="AP14" s="99"/>
      <c r="AQ14" s="99"/>
      <c r="AR14" s="99"/>
      <c r="AS14" s="99"/>
      <c r="AT14" s="99"/>
      <c r="AU14" s="99"/>
      <c r="AV14" s="99"/>
      <c r="AW14" s="99"/>
      <c r="AX14" s="99"/>
      <c r="AY14" s="99"/>
      <c r="AZ14" s="99"/>
      <c r="BA14" s="99"/>
      <c r="BB14" s="99"/>
      <c r="BC14" s="99"/>
      <c r="BD14" s="99"/>
      <c r="BE14" s="99"/>
      <c r="BF14" s="99"/>
      <c r="BG14" s="99"/>
      <c r="BH14" s="99"/>
      <c r="BI14" s="99"/>
      <c r="BJ14" s="99"/>
      <c r="BK14" s="99"/>
      <c r="BL14" s="99"/>
      <c r="BM14" s="99"/>
      <c r="BN14" s="99"/>
    </row>
    <row r="15" spans="1:66" s="60" customFormat="1" ht="18" x14ac:dyDescent="0.2">
      <c r="A15" s="59"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1.2.5</v>
      </c>
      <c r="B15" s="119" t="s">
        <v>152</v>
      </c>
      <c r="D15" s="118"/>
      <c r="E15" s="93">
        <v>43133</v>
      </c>
      <c r="F15" s="94">
        <f t="shared" ref="F15" si="15">IF(ISBLANK(E15)," - ",IF(G15=0,E15,E15+G15-1))</f>
        <v>43134</v>
      </c>
      <c r="G15" s="61">
        <v>2</v>
      </c>
      <c r="H15" s="62">
        <v>0.5</v>
      </c>
      <c r="I15" s="63">
        <f t="shared" ref="I15" si="16">IF(OR(F15=0,E15=0)," - ",NETWORKDAYS(E15,F15))</f>
        <v>1</v>
      </c>
      <c r="J15" s="89"/>
      <c r="K15" s="99"/>
      <c r="L15" s="99"/>
      <c r="M15" s="99"/>
      <c r="N15" s="99"/>
      <c r="O15" s="99"/>
      <c r="P15" s="99"/>
      <c r="Q15" s="99"/>
      <c r="R15" s="99"/>
      <c r="S15" s="99"/>
      <c r="T15" s="99"/>
      <c r="U15" s="99"/>
      <c r="V15" s="99"/>
      <c r="W15" s="99"/>
      <c r="X15" s="99"/>
      <c r="Y15" s="99"/>
      <c r="Z15" s="99"/>
      <c r="AA15" s="99"/>
      <c r="AB15" s="99"/>
      <c r="AC15" s="99"/>
      <c r="AD15" s="99"/>
      <c r="AE15" s="99"/>
      <c r="AF15" s="99"/>
      <c r="AG15" s="99"/>
      <c r="AH15" s="99"/>
      <c r="AI15" s="99"/>
      <c r="AJ15" s="99"/>
      <c r="AK15" s="99"/>
      <c r="AL15" s="99"/>
      <c r="AM15" s="99"/>
      <c r="AN15" s="99"/>
      <c r="AO15" s="99"/>
      <c r="AP15" s="99"/>
      <c r="AQ15" s="99"/>
      <c r="AR15" s="99"/>
      <c r="AS15" s="99"/>
      <c r="AT15" s="99"/>
      <c r="AU15" s="99"/>
      <c r="AV15" s="99"/>
      <c r="AW15" s="99"/>
      <c r="AX15" s="99"/>
      <c r="AY15" s="99"/>
      <c r="AZ15" s="99"/>
      <c r="BA15" s="99"/>
      <c r="BB15" s="99"/>
      <c r="BC15" s="99"/>
      <c r="BD15" s="99"/>
      <c r="BE15" s="99"/>
      <c r="BF15" s="99"/>
      <c r="BG15" s="99"/>
      <c r="BH15" s="99"/>
      <c r="BI15" s="99"/>
      <c r="BJ15" s="99"/>
      <c r="BK15" s="99"/>
      <c r="BL15" s="99"/>
      <c r="BM15" s="99"/>
      <c r="BN15" s="99"/>
    </row>
    <row r="16" spans="1:66" s="60" customFormat="1" ht="18" x14ac:dyDescent="0.2">
      <c r="A16" s="59"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1.2.6</v>
      </c>
      <c r="B16" s="119" t="s">
        <v>153</v>
      </c>
      <c r="D16" s="118"/>
      <c r="E16" s="93">
        <v>43133</v>
      </c>
      <c r="F16" s="94">
        <f t="shared" ref="F16" si="17">IF(ISBLANK(E16)," - ",IF(G16=0,E16,E16+G16-1))</f>
        <v>43134</v>
      </c>
      <c r="G16" s="61">
        <v>2</v>
      </c>
      <c r="H16" s="62">
        <v>0.5</v>
      </c>
      <c r="I16" s="63">
        <f t="shared" ref="I16" si="18">IF(OR(F16=0,E16=0)," - ",NETWORKDAYS(E16,F16))</f>
        <v>1</v>
      </c>
      <c r="J16" s="89"/>
      <c r="K16" s="99"/>
      <c r="L16" s="99"/>
      <c r="M16" s="99"/>
      <c r="N16" s="99"/>
      <c r="O16" s="99"/>
      <c r="P16" s="99"/>
      <c r="Q16" s="99"/>
      <c r="R16" s="99"/>
      <c r="S16" s="99"/>
      <c r="T16" s="99"/>
      <c r="U16" s="99"/>
      <c r="V16" s="99"/>
      <c r="W16" s="99"/>
      <c r="X16" s="99"/>
      <c r="Y16" s="99"/>
      <c r="Z16" s="99"/>
      <c r="AA16" s="99"/>
      <c r="AB16" s="99"/>
      <c r="AC16" s="99"/>
      <c r="AD16" s="99"/>
      <c r="AE16" s="99"/>
      <c r="AF16" s="99"/>
      <c r="AG16" s="99"/>
      <c r="AH16" s="99"/>
      <c r="AI16" s="99"/>
      <c r="AJ16" s="99"/>
      <c r="AK16" s="99"/>
      <c r="AL16" s="99"/>
      <c r="AM16" s="99"/>
      <c r="AN16" s="99"/>
      <c r="AO16" s="99"/>
      <c r="AP16" s="99"/>
      <c r="AQ16" s="99"/>
      <c r="AR16" s="99"/>
      <c r="AS16" s="99"/>
      <c r="AT16" s="99"/>
      <c r="AU16" s="99"/>
      <c r="AV16" s="99"/>
      <c r="AW16" s="99"/>
      <c r="AX16" s="99"/>
      <c r="AY16" s="99"/>
      <c r="AZ16" s="99"/>
      <c r="BA16" s="99"/>
      <c r="BB16" s="99"/>
      <c r="BC16" s="99"/>
      <c r="BD16" s="99"/>
      <c r="BE16" s="99"/>
      <c r="BF16" s="99"/>
      <c r="BG16" s="99"/>
      <c r="BH16" s="99"/>
      <c r="BI16" s="99"/>
      <c r="BJ16" s="99"/>
      <c r="BK16" s="99"/>
      <c r="BL16" s="99"/>
      <c r="BM16" s="99"/>
      <c r="BN16" s="99"/>
    </row>
    <row r="17" spans="1:66" s="60" customFormat="1" ht="18" x14ac:dyDescent="0.2">
      <c r="A17" s="59"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1.2.7</v>
      </c>
      <c r="B17" s="119" t="s">
        <v>154</v>
      </c>
      <c r="D17" s="118"/>
      <c r="E17" s="93">
        <v>43133</v>
      </c>
      <c r="F17" s="94">
        <f t="shared" ref="F17" si="19">IF(ISBLANK(E17)," - ",IF(G17=0,E17,E17+G17-1))</f>
        <v>43134</v>
      </c>
      <c r="G17" s="61">
        <v>2</v>
      </c>
      <c r="H17" s="62">
        <v>0.5</v>
      </c>
      <c r="I17" s="63">
        <f t="shared" ref="I17" si="20">IF(OR(F17=0,E17=0)," - ",NETWORKDAYS(E17,F17))</f>
        <v>1</v>
      </c>
      <c r="J17" s="89"/>
      <c r="K17" s="99"/>
      <c r="L17" s="99"/>
      <c r="M17" s="99"/>
      <c r="N17" s="99"/>
      <c r="O17" s="99"/>
      <c r="P17" s="99"/>
      <c r="Q17" s="99"/>
      <c r="R17" s="99"/>
      <c r="S17" s="99"/>
      <c r="T17" s="99"/>
      <c r="U17" s="99"/>
      <c r="V17" s="99"/>
      <c r="W17" s="99"/>
      <c r="X17" s="99"/>
      <c r="Y17" s="99"/>
      <c r="Z17" s="99"/>
      <c r="AA17" s="99"/>
      <c r="AB17" s="99"/>
      <c r="AC17" s="99"/>
      <c r="AD17" s="99"/>
      <c r="AE17" s="99"/>
      <c r="AF17" s="99"/>
      <c r="AG17" s="99"/>
      <c r="AH17" s="99"/>
      <c r="AI17" s="99"/>
      <c r="AJ17" s="99"/>
      <c r="AK17" s="99"/>
      <c r="AL17" s="99"/>
      <c r="AM17" s="99"/>
      <c r="AN17" s="99"/>
      <c r="AO17" s="99"/>
      <c r="AP17" s="99"/>
      <c r="AQ17" s="99"/>
      <c r="AR17" s="99"/>
      <c r="AS17" s="99"/>
      <c r="AT17" s="99"/>
      <c r="AU17" s="99"/>
      <c r="AV17" s="99"/>
      <c r="AW17" s="99"/>
      <c r="AX17" s="99"/>
      <c r="AY17" s="99"/>
      <c r="AZ17" s="99"/>
      <c r="BA17" s="99"/>
      <c r="BB17" s="99"/>
      <c r="BC17" s="99"/>
      <c r="BD17" s="99"/>
      <c r="BE17" s="99"/>
      <c r="BF17" s="99"/>
      <c r="BG17" s="99"/>
      <c r="BH17" s="99"/>
      <c r="BI17" s="99"/>
      <c r="BJ17" s="99"/>
      <c r="BK17" s="99"/>
      <c r="BL17" s="99"/>
      <c r="BM17" s="99"/>
      <c r="BN17" s="99"/>
    </row>
    <row r="18" spans="1:66" s="60" customFormat="1" ht="18" x14ac:dyDescent="0.2">
      <c r="A18" s="59"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1.2.8</v>
      </c>
      <c r="B18" s="119" t="s">
        <v>155</v>
      </c>
      <c r="D18" s="118"/>
      <c r="E18" s="93">
        <v>43133</v>
      </c>
      <c r="F18" s="94">
        <f t="shared" ref="F18" si="21">IF(ISBLANK(E18)," - ",IF(G18=0,E18,E18+G18-1))</f>
        <v>43134</v>
      </c>
      <c r="G18" s="61">
        <v>2</v>
      </c>
      <c r="H18" s="62">
        <v>0.5</v>
      </c>
      <c r="I18" s="63">
        <f t="shared" ref="I18" si="22">IF(OR(F18=0,E18=0)," - ",NETWORKDAYS(E18,F18))</f>
        <v>1</v>
      </c>
      <c r="J18" s="89"/>
      <c r="K18" s="99"/>
      <c r="L18" s="99"/>
      <c r="M18" s="99"/>
      <c r="N18" s="99"/>
      <c r="O18" s="99"/>
      <c r="P18" s="99"/>
      <c r="Q18" s="99"/>
      <c r="R18" s="99"/>
      <c r="S18" s="99"/>
      <c r="T18" s="99"/>
      <c r="U18" s="99"/>
      <c r="V18" s="99"/>
      <c r="W18" s="99"/>
      <c r="X18" s="99"/>
      <c r="Y18" s="99"/>
      <c r="Z18" s="99"/>
      <c r="AA18" s="99"/>
      <c r="AB18" s="99"/>
      <c r="AC18" s="99"/>
      <c r="AD18" s="99"/>
      <c r="AE18" s="99"/>
      <c r="AF18" s="99"/>
      <c r="AG18" s="99"/>
      <c r="AH18" s="99"/>
      <c r="AI18" s="99"/>
      <c r="AJ18" s="99"/>
      <c r="AK18" s="99"/>
      <c r="AL18" s="99"/>
      <c r="AM18" s="99"/>
      <c r="AN18" s="99"/>
      <c r="AO18" s="99"/>
      <c r="AP18" s="99"/>
      <c r="AQ18" s="99"/>
      <c r="AR18" s="99"/>
      <c r="AS18" s="99"/>
      <c r="AT18" s="99"/>
      <c r="AU18" s="99"/>
      <c r="AV18" s="99"/>
      <c r="AW18" s="99"/>
      <c r="AX18" s="99"/>
      <c r="AY18" s="99"/>
      <c r="AZ18" s="99"/>
      <c r="BA18" s="99"/>
      <c r="BB18" s="99"/>
      <c r="BC18" s="99"/>
      <c r="BD18" s="99"/>
      <c r="BE18" s="99"/>
      <c r="BF18" s="99"/>
      <c r="BG18" s="99"/>
      <c r="BH18" s="99"/>
      <c r="BI18" s="99"/>
      <c r="BJ18" s="99"/>
      <c r="BK18" s="99"/>
      <c r="BL18" s="99"/>
      <c r="BM18" s="99"/>
      <c r="BN18" s="99"/>
    </row>
    <row r="19" spans="1:66" s="54" customFormat="1" ht="18" x14ac:dyDescent="0.2">
      <c r="A19" s="52" t="str">
        <f>IF(ISERROR(VALUE(SUBSTITUTE(prevWBS,".",""))),"1",IF(ISERROR(FIND("`",SUBSTITUTE(prevWBS,".","`",1))),TEXT(VALUE(prevWBS)+1,"#"),TEXT(VALUE(LEFT(prevWBS,FIND("`",SUBSTITUTE(prevWBS,".","`",1))-1))+1,"#")))</f>
        <v>2</v>
      </c>
      <c r="B19" s="53" t="s">
        <v>141</v>
      </c>
      <c r="D19" s="55"/>
      <c r="E19" s="95"/>
      <c r="F19" s="95" t="str">
        <f t="shared" si="6"/>
        <v xml:space="preserve"> - </v>
      </c>
      <c r="G19" s="56"/>
      <c r="H19" s="57"/>
      <c r="I19" s="58" t="str">
        <f t="shared" si="4"/>
        <v xml:space="preserve"> - </v>
      </c>
      <c r="J19" s="90"/>
      <c r="K19" s="100"/>
      <c r="L19" s="100"/>
      <c r="M19" s="100"/>
      <c r="N19" s="100"/>
      <c r="O19" s="100"/>
      <c r="P19" s="100"/>
      <c r="Q19" s="100"/>
      <c r="R19" s="100"/>
      <c r="S19" s="100"/>
      <c r="T19" s="100"/>
      <c r="U19" s="100"/>
      <c r="V19" s="100"/>
      <c r="W19" s="100"/>
      <c r="X19" s="100"/>
      <c r="Y19" s="100"/>
      <c r="Z19" s="100"/>
      <c r="AA19" s="100"/>
      <c r="AB19" s="100"/>
      <c r="AC19" s="100"/>
      <c r="AD19" s="100"/>
      <c r="AE19" s="100"/>
      <c r="AF19" s="100"/>
      <c r="AG19" s="100"/>
      <c r="AH19" s="100"/>
      <c r="AI19" s="100"/>
      <c r="AJ19" s="100"/>
      <c r="AK19" s="100"/>
      <c r="AL19" s="100"/>
      <c r="AM19" s="100"/>
      <c r="AN19" s="100"/>
      <c r="AO19" s="100"/>
      <c r="AP19" s="100"/>
      <c r="AQ19" s="100"/>
      <c r="AR19" s="100"/>
      <c r="AS19" s="100"/>
      <c r="AT19" s="100"/>
      <c r="AU19" s="100"/>
      <c r="AV19" s="100"/>
      <c r="AW19" s="100"/>
      <c r="AX19" s="100"/>
      <c r="AY19" s="100"/>
      <c r="AZ19" s="100"/>
      <c r="BA19" s="100"/>
      <c r="BB19" s="100"/>
      <c r="BC19" s="100"/>
      <c r="BD19" s="100"/>
      <c r="BE19" s="100"/>
      <c r="BF19" s="100"/>
      <c r="BG19" s="100"/>
      <c r="BH19" s="100"/>
      <c r="BI19" s="100"/>
      <c r="BJ19" s="100"/>
      <c r="BK19" s="100"/>
      <c r="BL19" s="100"/>
      <c r="BM19" s="100"/>
      <c r="BN19" s="100"/>
    </row>
    <row r="20" spans="1:66" s="60" customFormat="1" ht="18" x14ac:dyDescent="0.2">
      <c r="A20"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20" s="117" t="s">
        <v>156</v>
      </c>
      <c r="D20" s="118"/>
      <c r="E20" s="93">
        <v>43141</v>
      </c>
      <c r="F20" s="94">
        <f t="shared" si="6"/>
        <v>43144</v>
      </c>
      <c r="G20" s="61">
        <v>4</v>
      </c>
      <c r="H20" s="62">
        <v>0</v>
      </c>
      <c r="I20" s="63">
        <f t="shared" si="4"/>
        <v>2</v>
      </c>
      <c r="J20" s="89"/>
      <c r="K20" s="99"/>
      <c r="L20" s="99"/>
      <c r="M20" s="99"/>
      <c r="N20" s="99"/>
      <c r="O20" s="99"/>
      <c r="P20" s="99"/>
      <c r="Q20" s="99"/>
      <c r="R20" s="99"/>
      <c r="S20" s="99"/>
      <c r="T20" s="99"/>
      <c r="U20" s="99"/>
      <c r="V20" s="99"/>
      <c r="W20" s="99"/>
      <c r="X20" s="99"/>
      <c r="Y20" s="99"/>
      <c r="Z20" s="99"/>
      <c r="AA20" s="99"/>
      <c r="AB20" s="99"/>
      <c r="AC20" s="99"/>
      <c r="AD20" s="99"/>
      <c r="AE20" s="99"/>
      <c r="AF20" s="99"/>
      <c r="AG20" s="99"/>
      <c r="AH20" s="99"/>
      <c r="AI20" s="99"/>
      <c r="AJ20" s="99"/>
      <c r="AK20" s="99"/>
      <c r="AL20" s="99"/>
      <c r="AM20" s="99"/>
      <c r="AN20" s="99"/>
      <c r="AO20" s="99"/>
      <c r="AP20" s="99"/>
      <c r="AQ20" s="99"/>
      <c r="AR20" s="99"/>
      <c r="AS20" s="99"/>
      <c r="AT20" s="99"/>
      <c r="AU20" s="99"/>
      <c r="AV20" s="99"/>
      <c r="AW20" s="99"/>
      <c r="AX20" s="99"/>
      <c r="AY20" s="99"/>
      <c r="AZ20" s="99"/>
      <c r="BA20" s="99"/>
      <c r="BB20" s="99"/>
      <c r="BC20" s="99"/>
      <c r="BD20" s="99"/>
      <c r="BE20" s="99"/>
      <c r="BF20" s="99"/>
      <c r="BG20" s="99"/>
      <c r="BH20" s="99"/>
      <c r="BI20" s="99"/>
      <c r="BJ20" s="99"/>
      <c r="BK20" s="99"/>
      <c r="BL20" s="99"/>
      <c r="BM20" s="99"/>
      <c r="BN20" s="99"/>
    </row>
    <row r="21" spans="1:66" s="60" customFormat="1" ht="18" x14ac:dyDescent="0.2">
      <c r="A21"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2.2</v>
      </c>
      <c r="B21" s="117" t="s">
        <v>157</v>
      </c>
      <c r="D21" s="118"/>
      <c r="E21" s="93">
        <v>43145</v>
      </c>
      <c r="F21" s="94">
        <f t="shared" si="6"/>
        <v>43147</v>
      </c>
      <c r="G21" s="61">
        <v>3</v>
      </c>
      <c r="H21" s="62">
        <v>0</v>
      </c>
      <c r="I21" s="63">
        <f t="shared" si="4"/>
        <v>3</v>
      </c>
      <c r="J21" s="89"/>
      <c r="K21" s="99"/>
      <c r="L21" s="99"/>
      <c r="M21" s="99"/>
      <c r="N21" s="99"/>
      <c r="O21" s="99"/>
      <c r="P21" s="99"/>
      <c r="Q21" s="99"/>
      <c r="R21" s="99"/>
      <c r="S21" s="99"/>
      <c r="T21" s="99"/>
      <c r="U21" s="99"/>
      <c r="V21" s="99"/>
      <c r="W21" s="99"/>
      <c r="X21" s="99"/>
      <c r="Y21" s="99"/>
      <c r="Z21" s="99"/>
      <c r="AA21" s="99"/>
      <c r="AB21" s="99"/>
      <c r="AC21" s="99"/>
      <c r="AD21" s="99"/>
      <c r="AE21" s="99"/>
      <c r="AF21" s="99"/>
      <c r="AG21" s="99"/>
      <c r="AH21" s="99"/>
      <c r="AI21" s="99"/>
      <c r="AJ21" s="99"/>
      <c r="AK21" s="99"/>
      <c r="AL21" s="99"/>
      <c r="AM21" s="99"/>
      <c r="AN21" s="99"/>
      <c r="AO21" s="99"/>
      <c r="AP21" s="99"/>
      <c r="AQ21" s="99"/>
      <c r="AR21" s="99"/>
      <c r="AS21" s="99"/>
      <c r="AT21" s="99"/>
      <c r="AU21" s="99"/>
      <c r="AV21" s="99"/>
      <c r="AW21" s="99"/>
      <c r="AX21" s="99"/>
      <c r="AY21" s="99"/>
      <c r="AZ21" s="99"/>
      <c r="BA21" s="99"/>
      <c r="BB21" s="99"/>
      <c r="BC21" s="99"/>
      <c r="BD21" s="99"/>
      <c r="BE21" s="99"/>
      <c r="BF21" s="99"/>
      <c r="BG21" s="99"/>
      <c r="BH21" s="99"/>
      <c r="BI21" s="99"/>
      <c r="BJ21" s="99"/>
      <c r="BK21" s="99"/>
      <c r="BL21" s="99"/>
      <c r="BM21" s="99"/>
      <c r="BN21" s="99"/>
    </row>
    <row r="22" spans="1:66" s="60" customFormat="1" ht="18" x14ac:dyDescent="0.2">
      <c r="A22" s="59"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2.2.1</v>
      </c>
      <c r="B22" s="119" t="s">
        <v>158</v>
      </c>
      <c r="D22" s="118"/>
      <c r="E22" s="93">
        <v>43133</v>
      </c>
      <c r="F22" s="94">
        <f t="shared" si="6"/>
        <v>43134</v>
      </c>
      <c r="G22" s="61">
        <v>2</v>
      </c>
      <c r="H22" s="62">
        <v>0.5</v>
      </c>
      <c r="I22" s="63">
        <f t="shared" si="4"/>
        <v>1</v>
      </c>
      <c r="J22" s="89"/>
      <c r="K22" s="99"/>
      <c r="L22" s="99"/>
      <c r="M22" s="99"/>
      <c r="N22" s="99"/>
      <c r="O22" s="99"/>
      <c r="P22" s="99"/>
      <c r="Q22" s="99"/>
      <c r="R22" s="99"/>
      <c r="S22" s="99"/>
      <c r="T22" s="99"/>
      <c r="U22" s="99"/>
      <c r="V22" s="99"/>
      <c r="W22" s="99"/>
      <c r="X22" s="99"/>
      <c r="Y22" s="99"/>
      <c r="Z22" s="99"/>
      <c r="AA22" s="99"/>
      <c r="AB22" s="99"/>
      <c r="AC22" s="99"/>
      <c r="AD22" s="99"/>
      <c r="AE22" s="99"/>
      <c r="AF22" s="99"/>
      <c r="AG22" s="99"/>
      <c r="AH22" s="99"/>
      <c r="AI22" s="99"/>
      <c r="AJ22" s="99"/>
      <c r="AK22" s="99"/>
      <c r="AL22" s="99"/>
      <c r="AM22" s="99"/>
      <c r="AN22" s="99"/>
      <c r="AO22" s="99"/>
      <c r="AP22" s="99"/>
      <c r="AQ22" s="99"/>
      <c r="AR22" s="99"/>
      <c r="AS22" s="99"/>
      <c r="AT22" s="99"/>
      <c r="AU22" s="99"/>
      <c r="AV22" s="99"/>
      <c r="AW22" s="99"/>
      <c r="AX22" s="99"/>
      <c r="AY22" s="99"/>
      <c r="AZ22" s="99"/>
      <c r="BA22" s="99"/>
      <c r="BB22" s="99"/>
      <c r="BC22" s="99"/>
      <c r="BD22" s="99"/>
      <c r="BE22" s="99"/>
      <c r="BF22" s="99"/>
      <c r="BG22" s="99"/>
      <c r="BH22" s="99"/>
      <c r="BI22" s="99"/>
      <c r="BJ22" s="99"/>
      <c r="BK22" s="99"/>
      <c r="BL22" s="99"/>
      <c r="BM22" s="99"/>
      <c r="BN22" s="99"/>
    </row>
    <row r="23" spans="1:66" s="60" customFormat="1" ht="18" x14ac:dyDescent="0.2">
      <c r="A23" s="59"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2.2.2</v>
      </c>
      <c r="B23" s="119" t="s">
        <v>159</v>
      </c>
      <c r="D23" s="118"/>
      <c r="E23" s="93">
        <v>43133</v>
      </c>
      <c r="F23" s="94">
        <f t="shared" ref="F23" si="23">IF(ISBLANK(E23)," - ",IF(G23=0,E23,E23+G23-1))</f>
        <v>43134</v>
      </c>
      <c r="G23" s="61">
        <v>2</v>
      </c>
      <c r="H23" s="62">
        <v>0.5</v>
      </c>
      <c r="I23" s="63">
        <f t="shared" ref="I23" si="24">IF(OR(F23=0,E23=0)," - ",NETWORKDAYS(E23,F23))</f>
        <v>1</v>
      </c>
      <c r="J23" s="89"/>
      <c r="K23" s="99"/>
      <c r="L23" s="99"/>
      <c r="M23" s="99"/>
      <c r="N23" s="99"/>
      <c r="O23" s="99"/>
      <c r="P23" s="99"/>
      <c r="Q23" s="99"/>
      <c r="R23" s="99"/>
      <c r="S23" s="99"/>
      <c r="T23" s="99"/>
      <c r="U23" s="99"/>
      <c r="V23" s="99"/>
      <c r="W23" s="99"/>
      <c r="X23" s="99"/>
      <c r="Y23" s="99"/>
      <c r="Z23" s="99"/>
      <c r="AA23" s="99"/>
      <c r="AB23" s="99"/>
      <c r="AC23" s="99"/>
      <c r="AD23" s="99"/>
      <c r="AE23" s="99"/>
      <c r="AF23" s="99"/>
      <c r="AG23" s="99"/>
      <c r="AH23" s="99"/>
      <c r="AI23" s="99"/>
      <c r="AJ23" s="99"/>
      <c r="AK23" s="99"/>
      <c r="AL23" s="99"/>
      <c r="AM23" s="99"/>
      <c r="AN23" s="99"/>
      <c r="AO23" s="99"/>
      <c r="AP23" s="99"/>
      <c r="AQ23" s="99"/>
      <c r="AR23" s="99"/>
      <c r="AS23" s="99"/>
      <c r="AT23" s="99"/>
      <c r="AU23" s="99"/>
      <c r="AV23" s="99"/>
      <c r="AW23" s="99"/>
      <c r="AX23" s="99"/>
      <c r="AY23" s="99"/>
      <c r="AZ23" s="99"/>
      <c r="BA23" s="99"/>
      <c r="BB23" s="99"/>
      <c r="BC23" s="99"/>
      <c r="BD23" s="99"/>
      <c r="BE23" s="99"/>
      <c r="BF23" s="99"/>
      <c r="BG23" s="99"/>
      <c r="BH23" s="99"/>
      <c r="BI23" s="99"/>
      <c r="BJ23" s="99"/>
      <c r="BK23" s="99"/>
      <c r="BL23" s="99"/>
      <c r="BM23" s="99"/>
      <c r="BN23" s="99"/>
    </row>
    <row r="24" spans="1:66" s="60" customFormat="1" ht="18" x14ac:dyDescent="0.2">
      <c r="A24" s="59"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2.2.3</v>
      </c>
      <c r="B24" s="119" t="s">
        <v>160</v>
      </c>
      <c r="D24" s="118"/>
      <c r="E24" s="93">
        <v>43133</v>
      </c>
      <c r="F24" s="94">
        <f t="shared" ref="F24" si="25">IF(ISBLANK(E24)," - ",IF(G24=0,E24,E24+G24-1))</f>
        <v>43134</v>
      </c>
      <c r="G24" s="61">
        <v>2</v>
      </c>
      <c r="H24" s="62">
        <v>0.5</v>
      </c>
      <c r="I24" s="63">
        <f t="shared" ref="I24" si="26">IF(OR(F24=0,E24=0)," - ",NETWORKDAYS(E24,F24))</f>
        <v>1</v>
      </c>
      <c r="J24" s="89"/>
      <c r="K24" s="99"/>
      <c r="L24" s="99"/>
      <c r="M24" s="99"/>
      <c r="N24" s="99"/>
      <c r="O24" s="99"/>
      <c r="P24" s="99"/>
      <c r="Q24" s="99"/>
      <c r="R24" s="99"/>
      <c r="S24" s="99"/>
      <c r="T24" s="99"/>
      <c r="U24" s="99"/>
      <c r="V24" s="99"/>
      <c r="W24" s="99"/>
      <c r="X24" s="99"/>
      <c r="Y24" s="99"/>
      <c r="Z24" s="99"/>
      <c r="AA24" s="99"/>
      <c r="AB24" s="99"/>
      <c r="AC24" s="99"/>
      <c r="AD24" s="99"/>
      <c r="AE24" s="99"/>
      <c r="AF24" s="99"/>
      <c r="AG24" s="99"/>
      <c r="AH24" s="99"/>
      <c r="AI24" s="99"/>
      <c r="AJ24" s="99"/>
      <c r="AK24" s="99"/>
      <c r="AL24" s="99"/>
      <c r="AM24" s="99"/>
      <c r="AN24" s="99"/>
      <c r="AO24" s="99"/>
      <c r="AP24" s="99"/>
      <c r="AQ24" s="99"/>
      <c r="AR24" s="99"/>
      <c r="AS24" s="99"/>
      <c r="AT24" s="99"/>
      <c r="AU24" s="99"/>
      <c r="AV24" s="99"/>
      <c r="AW24" s="99"/>
      <c r="AX24" s="99"/>
      <c r="AY24" s="99"/>
      <c r="AZ24" s="99"/>
      <c r="BA24" s="99"/>
      <c r="BB24" s="99"/>
      <c r="BC24" s="99"/>
      <c r="BD24" s="99"/>
      <c r="BE24" s="99"/>
      <c r="BF24" s="99"/>
      <c r="BG24" s="99"/>
      <c r="BH24" s="99"/>
      <c r="BI24" s="99"/>
      <c r="BJ24" s="99"/>
      <c r="BK24" s="99"/>
      <c r="BL24" s="99"/>
      <c r="BM24" s="99"/>
      <c r="BN24" s="99"/>
    </row>
    <row r="25" spans="1:66" s="60" customFormat="1" ht="18" x14ac:dyDescent="0.2">
      <c r="A25"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2.3</v>
      </c>
      <c r="B25" s="117" t="s">
        <v>161</v>
      </c>
      <c r="D25" s="118"/>
      <c r="E25" s="93">
        <v>43145</v>
      </c>
      <c r="F25" s="94">
        <f t="shared" si="6"/>
        <v>43147</v>
      </c>
      <c r="G25" s="61">
        <v>3</v>
      </c>
      <c r="H25" s="62">
        <v>0</v>
      </c>
      <c r="I25" s="63">
        <f t="shared" si="4"/>
        <v>3</v>
      </c>
      <c r="J25" s="89"/>
      <c r="K25" s="99"/>
      <c r="L25" s="99"/>
      <c r="M25" s="99"/>
      <c r="N25" s="99"/>
      <c r="O25" s="99"/>
      <c r="P25" s="99"/>
      <c r="Q25" s="99"/>
      <c r="R25" s="99"/>
      <c r="S25" s="99"/>
      <c r="T25" s="99"/>
      <c r="U25" s="99"/>
      <c r="V25" s="99"/>
      <c r="W25" s="99"/>
      <c r="X25" s="99"/>
      <c r="Y25" s="99"/>
      <c r="Z25" s="99"/>
      <c r="AA25" s="99"/>
      <c r="AB25" s="99"/>
      <c r="AC25" s="99"/>
      <c r="AD25" s="99"/>
      <c r="AE25" s="99"/>
      <c r="AF25" s="99"/>
      <c r="AG25" s="99"/>
      <c r="AH25" s="99"/>
      <c r="AI25" s="99"/>
      <c r="AJ25" s="99"/>
      <c r="AK25" s="99"/>
      <c r="AL25" s="99"/>
      <c r="AM25" s="99"/>
      <c r="AN25" s="99"/>
      <c r="AO25" s="99"/>
      <c r="AP25" s="99"/>
      <c r="AQ25" s="99"/>
      <c r="AR25" s="99"/>
      <c r="AS25" s="99"/>
      <c r="AT25" s="99"/>
      <c r="AU25" s="99"/>
      <c r="AV25" s="99"/>
      <c r="AW25" s="99"/>
      <c r="AX25" s="99"/>
      <c r="AY25" s="99"/>
      <c r="AZ25" s="99"/>
      <c r="BA25" s="99"/>
      <c r="BB25" s="99"/>
      <c r="BC25" s="99"/>
      <c r="BD25" s="99"/>
      <c r="BE25" s="99"/>
      <c r="BF25" s="99"/>
      <c r="BG25" s="99"/>
      <c r="BH25" s="99"/>
      <c r="BI25" s="99"/>
      <c r="BJ25" s="99"/>
      <c r="BK25" s="99"/>
      <c r="BL25" s="99"/>
      <c r="BM25" s="99"/>
      <c r="BN25" s="99"/>
    </row>
    <row r="26" spans="1:66" s="60" customFormat="1" ht="18" x14ac:dyDescent="0.2">
      <c r="A26"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2.4</v>
      </c>
      <c r="B26" s="117" t="s">
        <v>162</v>
      </c>
      <c r="D26" s="118"/>
      <c r="E26" s="93">
        <v>43148</v>
      </c>
      <c r="F26" s="94">
        <f t="shared" si="6"/>
        <v>43153</v>
      </c>
      <c r="G26" s="61">
        <v>6</v>
      </c>
      <c r="H26" s="62">
        <v>0</v>
      </c>
      <c r="I26" s="63">
        <f t="shared" si="4"/>
        <v>4</v>
      </c>
      <c r="J26" s="89"/>
      <c r="K26" s="99"/>
      <c r="L26" s="99"/>
      <c r="M26" s="99"/>
      <c r="N26" s="99"/>
      <c r="O26" s="99"/>
      <c r="P26" s="99"/>
      <c r="Q26" s="99"/>
      <c r="R26" s="99"/>
      <c r="S26" s="99"/>
      <c r="T26" s="99"/>
      <c r="U26" s="99"/>
      <c r="V26" s="99"/>
      <c r="W26" s="99"/>
      <c r="X26" s="99"/>
      <c r="Y26" s="99"/>
      <c r="Z26" s="99"/>
      <c r="AA26" s="99"/>
      <c r="AB26" s="99"/>
      <c r="AC26" s="99"/>
      <c r="AD26" s="99"/>
      <c r="AE26" s="99"/>
      <c r="AF26" s="99"/>
      <c r="AG26" s="99"/>
      <c r="AH26" s="99"/>
      <c r="AI26" s="99"/>
      <c r="AJ26" s="99"/>
      <c r="AK26" s="99"/>
      <c r="AL26" s="99"/>
      <c r="AM26" s="99"/>
      <c r="AN26" s="99"/>
      <c r="AO26" s="99"/>
      <c r="AP26" s="99"/>
      <c r="AQ26" s="99"/>
      <c r="AR26" s="99"/>
      <c r="AS26" s="99"/>
      <c r="AT26" s="99"/>
      <c r="AU26" s="99"/>
      <c r="AV26" s="99"/>
      <c r="AW26" s="99"/>
      <c r="AX26" s="99"/>
      <c r="AY26" s="99"/>
      <c r="AZ26" s="99"/>
      <c r="BA26" s="99"/>
      <c r="BB26" s="99"/>
      <c r="BC26" s="99"/>
      <c r="BD26" s="99"/>
      <c r="BE26" s="99"/>
      <c r="BF26" s="99"/>
      <c r="BG26" s="99"/>
      <c r="BH26" s="99"/>
      <c r="BI26" s="99"/>
      <c r="BJ26" s="99"/>
      <c r="BK26" s="99"/>
      <c r="BL26" s="99"/>
      <c r="BM26" s="99"/>
      <c r="BN26" s="99"/>
    </row>
    <row r="27" spans="1:66" s="60" customFormat="1" ht="18" x14ac:dyDescent="0.2">
      <c r="A27"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2.5</v>
      </c>
      <c r="B27" s="117" t="s">
        <v>8</v>
      </c>
      <c r="D27" s="118"/>
      <c r="E27" s="93">
        <v>43154</v>
      </c>
      <c r="F27" s="94">
        <f t="shared" si="6"/>
        <v>43156</v>
      </c>
      <c r="G27" s="61">
        <v>3</v>
      </c>
      <c r="H27" s="62">
        <v>0</v>
      </c>
      <c r="I27" s="63">
        <f t="shared" si="4"/>
        <v>1</v>
      </c>
      <c r="J27" s="89"/>
      <c r="K27" s="99"/>
      <c r="L27" s="99"/>
      <c r="M27" s="99"/>
      <c r="N27" s="99"/>
      <c r="O27" s="99"/>
      <c r="P27" s="99"/>
      <c r="Q27" s="99"/>
      <c r="R27" s="99"/>
      <c r="S27" s="99"/>
      <c r="T27" s="99"/>
      <c r="U27" s="99"/>
      <c r="V27" s="99"/>
      <c r="W27" s="99"/>
      <c r="X27" s="99"/>
      <c r="Y27" s="99"/>
      <c r="Z27" s="99"/>
      <c r="AA27" s="99"/>
      <c r="AB27" s="99"/>
      <c r="AC27" s="99"/>
      <c r="AD27" s="99"/>
      <c r="AE27" s="99"/>
      <c r="AF27" s="99"/>
      <c r="AG27" s="99"/>
      <c r="AH27" s="99"/>
      <c r="AI27" s="99"/>
      <c r="AJ27" s="99"/>
      <c r="AK27" s="99"/>
      <c r="AL27" s="99"/>
      <c r="AM27" s="99"/>
      <c r="AN27" s="99"/>
      <c r="AO27" s="99"/>
      <c r="AP27" s="99"/>
      <c r="AQ27" s="99"/>
      <c r="AR27" s="99"/>
      <c r="AS27" s="99"/>
      <c r="AT27" s="99"/>
      <c r="AU27" s="99"/>
      <c r="AV27" s="99"/>
      <c r="AW27" s="99"/>
      <c r="AX27" s="99"/>
      <c r="AY27" s="99"/>
      <c r="AZ27" s="99"/>
      <c r="BA27" s="99"/>
      <c r="BB27" s="99"/>
      <c r="BC27" s="99"/>
      <c r="BD27" s="99"/>
      <c r="BE27" s="99"/>
      <c r="BF27" s="99"/>
      <c r="BG27" s="99"/>
      <c r="BH27" s="99"/>
      <c r="BI27" s="99"/>
      <c r="BJ27" s="99"/>
      <c r="BK27" s="99"/>
      <c r="BL27" s="99"/>
      <c r="BM27" s="99"/>
      <c r="BN27" s="99"/>
    </row>
    <row r="28" spans="1:66" s="54" customFormat="1" ht="18" x14ac:dyDescent="0.2">
      <c r="A28" s="52" t="str">
        <f>IF(ISERROR(VALUE(SUBSTITUTE(prevWBS,".",""))),"1",IF(ISERROR(FIND("`",SUBSTITUTE(prevWBS,".","`",1))),TEXT(VALUE(prevWBS)+1,"#"),TEXT(VALUE(LEFT(prevWBS,FIND("`",SUBSTITUTE(prevWBS,".","`",1))-1))+1,"#")))</f>
        <v>3</v>
      </c>
      <c r="B28" s="53" t="s">
        <v>142</v>
      </c>
      <c r="D28" s="55"/>
      <c r="E28" s="95"/>
      <c r="F28" s="95" t="str">
        <f t="shared" si="6"/>
        <v xml:space="preserve"> - </v>
      </c>
      <c r="G28" s="56"/>
      <c r="H28" s="57"/>
      <c r="I28" s="58" t="str">
        <f t="shared" si="4"/>
        <v xml:space="preserve"> - </v>
      </c>
      <c r="J28" s="90"/>
      <c r="K28" s="100"/>
      <c r="L28" s="100"/>
      <c r="M28" s="100"/>
      <c r="N28" s="100"/>
      <c r="O28" s="100"/>
      <c r="P28" s="100"/>
      <c r="Q28" s="100"/>
      <c r="R28" s="100"/>
      <c r="S28" s="100"/>
      <c r="T28" s="100"/>
      <c r="U28" s="100"/>
      <c r="V28" s="100"/>
      <c r="W28" s="100"/>
      <c r="X28" s="100"/>
      <c r="Y28" s="100"/>
      <c r="Z28" s="100"/>
      <c r="AA28" s="100"/>
      <c r="AB28" s="100"/>
      <c r="AC28" s="100"/>
      <c r="AD28" s="100"/>
      <c r="AE28" s="100"/>
      <c r="AF28" s="100"/>
      <c r="AG28" s="100"/>
      <c r="AH28" s="100"/>
      <c r="AI28" s="100"/>
      <c r="AJ28" s="100"/>
      <c r="AK28" s="100"/>
      <c r="AL28" s="100"/>
      <c r="AM28" s="100"/>
      <c r="AN28" s="100"/>
      <c r="AO28" s="100"/>
      <c r="AP28" s="100"/>
      <c r="AQ28" s="100"/>
      <c r="AR28" s="100"/>
      <c r="AS28" s="100"/>
      <c r="AT28" s="100"/>
      <c r="AU28" s="100"/>
      <c r="AV28" s="100"/>
      <c r="AW28" s="100"/>
      <c r="AX28" s="100"/>
      <c r="AY28" s="100"/>
      <c r="AZ28" s="100"/>
      <c r="BA28" s="100"/>
      <c r="BB28" s="100"/>
      <c r="BC28" s="100"/>
      <c r="BD28" s="100"/>
      <c r="BE28" s="100"/>
      <c r="BF28" s="100"/>
      <c r="BG28" s="100"/>
      <c r="BH28" s="100"/>
      <c r="BI28" s="100"/>
      <c r="BJ28" s="100"/>
      <c r="BK28" s="100"/>
      <c r="BL28" s="100"/>
      <c r="BM28" s="100"/>
      <c r="BN28" s="100"/>
    </row>
    <row r="29" spans="1:66" s="60" customFormat="1" ht="24" x14ac:dyDescent="0.2">
      <c r="A29"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29" s="117" t="s">
        <v>163</v>
      </c>
      <c r="D29" s="118"/>
      <c r="E29" s="93">
        <v>43141</v>
      </c>
      <c r="F29" s="94">
        <f t="shared" si="6"/>
        <v>43144</v>
      </c>
      <c r="G29" s="61">
        <v>4</v>
      </c>
      <c r="H29" s="62">
        <v>0</v>
      </c>
      <c r="I29" s="63">
        <f t="shared" si="4"/>
        <v>2</v>
      </c>
      <c r="J29" s="89"/>
      <c r="K29" s="99"/>
      <c r="L29" s="99"/>
      <c r="M29" s="99"/>
      <c r="N29" s="99"/>
      <c r="O29" s="99"/>
      <c r="P29" s="99"/>
      <c r="Q29" s="99"/>
      <c r="R29" s="99"/>
      <c r="S29" s="99"/>
      <c r="T29" s="99"/>
      <c r="U29" s="99"/>
      <c r="V29" s="99"/>
      <c r="W29" s="99"/>
      <c r="X29" s="99"/>
      <c r="Y29" s="99"/>
      <c r="Z29" s="99"/>
      <c r="AA29" s="99"/>
      <c r="AB29" s="99"/>
      <c r="AC29" s="99"/>
      <c r="AD29" s="99"/>
      <c r="AE29" s="99"/>
      <c r="AF29" s="99"/>
      <c r="AG29" s="99"/>
      <c r="AH29" s="99"/>
      <c r="AI29" s="99"/>
      <c r="AJ29" s="99"/>
      <c r="AK29" s="99"/>
      <c r="AL29" s="99"/>
      <c r="AM29" s="99"/>
      <c r="AN29" s="99"/>
      <c r="AO29" s="99"/>
      <c r="AP29" s="99"/>
      <c r="AQ29" s="99"/>
      <c r="AR29" s="99"/>
      <c r="AS29" s="99"/>
      <c r="AT29" s="99"/>
      <c r="AU29" s="99"/>
      <c r="AV29" s="99"/>
      <c r="AW29" s="99"/>
      <c r="AX29" s="99"/>
      <c r="AY29" s="99"/>
      <c r="AZ29" s="99"/>
      <c r="BA29" s="99"/>
      <c r="BB29" s="99"/>
      <c r="BC29" s="99"/>
      <c r="BD29" s="99"/>
      <c r="BE29" s="99"/>
      <c r="BF29" s="99"/>
      <c r="BG29" s="99"/>
      <c r="BH29" s="99"/>
      <c r="BI29" s="99"/>
      <c r="BJ29" s="99"/>
      <c r="BK29" s="99"/>
      <c r="BL29" s="99"/>
      <c r="BM29" s="99"/>
      <c r="BN29" s="99"/>
    </row>
    <row r="30" spans="1:66" s="60" customFormat="1" ht="18" x14ac:dyDescent="0.2">
      <c r="A30"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3.2</v>
      </c>
      <c r="B30" s="117" t="s">
        <v>164</v>
      </c>
      <c r="D30" s="118"/>
      <c r="E30" s="93">
        <v>43145</v>
      </c>
      <c r="F30" s="94">
        <f t="shared" si="6"/>
        <v>43147</v>
      </c>
      <c r="G30" s="61">
        <v>3</v>
      </c>
      <c r="H30" s="62">
        <v>0</v>
      </c>
      <c r="I30" s="63">
        <f t="shared" si="4"/>
        <v>3</v>
      </c>
      <c r="J30" s="89"/>
      <c r="K30" s="99"/>
      <c r="L30" s="99"/>
      <c r="M30" s="99"/>
      <c r="N30" s="99"/>
      <c r="O30" s="99"/>
      <c r="P30" s="99"/>
      <c r="Q30" s="99"/>
      <c r="R30" s="99"/>
      <c r="S30" s="99"/>
      <c r="T30" s="99"/>
      <c r="U30" s="99"/>
      <c r="V30" s="99"/>
      <c r="W30" s="99"/>
      <c r="X30" s="99"/>
      <c r="Y30" s="99"/>
      <c r="Z30" s="99"/>
      <c r="AA30" s="99"/>
      <c r="AB30" s="99"/>
      <c r="AC30" s="99"/>
      <c r="AD30" s="99"/>
      <c r="AE30" s="99"/>
      <c r="AF30" s="99"/>
      <c r="AG30" s="99"/>
      <c r="AH30" s="99"/>
      <c r="AI30" s="99"/>
      <c r="AJ30" s="99"/>
      <c r="AK30" s="99"/>
      <c r="AL30" s="99"/>
      <c r="AM30" s="99"/>
      <c r="AN30" s="99"/>
      <c r="AO30" s="99"/>
      <c r="AP30" s="99"/>
      <c r="AQ30" s="99"/>
      <c r="AR30" s="99"/>
      <c r="AS30" s="99"/>
      <c r="AT30" s="99"/>
      <c r="AU30" s="99"/>
      <c r="AV30" s="99"/>
      <c r="AW30" s="99"/>
      <c r="AX30" s="99"/>
      <c r="AY30" s="99"/>
      <c r="AZ30" s="99"/>
      <c r="BA30" s="99"/>
      <c r="BB30" s="99"/>
      <c r="BC30" s="99"/>
      <c r="BD30" s="99"/>
      <c r="BE30" s="99"/>
      <c r="BF30" s="99"/>
      <c r="BG30" s="99"/>
      <c r="BH30" s="99"/>
      <c r="BI30" s="99"/>
      <c r="BJ30" s="99"/>
      <c r="BK30" s="99"/>
      <c r="BL30" s="99"/>
      <c r="BM30" s="99"/>
      <c r="BN30" s="99"/>
    </row>
    <row r="31" spans="1:66" s="60" customFormat="1" ht="18" x14ac:dyDescent="0.2">
      <c r="A31"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3.3</v>
      </c>
      <c r="B31" s="117" t="s">
        <v>165</v>
      </c>
      <c r="D31" s="118"/>
      <c r="E31" s="93">
        <v>43145</v>
      </c>
      <c r="F31" s="94">
        <f t="shared" si="6"/>
        <v>43147</v>
      </c>
      <c r="G31" s="61">
        <v>3</v>
      </c>
      <c r="H31" s="62">
        <v>0</v>
      </c>
      <c r="I31" s="63">
        <f t="shared" si="4"/>
        <v>3</v>
      </c>
      <c r="J31" s="89"/>
      <c r="K31" s="99"/>
      <c r="L31" s="99"/>
      <c r="M31" s="99"/>
      <c r="N31" s="99"/>
      <c r="O31" s="99"/>
      <c r="P31" s="99"/>
      <c r="Q31" s="99"/>
      <c r="R31" s="99"/>
      <c r="S31" s="99"/>
      <c r="T31" s="99"/>
      <c r="U31" s="99"/>
      <c r="V31" s="99"/>
      <c r="W31" s="99"/>
      <c r="X31" s="99"/>
      <c r="Y31" s="99"/>
      <c r="Z31" s="99"/>
      <c r="AA31" s="99"/>
      <c r="AB31" s="99"/>
      <c r="AC31" s="99"/>
      <c r="AD31" s="99"/>
      <c r="AE31" s="99"/>
      <c r="AF31" s="99"/>
      <c r="AG31" s="99"/>
      <c r="AH31" s="99"/>
      <c r="AI31" s="99"/>
      <c r="AJ31" s="99"/>
      <c r="AK31" s="99"/>
      <c r="AL31" s="99"/>
      <c r="AM31" s="99"/>
      <c r="AN31" s="99"/>
      <c r="AO31" s="99"/>
      <c r="AP31" s="99"/>
      <c r="AQ31" s="99"/>
      <c r="AR31" s="99"/>
      <c r="AS31" s="99"/>
      <c r="AT31" s="99"/>
      <c r="AU31" s="99"/>
      <c r="AV31" s="99"/>
      <c r="AW31" s="99"/>
      <c r="AX31" s="99"/>
      <c r="AY31" s="99"/>
      <c r="AZ31" s="99"/>
      <c r="BA31" s="99"/>
      <c r="BB31" s="99"/>
      <c r="BC31" s="99"/>
      <c r="BD31" s="99"/>
      <c r="BE31" s="99"/>
      <c r="BF31" s="99"/>
      <c r="BG31" s="99"/>
      <c r="BH31" s="99"/>
      <c r="BI31" s="99"/>
      <c r="BJ31" s="99"/>
      <c r="BK31" s="99"/>
      <c r="BL31" s="99"/>
      <c r="BM31" s="99"/>
      <c r="BN31" s="99"/>
    </row>
    <row r="32" spans="1:66" s="60" customFormat="1" ht="18" x14ac:dyDescent="0.2">
      <c r="A32"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3.4</v>
      </c>
      <c r="B32" s="117" t="s">
        <v>8</v>
      </c>
      <c r="D32" s="118"/>
      <c r="E32" s="93">
        <v>43148</v>
      </c>
      <c r="F32" s="94">
        <f t="shared" si="6"/>
        <v>43153</v>
      </c>
      <c r="G32" s="61">
        <v>6</v>
      </c>
      <c r="H32" s="62">
        <v>0</v>
      </c>
      <c r="I32" s="63">
        <f t="shared" si="4"/>
        <v>4</v>
      </c>
      <c r="J32" s="89"/>
      <c r="K32" s="99"/>
      <c r="L32" s="99"/>
      <c r="M32" s="99"/>
      <c r="N32" s="99"/>
      <c r="O32" s="99"/>
      <c r="P32" s="99"/>
      <c r="Q32" s="99"/>
      <c r="R32" s="99"/>
      <c r="S32" s="99"/>
      <c r="T32" s="99"/>
      <c r="U32" s="99"/>
      <c r="V32" s="99"/>
      <c r="W32" s="99"/>
      <c r="X32" s="99"/>
      <c r="Y32" s="99"/>
      <c r="Z32" s="99"/>
      <c r="AA32" s="99"/>
      <c r="AB32" s="99"/>
      <c r="AC32" s="99"/>
      <c r="AD32" s="99"/>
      <c r="AE32" s="99"/>
      <c r="AF32" s="99"/>
      <c r="AG32" s="99"/>
      <c r="AH32" s="99"/>
      <c r="AI32" s="99"/>
      <c r="AJ32" s="99"/>
      <c r="AK32" s="99"/>
      <c r="AL32" s="99"/>
      <c r="AM32" s="99"/>
      <c r="AN32" s="99"/>
      <c r="AO32" s="99"/>
      <c r="AP32" s="99"/>
      <c r="AQ32" s="99"/>
      <c r="AR32" s="99"/>
      <c r="AS32" s="99"/>
      <c r="AT32" s="99"/>
      <c r="AU32" s="99"/>
      <c r="AV32" s="99"/>
      <c r="AW32" s="99"/>
      <c r="AX32" s="99"/>
      <c r="AY32" s="99"/>
      <c r="AZ32" s="99"/>
      <c r="BA32" s="99"/>
      <c r="BB32" s="99"/>
      <c r="BC32" s="99"/>
      <c r="BD32" s="99"/>
      <c r="BE32" s="99"/>
      <c r="BF32" s="99"/>
      <c r="BG32" s="99"/>
      <c r="BH32" s="99"/>
      <c r="BI32" s="99"/>
      <c r="BJ32" s="99"/>
      <c r="BK32" s="99"/>
      <c r="BL32" s="99"/>
      <c r="BM32" s="99"/>
      <c r="BN32" s="99"/>
    </row>
    <row r="33" spans="1:66" s="60" customFormat="1" ht="18" x14ac:dyDescent="0.2">
      <c r="A33"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3.5</v>
      </c>
      <c r="B33" s="117" t="s">
        <v>8</v>
      </c>
      <c r="D33" s="118"/>
      <c r="E33" s="93">
        <v>43154</v>
      </c>
      <c r="F33" s="94">
        <f t="shared" si="6"/>
        <v>43156</v>
      </c>
      <c r="G33" s="61">
        <v>3</v>
      </c>
      <c r="H33" s="62">
        <v>0</v>
      </c>
      <c r="I33" s="63">
        <f t="shared" si="4"/>
        <v>1</v>
      </c>
      <c r="J33" s="89"/>
      <c r="K33" s="99"/>
      <c r="L33" s="99"/>
      <c r="M33" s="99"/>
      <c r="N33" s="99"/>
      <c r="O33" s="99"/>
      <c r="P33" s="99"/>
      <c r="Q33" s="99"/>
      <c r="R33" s="99"/>
      <c r="S33" s="99"/>
      <c r="T33" s="99"/>
      <c r="U33" s="99"/>
      <c r="V33" s="99"/>
      <c r="W33" s="99"/>
      <c r="X33" s="99"/>
      <c r="Y33" s="99"/>
      <c r="Z33" s="99"/>
      <c r="AA33" s="99"/>
      <c r="AB33" s="99"/>
      <c r="AC33" s="99"/>
      <c r="AD33" s="99"/>
      <c r="AE33" s="99"/>
      <c r="AF33" s="99"/>
      <c r="AG33" s="99"/>
      <c r="AH33" s="99"/>
      <c r="AI33" s="99"/>
      <c r="AJ33" s="99"/>
      <c r="AK33" s="99"/>
      <c r="AL33" s="99"/>
      <c r="AM33" s="99"/>
      <c r="AN33" s="99"/>
      <c r="AO33" s="99"/>
      <c r="AP33" s="99"/>
      <c r="AQ33" s="99"/>
      <c r="AR33" s="99"/>
      <c r="AS33" s="99"/>
      <c r="AT33" s="99"/>
      <c r="AU33" s="99"/>
      <c r="AV33" s="99"/>
      <c r="AW33" s="99"/>
      <c r="AX33" s="99"/>
      <c r="AY33" s="99"/>
      <c r="AZ33" s="99"/>
      <c r="BA33" s="99"/>
      <c r="BB33" s="99"/>
      <c r="BC33" s="99"/>
      <c r="BD33" s="99"/>
      <c r="BE33" s="99"/>
      <c r="BF33" s="99"/>
      <c r="BG33" s="99"/>
      <c r="BH33" s="99"/>
      <c r="BI33" s="99"/>
      <c r="BJ33" s="99"/>
      <c r="BK33" s="99"/>
      <c r="BL33" s="99"/>
      <c r="BM33" s="99"/>
      <c r="BN33" s="99"/>
    </row>
    <row r="34" spans="1:66" s="54" customFormat="1" ht="18" x14ac:dyDescent="0.2">
      <c r="A34" s="52" t="str">
        <f>IF(ISERROR(VALUE(SUBSTITUTE(prevWBS,".",""))),"1",IF(ISERROR(FIND("`",SUBSTITUTE(prevWBS,".","`",1))),TEXT(VALUE(prevWBS)+1,"#"),TEXT(VALUE(LEFT(prevWBS,FIND("`",SUBSTITUTE(prevWBS,".","`",1))-1))+1,"#")))</f>
        <v>4</v>
      </c>
      <c r="B34" s="53" t="s">
        <v>143</v>
      </c>
      <c r="D34" s="55"/>
      <c r="E34" s="95"/>
      <c r="F34" s="95" t="str">
        <f t="shared" si="6"/>
        <v xml:space="preserve"> - </v>
      </c>
      <c r="G34" s="56"/>
      <c r="H34" s="57"/>
      <c r="I34" s="58" t="str">
        <f t="shared" si="4"/>
        <v xml:space="preserve"> - </v>
      </c>
      <c r="J34" s="90"/>
      <c r="K34" s="100"/>
      <c r="L34" s="100"/>
      <c r="M34" s="100"/>
      <c r="N34" s="100"/>
      <c r="O34" s="100"/>
      <c r="P34" s="100"/>
      <c r="Q34" s="100"/>
      <c r="R34" s="100"/>
      <c r="S34" s="100"/>
      <c r="T34" s="100"/>
      <c r="U34" s="100"/>
      <c r="V34" s="100"/>
      <c r="W34" s="100"/>
      <c r="X34" s="100"/>
      <c r="Y34" s="100"/>
      <c r="Z34" s="100"/>
      <c r="AA34" s="100"/>
      <c r="AB34" s="100"/>
      <c r="AC34" s="100"/>
      <c r="AD34" s="100"/>
      <c r="AE34" s="100"/>
      <c r="AF34" s="100"/>
      <c r="AG34" s="100"/>
      <c r="AH34" s="100"/>
      <c r="AI34" s="100"/>
      <c r="AJ34" s="100"/>
      <c r="AK34" s="100"/>
      <c r="AL34" s="100"/>
      <c r="AM34" s="100"/>
      <c r="AN34" s="100"/>
      <c r="AO34" s="100"/>
      <c r="AP34" s="100"/>
      <c r="AQ34" s="100"/>
      <c r="AR34" s="100"/>
      <c r="AS34" s="100"/>
      <c r="AT34" s="100"/>
      <c r="AU34" s="100"/>
      <c r="AV34" s="100"/>
      <c r="AW34" s="100"/>
      <c r="AX34" s="100"/>
      <c r="AY34" s="100"/>
      <c r="AZ34" s="100"/>
      <c r="BA34" s="100"/>
      <c r="BB34" s="100"/>
      <c r="BC34" s="100"/>
      <c r="BD34" s="100"/>
      <c r="BE34" s="100"/>
      <c r="BF34" s="100"/>
      <c r="BG34" s="100"/>
      <c r="BH34" s="100"/>
      <c r="BI34" s="100"/>
      <c r="BJ34" s="100"/>
      <c r="BK34" s="100"/>
      <c r="BL34" s="100"/>
      <c r="BM34" s="100"/>
      <c r="BN34" s="100"/>
    </row>
    <row r="35" spans="1:66" s="60" customFormat="1" ht="18" x14ac:dyDescent="0.2">
      <c r="A35"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35" s="117" t="s">
        <v>166</v>
      </c>
      <c r="D35" s="118"/>
      <c r="E35" s="93">
        <v>43129</v>
      </c>
      <c r="F35" s="94">
        <f t="shared" si="6"/>
        <v>43129</v>
      </c>
      <c r="G35" s="61">
        <v>1</v>
      </c>
      <c r="H35" s="62">
        <v>0</v>
      </c>
      <c r="I35" s="63">
        <f t="shared" si="4"/>
        <v>1</v>
      </c>
      <c r="J35" s="89"/>
      <c r="K35" s="99"/>
      <c r="L35" s="99"/>
      <c r="M35" s="99"/>
      <c r="N35" s="99"/>
      <c r="O35" s="99"/>
      <c r="P35" s="99"/>
      <c r="Q35" s="99"/>
      <c r="R35" s="99"/>
      <c r="S35" s="99"/>
      <c r="T35" s="99"/>
      <c r="U35" s="99"/>
      <c r="V35" s="99"/>
      <c r="W35" s="99"/>
      <c r="X35" s="99"/>
      <c r="Y35" s="99"/>
      <c r="Z35" s="99"/>
      <c r="AA35" s="99"/>
      <c r="AB35" s="99"/>
      <c r="AC35" s="99"/>
      <c r="AD35" s="99"/>
      <c r="AE35" s="99"/>
      <c r="AF35" s="99"/>
      <c r="AG35" s="99"/>
      <c r="AH35" s="99"/>
      <c r="AI35" s="99"/>
      <c r="AJ35" s="99"/>
      <c r="AK35" s="99"/>
      <c r="AL35" s="99"/>
      <c r="AM35" s="99"/>
      <c r="AN35" s="99"/>
      <c r="AO35" s="99"/>
      <c r="AP35" s="99"/>
      <c r="AQ35" s="99"/>
      <c r="AR35" s="99"/>
      <c r="AS35" s="99"/>
      <c r="AT35" s="99"/>
      <c r="AU35" s="99"/>
      <c r="AV35" s="99"/>
      <c r="AW35" s="99"/>
      <c r="AX35" s="99"/>
      <c r="AY35" s="99"/>
      <c r="AZ35" s="99"/>
      <c r="BA35" s="99"/>
      <c r="BB35" s="99"/>
      <c r="BC35" s="99"/>
      <c r="BD35" s="99"/>
      <c r="BE35" s="99"/>
      <c r="BF35" s="99"/>
      <c r="BG35" s="99"/>
      <c r="BH35" s="99"/>
      <c r="BI35" s="99"/>
      <c r="BJ35" s="99"/>
      <c r="BK35" s="99"/>
      <c r="BL35" s="99"/>
      <c r="BM35" s="99"/>
      <c r="BN35" s="99"/>
    </row>
    <row r="36" spans="1:66" s="60" customFormat="1" ht="18" x14ac:dyDescent="0.2">
      <c r="A36"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4.2</v>
      </c>
      <c r="B36" s="117" t="s">
        <v>167</v>
      </c>
      <c r="D36" s="118"/>
      <c r="E36" s="93">
        <v>43130</v>
      </c>
      <c r="F36" s="94">
        <f t="shared" si="6"/>
        <v>43130</v>
      </c>
      <c r="G36" s="61">
        <v>1</v>
      </c>
      <c r="H36" s="62">
        <v>0</v>
      </c>
      <c r="I36" s="63">
        <f t="shared" si="4"/>
        <v>1</v>
      </c>
      <c r="J36" s="89"/>
      <c r="K36" s="99"/>
      <c r="L36" s="99"/>
      <c r="M36" s="99"/>
      <c r="N36" s="99"/>
      <c r="O36" s="99"/>
      <c r="P36" s="99"/>
      <c r="Q36" s="99"/>
      <c r="R36" s="99"/>
      <c r="S36" s="99"/>
      <c r="T36" s="99"/>
      <c r="U36" s="99"/>
      <c r="V36" s="99"/>
      <c r="W36" s="99"/>
      <c r="X36" s="99"/>
      <c r="Y36" s="99"/>
      <c r="Z36" s="99"/>
      <c r="AA36" s="99"/>
      <c r="AB36" s="99"/>
      <c r="AC36" s="99"/>
      <c r="AD36" s="99"/>
      <c r="AE36" s="99"/>
      <c r="AF36" s="99"/>
      <c r="AG36" s="99"/>
      <c r="AH36" s="99"/>
      <c r="AI36" s="99"/>
      <c r="AJ36" s="99"/>
      <c r="AK36" s="99"/>
      <c r="AL36" s="99"/>
      <c r="AM36" s="99"/>
      <c r="AN36" s="99"/>
      <c r="AO36" s="99"/>
      <c r="AP36" s="99"/>
      <c r="AQ36" s="99"/>
      <c r="AR36" s="99"/>
      <c r="AS36" s="99"/>
      <c r="AT36" s="99"/>
      <c r="AU36" s="99"/>
      <c r="AV36" s="99"/>
      <c r="AW36" s="99"/>
      <c r="AX36" s="99"/>
      <c r="AY36" s="99"/>
      <c r="AZ36" s="99"/>
      <c r="BA36" s="99"/>
      <c r="BB36" s="99"/>
      <c r="BC36" s="99"/>
      <c r="BD36" s="99"/>
      <c r="BE36" s="99"/>
      <c r="BF36" s="99"/>
      <c r="BG36" s="99"/>
      <c r="BH36" s="99"/>
      <c r="BI36" s="99"/>
      <c r="BJ36" s="99"/>
      <c r="BK36" s="99"/>
      <c r="BL36" s="99"/>
      <c r="BM36" s="99"/>
      <c r="BN36" s="99"/>
    </row>
    <row r="37" spans="1:66" s="60" customFormat="1" ht="18" x14ac:dyDescent="0.2">
      <c r="A37"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4.3</v>
      </c>
      <c r="B37" s="117" t="s">
        <v>8</v>
      </c>
      <c r="D37" s="118"/>
      <c r="E37" s="93">
        <v>43131</v>
      </c>
      <c r="F37" s="94">
        <f t="shared" si="6"/>
        <v>43131</v>
      </c>
      <c r="G37" s="61">
        <v>1</v>
      </c>
      <c r="H37" s="62">
        <v>0</v>
      </c>
      <c r="I37" s="63">
        <f t="shared" si="4"/>
        <v>1</v>
      </c>
      <c r="J37" s="89"/>
      <c r="K37" s="99"/>
      <c r="L37" s="99"/>
      <c r="M37" s="99"/>
      <c r="N37" s="99"/>
      <c r="O37" s="99"/>
      <c r="P37" s="99"/>
      <c r="Q37" s="99"/>
      <c r="R37" s="99"/>
      <c r="S37" s="99"/>
      <c r="T37" s="99"/>
      <c r="U37" s="99"/>
      <c r="V37" s="99"/>
      <c r="W37" s="99"/>
      <c r="X37" s="99"/>
      <c r="Y37" s="99"/>
      <c r="Z37" s="99"/>
      <c r="AA37" s="99"/>
      <c r="AB37" s="99"/>
      <c r="AC37" s="99"/>
      <c r="AD37" s="99"/>
      <c r="AE37" s="99"/>
      <c r="AF37" s="99"/>
      <c r="AG37" s="99"/>
      <c r="AH37" s="99"/>
      <c r="AI37" s="99"/>
      <c r="AJ37" s="99"/>
      <c r="AK37" s="99"/>
      <c r="AL37" s="99"/>
      <c r="AM37" s="99"/>
      <c r="AN37" s="99"/>
      <c r="AO37" s="99"/>
      <c r="AP37" s="99"/>
      <c r="AQ37" s="99"/>
      <c r="AR37" s="99"/>
      <c r="AS37" s="99"/>
      <c r="AT37" s="99"/>
      <c r="AU37" s="99"/>
      <c r="AV37" s="99"/>
      <c r="AW37" s="99"/>
      <c r="AX37" s="99"/>
      <c r="AY37" s="99"/>
      <c r="AZ37" s="99"/>
      <c r="BA37" s="99"/>
      <c r="BB37" s="99"/>
      <c r="BC37" s="99"/>
      <c r="BD37" s="99"/>
      <c r="BE37" s="99"/>
      <c r="BF37" s="99"/>
      <c r="BG37" s="99"/>
      <c r="BH37" s="99"/>
      <c r="BI37" s="99"/>
      <c r="BJ37" s="99"/>
      <c r="BK37" s="99"/>
      <c r="BL37" s="99"/>
      <c r="BM37" s="99"/>
      <c r="BN37" s="99"/>
    </row>
    <row r="38" spans="1:66" s="60" customFormat="1" ht="18" x14ac:dyDescent="0.2">
      <c r="A38"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4.4</v>
      </c>
      <c r="B38" s="117" t="s">
        <v>8</v>
      </c>
      <c r="D38" s="118"/>
      <c r="E38" s="93">
        <v>43132</v>
      </c>
      <c r="F38" s="94">
        <f t="shared" si="6"/>
        <v>43132</v>
      </c>
      <c r="G38" s="61">
        <v>1</v>
      </c>
      <c r="H38" s="62">
        <v>0</v>
      </c>
      <c r="I38" s="63">
        <f t="shared" si="4"/>
        <v>1</v>
      </c>
      <c r="J38" s="89"/>
      <c r="K38" s="99"/>
      <c r="L38" s="99"/>
      <c r="M38" s="99"/>
      <c r="N38" s="99"/>
      <c r="O38" s="99"/>
      <c r="P38" s="99"/>
      <c r="Q38" s="99"/>
      <c r="R38" s="99"/>
      <c r="S38" s="99"/>
      <c r="T38" s="99"/>
      <c r="U38" s="99"/>
      <c r="V38" s="99"/>
      <c r="W38" s="99"/>
      <c r="X38" s="99"/>
      <c r="Y38" s="99"/>
      <c r="Z38" s="99"/>
      <c r="AA38" s="99"/>
      <c r="AB38" s="99"/>
      <c r="AC38" s="99"/>
      <c r="AD38" s="99"/>
      <c r="AE38" s="99"/>
      <c r="AF38" s="99"/>
      <c r="AG38" s="99"/>
      <c r="AH38" s="99"/>
      <c r="AI38" s="99"/>
      <c r="AJ38" s="99"/>
      <c r="AK38" s="99"/>
      <c r="AL38" s="99"/>
      <c r="AM38" s="99"/>
      <c r="AN38" s="99"/>
      <c r="AO38" s="99"/>
      <c r="AP38" s="99"/>
      <c r="AQ38" s="99"/>
      <c r="AR38" s="99"/>
      <c r="AS38" s="99"/>
      <c r="AT38" s="99"/>
      <c r="AU38" s="99"/>
      <c r="AV38" s="99"/>
      <c r="AW38" s="99"/>
      <c r="AX38" s="99"/>
      <c r="AY38" s="99"/>
      <c r="AZ38" s="99"/>
      <c r="BA38" s="99"/>
      <c r="BB38" s="99"/>
      <c r="BC38" s="99"/>
      <c r="BD38" s="99"/>
      <c r="BE38" s="99"/>
      <c r="BF38" s="99"/>
      <c r="BG38" s="99"/>
      <c r="BH38" s="99"/>
      <c r="BI38" s="99"/>
      <c r="BJ38" s="99"/>
      <c r="BK38" s="99"/>
      <c r="BL38" s="99"/>
      <c r="BM38" s="99"/>
      <c r="BN38" s="99"/>
    </row>
    <row r="39" spans="1:66" s="60" customFormat="1" ht="18" x14ac:dyDescent="0.2">
      <c r="A39"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4.5</v>
      </c>
      <c r="B39" s="117" t="s">
        <v>8</v>
      </c>
      <c r="D39" s="118"/>
      <c r="E39" s="93">
        <v>43133</v>
      </c>
      <c r="F39" s="94">
        <f t="shared" si="6"/>
        <v>43133</v>
      </c>
      <c r="G39" s="61">
        <v>1</v>
      </c>
      <c r="H39" s="62">
        <v>0</v>
      </c>
      <c r="I39" s="63">
        <f t="shared" si="4"/>
        <v>1</v>
      </c>
      <c r="J39" s="89"/>
      <c r="K39" s="99"/>
      <c r="L39" s="99"/>
      <c r="M39" s="99"/>
      <c r="N39" s="99"/>
      <c r="O39" s="99"/>
      <c r="P39" s="99"/>
      <c r="Q39" s="99"/>
      <c r="R39" s="99"/>
      <c r="S39" s="99"/>
      <c r="T39" s="99"/>
      <c r="U39" s="99"/>
      <c r="V39" s="99"/>
      <c r="W39" s="99"/>
      <c r="X39" s="99"/>
      <c r="Y39" s="99"/>
      <c r="Z39" s="99"/>
      <c r="AA39" s="99"/>
      <c r="AB39" s="99"/>
      <c r="AC39" s="99"/>
      <c r="AD39" s="99"/>
      <c r="AE39" s="99"/>
      <c r="AF39" s="99"/>
      <c r="AG39" s="99"/>
      <c r="AH39" s="99"/>
      <c r="AI39" s="99"/>
      <c r="AJ39" s="99"/>
      <c r="AK39" s="99"/>
      <c r="AL39" s="99"/>
      <c r="AM39" s="99"/>
      <c r="AN39" s="99"/>
      <c r="AO39" s="99"/>
      <c r="AP39" s="99"/>
      <c r="AQ39" s="99"/>
      <c r="AR39" s="99"/>
      <c r="AS39" s="99"/>
      <c r="AT39" s="99"/>
      <c r="AU39" s="99"/>
      <c r="AV39" s="99"/>
      <c r="AW39" s="99"/>
      <c r="AX39" s="99"/>
      <c r="AY39" s="99"/>
      <c r="AZ39" s="99"/>
      <c r="BA39" s="99"/>
      <c r="BB39" s="99"/>
      <c r="BC39" s="99"/>
      <c r="BD39" s="99"/>
      <c r="BE39" s="99"/>
      <c r="BF39" s="99"/>
      <c r="BG39" s="99"/>
      <c r="BH39" s="99"/>
      <c r="BI39" s="99"/>
      <c r="BJ39" s="99"/>
      <c r="BK39" s="99"/>
      <c r="BL39" s="99"/>
      <c r="BM39" s="99"/>
      <c r="BN39" s="99"/>
    </row>
    <row r="40" spans="1:66" s="54" customFormat="1" ht="18" x14ac:dyDescent="0.2">
      <c r="A40" s="52" t="str">
        <f>IF(ISERROR(VALUE(SUBSTITUTE(prevWBS,".",""))),"1",IF(ISERROR(FIND("`",SUBSTITUTE(prevWBS,".","`",1))),TEXT(VALUE(prevWBS)+1,"#"),TEXT(VALUE(LEFT(prevWBS,FIND("`",SUBSTITUTE(prevWBS,".","`",1))-1))+1,"#")))</f>
        <v>5</v>
      </c>
      <c r="B40" s="53" t="s">
        <v>144</v>
      </c>
      <c r="D40" s="55"/>
      <c r="E40" s="95"/>
      <c r="F40" s="95" t="str">
        <f t="shared" ref="F40:F41" si="27">IF(ISBLANK(E40)," - ",IF(G40=0,E40,E40+G40-1))</f>
        <v xml:space="preserve"> - </v>
      </c>
      <c r="G40" s="56"/>
      <c r="H40" s="57"/>
      <c r="I40" s="58" t="str">
        <f t="shared" ref="I40:I41" si="28">IF(OR(F40=0,E40=0)," - ",NETWORKDAYS(E40,F40))</f>
        <v xml:space="preserve"> - </v>
      </c>
      <c r="J40" s="90"/>
      <c r="K40" s="100"/>
      <c r="L40" s="100"/>
      <c r="M40" s="100"/>
      <c r="N40" s="100"/>
      <c r="O40" s="100"/>
      <c r="P40" s="100"/>
      <c r="Q40" s="100"/>
      <c r="R40" s="100"/>
      <c r="S40" s="100"/>
      <c r="T40" s="100"/>
      <c r="U40" s="100"/>
      <c r="V40" s="100"/>
      <c r="W40" s="100"/>
      <c r="X40" s="100"/>
      <c r="Y40" s="100"/>
      <c r="Z40" s="100"/>
      <c r="AA40" s="100"/>
      <c r="AB40" s="100"/>
      <c r="AC40" s="100"/>
      <c r="AD40" s="100"/>
      <c r="AE40" s="100"/>
      <c r="AF40" s="100"/>
      <c r="AG40" s="100"/>
      <c r="AH40" s="100"/>
      <c r="AI40" s="100"/>
      <c r="AJ40" s="100"/>
      <c r="AK40" s="100"/>
      <c r="AL40" s="100"/>
      <c r="AM40" s="100"/>
      <c r="AN40" s="100"/>
      <c r="AO40" s="100"/>
      <c r="AP40" s="100"/>
      <c r="AQ40" s="100"/>
      <c r="AR40" s="100"/>
      <c r="AS40" s="100"/>
      <c r="AT40" s="100"/>
      <c r="AU40" s="100"/>
      <c r="AV40" s="100"/>
      <c r="AW40" s="100"/>
      <c r="AX40" s="100"/>
      <c r="AY40" s="100"/>
      <c r="AZ40" s="100"/>
      <c r="BA40" s="100"/>
      <c r="BB40" s="100"/>
      <c r="BC40" s="100"/>
      <c r="BD40" s="100"/>
      <c r="BE40" s="100"/>
      <c r="BF40" s="100"/>
      <c r="BG40" s="100"/>
      <c r="BH40" s="100"/>
      <c r="BI40" s="100"/>
      <c r="BJ40" s="100"/>
      <c r="BK40" s="100"/>
      <c r="BL40" s="100"/>
      <c r="BM40" s="100"/>
      <c r="BN40" s="100"/>
    </row>
    <row r="41" spans="1:66" s="60" customFormat="1" ht="24" x14ac:dyDescent="0.2">
      <c r="A41"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5.1</v>
      </c>
      <c r="B41" s="117" t="s">
        <v>168</v>
      </c>
      <c r="D41" s="118"/>
      <c r="E41" s="93">
        <v>43129</v>
      </c>
      <c r="F41" s="94">
        <f t="shared" si="27"/>
        <v>43129</v>
      </c>
      <c r="G41" s="61">
        <v>1</v>
      </c>
      <c r="H41" s="62">
        <v>0</v>
      </c>
      <c r="I41" s="63">
        <f t="shared" si="28"/>
        <v>1</v>
      </c>
      <c r="J41" s="89"/>
      <c r="K41" s="99"/>
      <c r="L41" s="99"/>
      <c r="M41" s="99"/>
      <c r="N41" s="99"/>
      <c r="O41" s="99"/>
      <c r="P41" s="99"/>
      <c r="Q41" s="99"/>
      <c r="R41" s="99"/>
      <c r="S41" s="99"/>
      <c r="T41" s="99"/>
      <c r="U41" s="99"/>
      <c r="V41" s="99"/>
      <c r="W41" s="99"/>
      <c r="X41" s="99"/>
      <c r="Y41" s="99"/>
      <c r="Z41" s="99"/>
      <c r="AA41" s="99"/>
      <c r="AB41" s="99"/>
      <c r="AC41" s="99"/>
      <c r="AD41" s="99"/>
      <c r="AE41" s="99"/>
      <c r="AF41" s="99"/>
      <c r="AG41" s="99"/>
      <c r="AH41" s="99"/>
      <c r="AI41" s="99"/>
      <c r="AJ41" s="99"/>
      <c r="AK41" s="99"/>
      <c r="AL41" s="99"/>
      <c r="AM41" s="99"/>
      <c r="AN41" s="99"/>
      <c r="AO41" s="99"/>
      <c r="AP41" s="99"/>
      <c r="AQ41" s="99"/>
      <c r="AR41" s="99"/>
      <c r="AS41" s="99"/>
      <c r="AT41" s="99"/>
      <c r="AU41" s="99"/>
      <c r="AV41" s="99"/>
      <c r="AW41" s="99"/>
      <c r="AX41" s="99"/>
      <c r="AY41" s="99"/>
      <c r="AZ41" s="99"/>
      <c r="BA41" s="99"/>
      <c r="BB41" s="99"/>
      <c r="BC41" s="99"/>
      <c r="BD41" s="99"/>
      <c r="BE41" s="99"/>
      <c r="BF41" s="99"/>
      <c r="BG41" s="99"/>
      <c r="BH41" s="99"/>
      <c r="BI41" s="99"/>
      <c r="BJ41" s="99"/>
      <c r="BK41" s="99"/>
      <c r="BL41" s="99"/>
      <c r="BM41" s="99"/>
      <c r="BN41" s="99"/>
    </row>
    <row r="42" spans="1:66" s="60" customFormat="1" ht="18" x14ac:dyDescent="0.2">
      <c r="A42"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5.2</v>
      </c>
      <c r="B42" s="117" t="s">
        <v>169</v>
      </c>
      <c r="D42" s="118"/>
      <c r="E42" s="93">
        <v>43129</v>
      </c>
      <c r="F42" s="94">
        <f t="shared" ref="F42" si="29">IF(ISBLANK(E42)," - ",IF(G42=0,E42,E42+G42-1))</f>
        <v>43129</v>
      </c>
      <c r="G42" s="61">
        <v>1</v>
      </c>
      <c r="H42" s="62">
        <v>0</v>
      </c>
      <c r="I42" s="63">
        <f t="shared" ref="I42" si="30">IF(OR(F42=0,E42=0)," - ",NETWORKDAYS(E42,F42))</f>
        <v>1</v>
      </c>
      <c r="J42" s="89"/>
      <c r="K42" s="99"/>
      <c r="L42" s="99"/>
      <c r="M42" s="99"/>
      <c r="N42" s="99"/>
      <c r="O42" s="99"/>
      <c r="P42" s="99"/>
      <c r="Q42" s="99"/>
      <c r="R42" s="99"/>
      <c r="S42" s="99"/>
      <c r="T42" s="99"/>
      <c r="U42" s="99"/>
      <c r="V42" s="99"/>
      <c r="W42" s="99"/>
      <c r="X42" s="99"/>
      <c r="Y42" s="99"/>
      <c r="Z42" s="99"/>
      <c r="AA42" s="99"/>
      <c r="AB42" s="99"/>
      <c r="AC42" s="99"/>
      <c r="AD42" s="99"/>
      <c r="AE42" s="99"/>
      <c r="AF42" s="99"/>
      <c r="AG42" s="99"/>
      <c r="AH42" s="99"/>
      <c r="AI42" s="99"/>
      <c r="AJ42" s="99"/>
      <c r="AK42" s="99"/>
      <c r="AL42" s="99"/>
      <c r="AM42" s="99"/>
      <c r="AN42" s="99"/>
      <c r="AO42" s="99"/>
      <c r="AP42" s="99"/>
      <c r="AQ42" s="99"/>
      <c r="AR42" s="99"/>
      <c r="AS42" s="99"/>
      <c r="AT42" s="99"/>
      <c r="AU42" s="99"/>
      <c r="AV42" s="99"/>
      <c r="AW42" s="99"/>
      <c r="AX42" s="99"/>
      <c r="AY42" s="99"/>
      <c r="AZ42" s="99"/>
      <c r="BA42" s="99"/>
      <c r="BB42" s="99"/>
      <c r="BC42" s="99"/>
      <c r="BD42" s="99"/>
      <c r="BE42" s="99"/>
      <c r="BF42" s="99"/>
      <c r="BG42" s="99"/>
      <c r="BH42" s="99"/>
      <c r="BI42" s="99"/>
      <c r="BJ42" s="99"/>
      <c r="BK42" s="99"/>
      <c r="BL42" s="99"/>
      <c r="BM42" s="99"/>
      <c r="BN42" s="99"/>
    </row>
    <row r="43" spans="1:66" s="60" customFormat="1" ht="24" x14ac:dyDescent="0.2">
      <c r="A43"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5.3</v>
      </c>
      <c r="B43" s="117" t="s">
        <v>170</v>
      </c>
      <c r="D43" s="118"/>
      <c r="E43" s="93">
        <v>43129</v>
      </c>
      <c r="F43" s="94">
        <f t="shared" ref="F43:F44" si="31">IF(ISBLANK(E43)," - ",IF(G43=0,E43,E43+G43-1))</f>
        <v>43129</v>
      </c>
      <c r="G43" s="61">
        <v>1</v>
      </c>
      <c r="H43" s="62">
        <v>0</v>
      </c>
      <c r="I43" s="63">
        <f t="shared" ref="I43:I44" si="32">IF(OR(F43=0,E43=0)," - ",NETWORKDAYS(E43,F43))</f>
        <v>1</v>
      </c>
      <c r="J43" s="89"/>
      <c r="K43" s="99"/>
      <c r="L43" s="99"/>
      <c r="M43" s="99"/>
      <c r="N43" s="99"/>
      <c r="O43" s="99"/>
      <c r="P43" s="99"/>
      <c r="Q43" s="99"/>
      <c r="R43" s="99"/>
      <c r="S43" s="99"/>
      <c r="T43" s="99"/>
      <c r="U43" s="99"/>
      <c r="V43" s="99"/>
      <c r="W43" s="99"/>
      <c r="X43" s="99"/>
      <c r="Y43" s="99"/>
      <c r="Z43" s="99"/>
      <c r="AA43" s="99"/>
      <c r="AB43" s="99"/>
      <c r="AC43" s="99"/>
      <c r="AD43" s="99"/>
      <c r="AE43" s="99"/>
      <c r="AF43" s="99"/>
      <c r="AG43" s="99"/>
      <c r="AH43" s="99"/>
      <c r="AI43" s="99"/>
      <c r="AJ43" s="99"/>
      <c r="AK43" s="99"/>
      <c r="AL43" s="99"/>
      <c r="AM43" s="99"/>
      <c r="AN43" s="99"/>
      <c r="AO43" s="99"/>
      <c r="AP43" s="99"/>
      <c r="AQ43" s="99"/>
      <c r="AR43" s="99"/>
      <c r="AS43" s="99"/>
      <c r="AT43" s="99"/>
      <c r="AU43" s="99"/>
      <c r="AV43" s="99"/>
      <c r="AW43" s="99"/>
      <c r="AX43" s="99"/>
      <c r="AY43" s="99"/>
      <c r="AZ43" s="99"/>
      <c r="BA43" s="99"/>
      <c r="BB43" s="99"/>
      <c r="BC43" s="99"/>
      <c r="BD43" s="99"/>
      <c r="BE43" s="99"/>
      <c r="BF43" s="99"/>
      <c r="BG43" s="99"/>
      <c r="BH43" s="99"/>
      <c r="BI43" s="99"/>
      <c r="BJ43" s="99"/>
      <c r="BK43" s="99"/>
      <c r="BL43" s="99"/>
      <c r="BM43" s="99"/>
      <c r="BN43" s="99"/>
    </row>
    <row r="44" spans="1:66" s="54" customFormat="1" ht="18" x14ac:dyDescent="0.2">
      <c r="A44" s="52" t="str">
        <f>IF(ISERROR(VALUE(SUBSTITUTE(prevWBS,".",""))),"1",IF(ISERROR(FIND("`",SUBSTITUTE(prevWBS,".","`",1))),TEXT(VALUE(prevWBS)+1,"#"),TEXT(VALUE(LEFT(prevWBS,FIND("`",SUBSTITUTE(prevWBS,".","`",1))-1))+1,"#")))</f>
        <v>6</v>
      </c>
      <c r="B44" s="53" t="s">
        <v>145</v>
      </c>
      <c r="D44" s="55"/>
      <c r="E44" s="95"/>
      <c r="F44" s="95" t="str">
        <f t="shared" si="31"/>
        <v xml:space="preserve"> - </v>
      </c>
      <c r="G44" s="56"/>
      <c r="H44" s="57"/>
      <c r="I44" s="58" t="str">
        <f t="shared" si="32"/>
        <v xml:space="preserve"> - </v>
      </c>
      <c r="J44" s="90"/>
      <c r="K44" s="100"/>
      <c r="L44" s="100"/>
      <c r="M44" s="100"/>
      <c r="N44" s="100"/>
      <c r="O44" s="100"/>
      <c r="P44" s="100"/>
      <c r="Q44" s="100"/>
      <c r="R44" s="100"/>
      <c r="S44" s="100"/>
      <c r="T44" s="100"/>
      <c r="U44" s="100"/>
      <c r="V44" s="100"/>
      <c r="W44" s="100"/>
      <c r="X44" s="100"/>
      <c r="Y44" s="100"/>
      <c r="Z44" s="100"/>
      <c r="AA44" s="100"/>
      <c r="AB44" s="100"/>
      <c r="AC44" s="100"/>
      <c r="AD44" s="100"/>
      <c r="AE44" s="100"/>
      <c r="AF44" s="100"/>
      <c r="AG44" s="100"/>
      <c r="AH44" s="100"/>
      <c r="AI44" s="100"/>
      <c r="AJ44" s="100"/>
      <c r="AK44" s="100"/>
      <c r="AL44" s="100"/>
      <c r="AM44" s="100"/>
      <c r="AN44" s="100"/>
      <c r="AO44" s="100"/>
      <c r="AP44" s="100"/>
      <c r="AQ44" s="100"/>
      <c r="AR44" s="100"/>
      <c r="AS44" s="100"/>
      <c r="AT44" s="100"/>
      <c r="AU44" s="100"/>
      <c r="AV44" s="100"/>
      <c r="AW44" s="100"/>
      <c r="AX44" s="100"/>
      <c r="AY44" s="100"/>
      <c r="AZ44" s="100"/>
      <c r="BA44" s="100"/>
      <c r="BB44" s="100"/>
      <c r="BC44" s="100"/>
      <c r="BD44" s="100"/>
      <c r="BE44" s="100"/>
      <c r="BF44" s="100"/>
      <c r="BG44" s="100"/>
      <c r="BH44" s="100"/>
      <c r="BI44" s="100"/>
      <c r="BJ44" s="100"/>
      <c r="BK44" s="100"/>
      <c r="BL44" s="100"/>
      <c r="BM44" s="100"/>
      <c r="BN44" s="100"/>
    </row>
    <row r="45" spans="1:66" s="60" customFormat="1" ht="18" x14ac:dyDescent="0.2">
      <c r="A45"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6.1</v>
      </c>
      <c r="B45" s="117" t="s">
        <v>171</v>
      </c>
      <c r="D45" s="118"/>
      <c r="E45" s="93">
        <v>43129</v>
      </c>
      <c r="F45" s="94">
        <f t="shared" ref="F45" si="33">IF(ISBLANK(E45)," - ",IF(G45=0,E45,E45+G45-1))</f>
        <v>43129</v>
      </c>
      <c r="G45" s="61">
        <v>1</v>
      </c>
      <c r="H45" s="62">
        <v>0</v>
      </c>
      <c r="I45" s="63">
        <f t="shared" ref="I45" si="34">IF(OR(F45=0,E45=0)," - ",NETWORKDAYS(E45,F45))</f>
        <v>1</v>
      </c>
      <c r="J45" s="89"/>
      <c r="K45" s="99"/>
      <c r="L45" s="99"/>
      <c r="M45" s="99"/>
      <c r="N45" s="99"/>
      <c r="O45" s="99"/>
      <c r="P45" s="99"/>
      <c r="Q45" s="99"/>
      <c r="R45" s="99"/>
      <c r="S45" s="99"/>
      <c r="T45" s="99"/>
      <c r="U45" s="99"/>
      <c r="V45" s="99"/>
      <c r="W45" s="99"/>
      <c r="X45" s="99"/>
      <c r="Y45" s="99"/>
      <c r="Z45" s="99"/>
      <c r="AA45" s="99"/>
      <c r="AB45" s="99"/>
      <c r="AC45" s="99"/>
      <c r="AD45" s="99"/>
      <c r="AE45" s="99"/>
      <c r="AF45" s="99"/>
      <c r="AG45" s="99"/>
      <c r="AH45" s="99"/>
      <c r="AI45" s="99"/>
      <c r="AJ45" s="99"/>
      <c r="AK45" s="99"/>
      <c r="AL45" s="99"/>
      <c r="AM45" s="99"/>
      <c r="AN45" s="99"/>
      <c r="AO45" s="99"/>
      <c r="AP45" s="99"/>
      <c r="AQ45" s="99"/>
      <c r="AR45" s="99"/>
      <c r="AS45" s="99"/>
      <c r="AT45" s="99"/>
      <c r="AU45" s="99"/>
      <c r="AV45" s="99"/>
      <c r="AW45" s="99"/>
      <c r="AX45" s="99"/>
      <c r="AY45" s="99"/>
      <c r="AZ45" s="99"/>
      <c r="BA45" s="99"/>
      <c r="BB45" s="99"/>
      <c r="BC45" s="99"/>
      <c r="BD45" s="99"/>
      <c r="BE45" s="99"/>
      <c r="BF45" s="99"/>
      <c r="BG45" s="99"/>
      <c r="BH45" s="99"/>
      <c r="BI45" s="99"/>
      <c r="BJ45" s="99"/>
      <c r="BK45" s="99"/>
      <c r="BL45" s="99"/>
      <c r="BM45" s="99"/>
      <c r="BN45" s="99"/>
    </row>
    <row r="46" spans="1:66" s="60" customFormat="1" ht="24" x14ac:dyDescent="0.2">
      <c r="A46"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6.2</v>
      </c>
      <c r="B46" s="117" t="s">
        <v>172</v>
      </c>
      <c r="D46" s="118"/>
      <c r="E46" s="93">
        <v>43129</v>
      </c>
      <c r="F46" s="94">
        <f t="shared" ref="F46:F47" si="35">IF(ISBLANK(E46)," - ",IF(G46=0,E46,E46+G46-1))</f>
        <v>43129</v>
      </c>
      <c r="G46" s="61">
        <v>1</v>
      </c>
      <c r="H46" s="62">
        <v>0</v>
      </c>
      <c r="I46" s="63">
        <f t="shared" ref="I46:I47" si="36">IF(OR(F46=0,E46=0)," - ",NETWORKDAYS(E46,F46))</f>
        <v>1</v>
      </c>
      <c r="J46" s="89"/>
      <c r="K46" s="99"/>
      <c r="L46" s="99"/>
      <c r="M46" s="99"/>
      <c r="N46" s="99"/>
      <c r="O46" s="99"/>
      <c r="P46" s="99"/>
      <c r="Q46" s="99"/>
      <c r="R46" s="99"/>
      <c r="S46" s="99"/>
      <c r="T46" s="99"/>
      <c r="U46" s="99"/>
      <c r="V46" s="99"/>
      <c r="W46" s="99"/>
      <c r="X46" s="99"/>
      <c r="Y46" s="99"/>
      <c r="Z46" s="99"/>
      <c r="AA46" s="99"/>
      <c r="AB46" s="99"/>
      <c r="AC46" s="99"/>
      <c r="AD46" s="99"/>
      <c r="AE46" s="99"/>
      <c r="AF46" s="99"/>
      <c r="AG46" s="99"/>
      <c r="AH46" s="99"/>
      <c r="AI46" s="99"/>
      <c r="AJ46" s="99"/>
      <c r="AK46" s="99"/>
      <c r="AL46" s="99"/>
      <c r="AM46" s="99"/>
      <c r="AN46" s="99"/>
      <c r="AO46" s="99"/>
      <c r="AP46" s="99"/>
      <c r="AQ46" s="99"/>
      <c r="AR46" s="99"/>
      <c r="AS46" s="99"/>
      <c r="AT46" s="99"/>
      <c r="AU46" s="99"/>
      <c r="AV46" s="99"/>
      <c r="AW46" s="99"/>
      <c r="AX46" s="99"/>
      <c r="AY46" s="99"/>
      <c r="AZ46" s="99"/>
      <c r="BA46" s="99"/>
      <c r="BB46" s="99"/>
      <c r="BC46" s="99"/>
      <c r="BD46" s="99"/>
      <c r="BE46" s="99"/>
      <c r="BF46" s="99"/>
      <c r="BG46" s="99"/>
      <c r="BH46" s="99"/>
      <c r="BI46" s="99"/>
      <c r="BJ46" s="99"/>
      <c r="BK46" s="99"/>
      <c r="BL46" s="99"/>
      <c r="BM46" s="99"/>
      <c r="BN46" s="99"/>
    </row>
    <row r="47" spans="1:66" s="60" customFormat="1" ht="18" x14ac:dyDescent="0.2">
      <c r="A47"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6.3</v>
      </c>
      <c r="B47" s="117" t="s">
        <v>8</v>
      </c>
      <c r="D47" s="118"/>
      <c r="E47" s="93">
        <v>43129</v>
      </c>
      <c r="F47" s="94">
        <f t="shared" si="35"/>
        <v>43129</v>
      </c>
      <c r="G47" s="61">
        <v>1</v>
      </c>
      <c r="H47" s="62">
        <v>0</v>
      </c>
      <c r="I47" s="63">
        <f t="shared" si="36"/>
        <v>1</v>
      </c>
      <c r="J47" s="89"/>
      <c r="K47" s="99"/>
      <c r="L47" s="99"/>
      <c r="M47" s="99"/>
      <c r="N47" s="99"/>
      <c r="O47" s="99"/>
      <c r="P47" s="99"/>
      <c r="Q47" s="99"/>
      <c r="R47" s="99"/>
      <c r="S47" s="99"/>
      <c r="T47" s="99"/>
      <c r="U47" s="99"/>
      <c r="V47" s="99"/>
      <c r="W47" s="99"/>
      <c r="X47" s="99"/>
      <c r="Y47" s="99"/>
      <c r="Z47" s="99"/>
      <c r="AA47" s="99"/>
      <c r="AB47" s="99"/>
      <c r="AC47" s="99"/>
      <c r="AD47" s="99"/>
      <c r="AE47" s="99"/>
      <c r="AF47" s="99"/>
      <c r="AG47" s="99"/>
      <c r="AH47" s="99"/>
      <c r="AI47" s="99"/>
      <c r="AJ47" s="99"/>
      <c r="AK47" s="99"/>
      <c r="AL47" s="99"/>
      <c r="AM47" s="99"/>
      <c r="AN47" s="99"/>
      <c r="AO47" s="99"/>
      <c r="AP47" s="99"/>
      <c r="AQ47" s="99"/>
      <c r="AR47" s="99"/>
      <c r="AS47" s="99"/>
      <c r="AT47" s="99"/>
      <c r="AU47" s="99"/>
      <c r="AV47" s="99"/>
      <c r="AW47" s="99"/>
      <c r="AX47" s="99"/>
      <c r="AY47" s="99"/>
      <c r="AZ47" s="99"/>
      <c r="BA47" s="99"/>
      <c r="BB47" s="99"/>
      <c r="BC47" s="99"/>
      <c r="BD47" s="99"/>
      <c r="BE47" s="99"/>
      <c r="BF47" s="99"/>
      <c r="BG47" s="99"/>
      <c r="BH47" s="99"/>
      <c r="BI47" s="99"/>
      <c r="BJ47" s="99"/>
      <c r="BK47" s="99"/>
      <c r="BL47" s="99"/>
      <c r="BM47" s="99"/>
      <c r="BN47" s="99"/>
    </row>
    <row r="48" spans="1:66" s="69" customFormat="1" ht="18" x14ac:dyDescent="0.2">
      <c r="A48" s="65" t="s">
        <v>1</v>
      </c>
      <c r="B48" s="66"/>
      <c r="C48" s="67"/>
      <c r="D48" s="67"/>
      <c r="E48" s="96"/>
      <c r="F48" s="96"/>
      <c r="G48" s="68"/>
      <c r="H48" s="68"/>
      <c r="I48" s="68"/>
      <c r="J48" s="91"/>
      <c r="K48" s="99"/>
      <c r="L48" s="99"/>
      <c r="M48" s="99"/>
      <c r="N48" s="99"/>
      <c r="O48" s="99"/>
      <c r="P48" s="99"/>
      <c r="Q48" s="99"/>
      <c r="R48" s="99"/>
      <c r="S48" s="99"/>
      <c r="T48" s="99"/>
      <c r="U48" s="99"/>
      <c r="V48" s="99"/>
      <c r="W48" s="99"/>
      <c r="X48" s="99"/>
      <c r="Y48" s="99"/>
      <c r="Z48" s="99"/>
      <c r="AA48" s="99"/>
      <c r="AB48" s="99"/>
      <c r="AC48" s="99"/>
      <c r="AD48" s="99"/>
      <c r="AE48" s="99"/>
      <c r="AF48" s="99"/>
      <c r="AG48" s="99"/>
      <c r="AH48" s="99"/>
      <c r="AI48" s="99"/>
      <c r="AJ48" s="99"/>
      <c r="AK48" s="99"/>
      <c r="AL48" s="99"/>
      <c r="AM48" s="99"/>
      <c r="AN48" s="99"/>
      <c r="AO48" s="99"/>
      <c r="AP48" s="99"/>
      <c r="AQ48" s="99"/>
      <c r="AR48" s="99"/>
      <c r="AS48" s="99"/>
      <c r="AT48" s="99"/>
      <c r="AU48" s="99"/>
      <c r="AV48" s="99"/>
      <c r="AW48" s="99"/>
      <c r="AX48" s="99"/>
      <c r="AY48" s="99"/>
      <c r="AZ48" s="99"/>
      <c r="BA48" s="99"/>
      <c r="BB48" s="99"/>
      <c r="BC48" s="99"/>
      <c r="BD48" s="99"/>
      <c r="BE48" s="99"/>
      <c r="BF48" s="99"/>
      <c r="BG48" s="99"/>
      <c r="BH48" s="99"/>
      <c r="BI48" s="99"/>
      <c r="BJ48" s="99"/>
      <c r="BK48" s="99"/>
      <c r="BL48" s="99"/>
      <c r="BM48" s="99"/>
      <c r="BN48" s="99"/>
    </row>
    <row r="49" spans="1:66" s="64" customFormat="1" ht="18" x14ac:dyDescent="0.2">
      <c r="A49" s="70" t="s">
        <v>38</v>
      </c>
      <c r="B49" s="71"/>
      <c r="C49" s="71"/>
      <c r="D49" s="71"/>
      <c r="E49" s="97"/>
      <c r="F49" s="97"/>
      <c r="G49" s="71"/>
      <c r="H49" s="71"/>
      <c r="I49" s="71"/>
      <c r="J49" s="91"/>
      <c r="K49" s="99"/>
      <c r="L49" s="99"/>
      <c r="M49" s="99"/>
      <c r="N49" s="99"/>
      <c r="O49" s="99"/>
      <c r="P49" s="99"/>
      <c r="Q49" s="99"/>
      <c r="R49" s="99"/>
      <c r="S49" s="99"/>
      <c r="T49" s="99"/>
      <c r="U49" s="99"/>
      <c r="V49" s="99"/>
      <c r="W49" s="99"/>
      <c r="X49" s="99"/>
      <c r="Y49" s="99"/>
      <c r="Z49" s="99"/>
      <c r="AA49" s="99"/>
      <c r="AB49" s="99"/>
      <c r="AC49" s="99"/>
      <c r="AD49" s="99"/>
      <c r="AE49" s="99"/>
      <c r="AF49" s="99"/>
      <c r="AG49" s="99"/>
      <c r="AH49" s="99"/>
      <c r="AI49" s="99"/>
      <c r="AJ49" s="99"/>
      <c r="AK49" s="99"/>
      <c r="AL49" s="99"/>
      <c r="AM49" s="99"/>
      <c r="AN49" s="99"/>
      <c r="AO49" s="99"/>
      <c r="AP49" s="99"/>
      <c r="AQ49" s="99"/>
      <c r="AR49" s="99"/>
      <c r="AS49" s="99"/>
      <c r="AT49" s="99"/>
      <c r="AU49" s="99"/>
      <c r="AV49" s="99"/>
      <c r="AW49" s="99"/>
      <c r="AX49" s="99"/>
      <c r="AY49" s="99"/>
      <c r="AZ49" s="99"/>
      <c r="BA49" s="99"/>
      <c r="BB49" s="99"/>
      <c r="BC49" s="99"/>
      <c r="BD49" s="99"/>
      <c r="BE49" s="99"/>
      <c r="BF49" s="99"/>
      <c r="BG49" s="99"/>
      <c r="BH49" s="99"/>
      <c r="BI49" s="99"/>
      <c r="BJ49" s="99"/>
      <c r="BK49" s="99"/>
      <c r="BL49" s="99"/>
      <c r="BM49" s="99"/>
      <c r="BN49" s="99"/>
    </row>
    <row r="50" spans="1:66" s="64" customFormat="1" ht="18" x14ac:dyDescent="0.2">
      <c r="A50" s="121" t="str">
        <f>IF(ISERROR(VALUE(SUBSTITUTE(prevWBS,".",""))),"1",IF(ISERROR(FIND("`",SUBSTITUTE(prevWBS,".","`",1))),TEXT(VALUE(prevWBS)+1,"#"),TEXT(VALUE(LEFT(prevWBS,FIND("`",SUBSTITUTE(prevWBS,".","`",1))-1))+1,"#")))</f>
        <v>1</v>
      </c>
      <c r="B50" s="122" t="s">
        <v>77</v>
      </c>
      <c r="C50" s="72"/>
      <c r="D50" s="73"/>
      <c r="E50" s="93"/>
      <c r="F50" s="94" t="str">
        <f t="shared" ref="F50:F53" si="37">IF(ISBLANK(E50)," - ",IF(G50=0,E50,E50+G50-1))</f>
        <v xml:space="preserve"> - </v>
      </c>
      <c r="G50" s="61"/>
      <c r="H50" s="62"/>
      <c r="I50" s="74" t="str">
        <f>IF(OR(F50=0,E50=0)," - ",NETWORKDAYS(E50,F50))</f>
        <v xml:space="preserve"> - </v>
      </c>
      <c r="J50" s="92"/>
      <c r="K50" s="99"/>
      <c r="L50" s="99"/>
      <c r="M50" s="99"/>
      <c r="N50" s="99"/>
      <c r="O50" s="99"/>
      <c r="P50" s="99"/>
      <c r="Q50" s="99"/>
      <c r="R50" s="99"/>
      <c r="S50" s="99"/>
      <c r="T50" s="99"/>
      <c r="U50" s="99"/>
      <c r="V50" s="99"/>
      <c r="W50" s="99"/>
      <c r="X50" s="99"/>
      <c r="Y50" s="99"/>
      <c r="Z50" s="99"/>
      <c r="AA50" s="99"/>
      <c r="AB50" s="99"/>
      <c r="AC50" s="99"/>
      <c r="AD50" s="99"/>
      <c r="AE50" s="99"/>
      <c r="AF50" s="99"/>
      <c r="AG50" s="99"/>
      <c r="AH50" s="99"/>
      <c r="AI50" s="99"/>
      <c r="AJ50" s="99"/>
      <c r="AK50" s="99"/>
      <c r="AL50" s="99"/>
      <c r="AM50" s="99"/>
      <c r="AN50" s="99"/>
      <c r="AO50" s="99"/>
      <c r="AP50" s="99"/>
      <c r="AQ50" s="99"/>
      <c r="AR50" s="99"/>
      <c r="AS50" s="99"/>
      <c r="AT50" s="99"/>
      <c r="AU50" s="99"/>
      <c r="AV50" s="99"/>
      <c r="AW50" s="99"/>
      <c r="AX50" s="99"/>
      <c r="AY50" s="99"/>
      <c r="AZ50" s="99"/>
      <c r="BA50" s="99"/>
      <c r="BB50" s="99"/>
      <c r="BC50" s="99"/>
      <c r="BD50" s="99"/>
      <c r="BE50" s="99"/>
      <c r="BF50" s="99"/>
      <c r="BG50" s="99"/>
      <c r="BH50" s="99"/>
      <c r="BI50" s="99"/>
      <c r="BJ50" s="99"/>
      <c r="BK50" s="99"/>
      <c r="BL50" s="99"/>
      <c r="BM50" s="99"/>
      <c r="BN50" s="99"/>
    </row>
    <row r="51" spans="1:66" s="64" customFormat="1" ht="18" x14ac:dyDescent="0.2">
      <c r="A51"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51" s="75" t="s">
        <v>63</v>
      </c>
      <c r="C51" s="75"/>
      <c r="D51" s="73"/>
      <c r="E51" s="93"/>
      <c r="F51" s="94" t="str">
        <f t="shared" si="37"/>
        <v xml:space="preserve"> - </v>
      </c>
      <c r="G51" s="61"/>
      <c r="H51" s="62"/>
      <c r="I51" s="74" t="str">
        <f t="shared" ref="I51:I53" si="38">IF(OR(F51=0,E51=0)," - ",NETWORKDAYS(E51,F51))</f>
        <v xml:space="preserve"> - </v>
      </c>
      <c r="J51" s="92"/>
      <c r="K51" s="99"/>
      <c r="L51" s="99"/>
      <c r="M51" s="99"/>
      <c r="N51" s="99"/>
      <c r="O51" s="99"/>
      <c r="P51" s="99"/>
      <c r="Q51" s="99"/>
      <c r="R51" s="99"/>
      <c r="S51" s="99"/>
      <c r="T51" s="99"/>
      <c r="U51" s="99"/>
      <c r="V51" s="99"/>
      <c r="W51" s="99"/>
      <c r="X51" s="99"/>
      <c r="Y51" s="99"/>
      <c r="Z51" s="99"/>
      <c r="AA51" s="99"/>
      <c r="AB51" s="99"/>
      <c r="AC51" s="99"/>
      <c r="AD51" s="99"/>
      <c r="AE51" s="99"/>
      <c r="AF51" s="99"/>
      <c r="AG51" s="99"/>
      <c r="AH51" s="99"/>
      <c r="AI51" s="99"/>
      <c r="AJ51" s="99"/>
      <c r="AK51" s="99"/>
      <c r="AL51" s="99"/>
      <c r="AM51" s="99"/>
      <c r="AN51" s="99"/>
      <c r="AO51" s="99"/>
      <c r="AP51" s="99"/>
      <c r="AQ51" s="99"/>
      <c r="AR51" s="99"/>
      <c r="AS51" s="99"/>
      <c r="AT51" s="99"/>
      <c r="AU51" s="99"/>
      <c r="AV51" s="99"/>
      <c r="AW51" s="99"/>
      <c r="AX51" s="99"/>
      <c r="AY51" s="99"/>
      <c r="AZ51" s="99"/>
      <c r="BA51" s="99"/>
      <c r="BB51" s="99"/>
      <c r="BC51" s="99"/>
      <c r="BD51" s="99"/>
      <c r="BE51" s="99"/>
      <c r="BF51" s="99"/>
      <c r="BG51" s="99"/>
      <c r="BH51" s="99"/>
      <c r="BI51" s="99"/>
      <c r="BJ51" s="99"/>
      <c r="BK51" s="99"/>
      <c r="BL51" s="99"/>
      <c r="BM51" s="99"/>
      <c r="BN51" s="99"/>
    </row>
    <row r="52" spans="1:66" s="64" customFormat="1" ht="18" x14ac:dyDescent="0.2">
      <c r="A52" s="59"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1.1.1</v>
      </c>
      <c r="B52" s="76" t="s">
        <v>64</v>
      </c>
      <c r="C52" s="75"/>
      <c r="D52" s="73"/>
      <c r="E52" s="93"/>
      <c r="F52" s="94" t="str">
        <f t="shared" si="37"/>
        <v xml:space="preserve"> - </v>
      </c>
      <c r="G52" s="61"/>
      <c r="H52" s="62"/>
      <c r="I52" s="74" t="str">
        <f t="shared" si="38"/>
        <v xml:space="preserve"> - </v>
      </c>
      <c r="J52" s="92"/>
      <c r="K52" s="99"/>
      <c r="L52" s="99"/>
      <c r="M52" s="99"/>
      <c r="N52" s="99"/>
      <c r="O52" s="99"/>
      <c r="P52" s="99"/>
      <c r="Q52" s="99"/>
      <c r="R52" s="99"/>
      <c r="S52" s="99"/>
      <c r="T52" s="99"/>
      <c r="U52" s="99"/>
      <c r="V52" s="99"/>
      <c r="W52" s="99"/>
      <c r="X52" s="99"/>
      <c r="Y52" s="99"/>
      <c r="Z52" s="99"/>
      <c r="AA52" s="99"/>
      <c r="AB52" s="99"/>
      <c r="AC52" s="99"/>
      <c r="AD52" s="99"/>
      <c r="AE52" s="99"/>
      <c r="AF52" s="99"/>
      <c r="AG52" s="99"/>
      <c r="AH52" s="99"/>
      <c r="AI52" s="99"/>
      <c r="AJ52" s="99"/>
      <c r="AK52" s="99"/>
      <c r="AL52" s="99"/>
      <c r="AM52" s="99"/>
      <c r="AN52" s="99"/>
      <c r="AO52" s="99"/>
      <c r="AP52" s="99"/>
      <c r="AQ52" s="99"/>
      <c r="AR52" s="99"/>
      <c r="AS52" s="99"/>
      <c r="AT52" s="99"/>
      <c r="AU52" s="99"/>
      <c r="AV52" s="99"/>
      <c r="AW52" s="99"/>
      <c r="AX52" s="99"/>
      <c r="AY52" s="99"/>
      <c r="AZ52" s="99"/>
      <c r="BA52" s="99"/>
      <c r="BB52" s="99"/>
      <c r="BC52" s="99"/>
      <c r="BD52" s="99"/>
      <c r="BE52" s="99"/>
      <c r="BF52" s="99"/>
      <c r="BG52" s="99"/>
      <c r="BH52" s="99"/>
      <c r="BI52" s="99"/>
      <c r="BJ52" s="99"/>
      <c r="BK52" s="99"/>
      <c r="BL52" s="99"/>
      <c r="BM52" s="99"/>
      <c r="BN52" s="99"/>
    </row>
    <row r="53" spans="1:66" s="64" customFormat="1" ht="18" x14ac:dyDescent="0.2">
      <c r="A53" s="59"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1.1.1.1</v>
      </c>
      <c r="B53" s="76" t="s">
        <v>65</v>
      </c>
      <c r="C53" s="75"/>
      <c r="D53" s="73"/>
      <c r="E53" s="93"/>
      <c r="F53" s="94" t="str">
        <f t="shared" si="37"/>
        <v xml:space="preserve"> - </v>
      </c>
      <c r="G53" s="61"/>
      <c r="H53" s="62"/>
      <c r="I53" s="74" t="str">
        <f t="shared" si="38"/>
        <v xml:space="preserve"> - </v>
      </c>
      <c r="J53" s="92"/>
      <c r="K53" s="99"/>
      <c r="L53" s="99"/>
      <c r="M53" s="99"/>
      <c r="N53" s="99"/>
      <c r="O53" s="99"/>
      <c r="P53" s="99"/>
      <c r="Q53" s="99"/>
      <c r="R53" s="99"/>
      <c r="S53" s="99"/>
      <c r="T53" s="99"/>
      <c r="U53" s="99"/>
      <c r="V53" s="99"/>
      <c r="W53" s="99"/>
      <c r="X53" s="99"/>
      <c r="Y53" s="99"/>
      <c r="Z53" s="99"/>
      <c r="AA53" s="99"/>
      <c r="AB53" s="99"/>
      <c r="AC53" s="99"/>
      <c r="AD53" s="99"/>
      <c r="AE53" s="99"/>
      <c r="AF53" s="99"/>
      <c r="AG53" s="99"/>
      <c r="AH53" s="99"/>
      <c r="AI53" s="99"/>
      <c r="AJ53" s="99"/>
      <c r="AK53" s="99"/>
      <c r="AL53" s="99"/>
      <c r="AM53" s="99"/>
      <c r="AN53" s="99"/>
      <c r="AO53" s="99"/>
      <c r="AP53" s="99"/>
      <c r="AQ53" s="99"/>
      <c r="AR53" s="99"/>
      <c r="AS53" s="99"/>
      <c r="AT53" s="99"/>
      <c r="AU53" s="99"/>
      <c r="AV53" s="99"/>
      <c r="AW53" s="99"/>
      <c r="AX53" s="99"/>
      <c r="AY53" s="99"/>
      <c r="AZ53" s="99"/>
      <c r="BA53" s="99"/>
      <c r="BB53" s="99"/>
      <c r="BC53" s="99"/>
      <c r="BD53" s="99"/>
      <c r="BE53" s="99"/>
      <c r="BF53" s="99"/>
      <c r="BG53" s="99"/>
      <c r="BH53" s="99"/>
      <c r="BI53" s="99"/>
      <c r="BJ53" s="99"/>
      <c r="BK53" s="99"/>
      <c r="BL53" s="99"/>
      <c r="BM53" s="99"/>
      <c r="BN53" s="99"/>
    </row>
    <row r="54" spans="1:66" s="32" customFormat="1" x14ac:dyDescent="0.2">
      <c r="A54" s="154" t="str">
        <f>HYPERLINK("https://vertex42.link/HowToCreateAGanttChart","► Watch How to Create a Gantt Chart in Excel")</f>
        <v>► Watch How to Create a Gantt Chart in Excel</v>
      </c>
      <c r="B54" s="30"/>
      <c r="C54" s="30"/>
      <c r="D54" s="31"/>
      <c r="E54" s="30"/>
      <c r="F54" s="30"/>
      <c r="G54" s="30"/>
      <c r="H54" s="30"/>
      <c r="I54" s="30"/>
      <c r="J54" s="30"/>
      <c r="K54" s="30"/>
      <c r="L54" s="30"/>
      <c r="M54" s="30"/>
      <c r="N54" s="30"/>
      <c r="O54" s="30"/>
      <c r="P54" s="30"/>
      <c r="Q54" s="30"/>
      <c r="R54" s="30"/>
      <c r="S54" s="30"/>
      <c r="T54" s="30"/>
      <c r="U54" s="30"/>
      <c r="V54" s="30"/>
      <c r="W54" s="30"/>
      <c r="X54" s="30"/>
      <c r="Y54" s="30"/>
      <c r="Z54" s="30"/>
      <c r="AA54" s="30"/>
      <c r="AB54" s="30"/>
      <c r="AC54" s="30"/>
      <c r="AD54" s="30"/>
      <c r="AE54" s="30"/>
      <c r="AF54" s="30"/>
      <c r="AG54" s="30"/>
      <c r="AH54" s="30"/>
      <c r="AI54" s="30"/>
      <c r="AJ54" s="30"/>
      <c r="AK54" s="30"/>
      <c r="AL54" s="30"/>
      <c r="AM54" s="30"/>
      <c r="AN54" s="30"/>
      <c r="AO54" s="30"/>
      <c r="AP54" s="30"/>
      <c r="AQ54" s="30"/>
      <c r="AR54" s="30"/>
      <c r="AS54" s="30"/>
      <c r="AT54" s="30"/>
      <c r="AU54" s="30"/>
      <c r="AV54" s="30"/>
      <c r="AW54" s="30"/>
      <c r="AX54" s="30"/>
      <c r="AY54" s="30"/>
      <c r="AZ54" s="30"/>
      <c r="BA54" s="30"/>
      <c r="BB54" s="30"/>
      <c r="BC54" s="30"/>
      <c r="BD54" s="30"/>
      <c r="BE54" s="30"/>
      <c r="BF54" s="30"/>
      <c r="BG54" s="30"/>
      <c r="BH54" s="30"/>
      <c r="BI54" s="30"/>
      <c r="BJ54" s="30"/>
      <c r="BK54" s="30"/>
      <c r="BL54" s="30"/>
      <c r="BM54" s="30"/>
      <c r="BN54" s="30"/>
    </row>
  </sheetData>
  <sheetProtection formatCells="0" formatColumns="0" formatRows="0" insertRows="0" deleteRows="0"/>
  <mergeCells count="19">
    <mergeCell ref="AF4:AL4"/>
    <mergeCell ref="AF5:AL5"/>
    <mergeCell ref="BH4:BN4"/>
    <mergeCell ref="BH5:BN5"/>
    <mergeCell ref="AM5:AS5"/>
    <mergeCell ref="AT4:AZ4"/>
    <mergeCell ref="AT5:AZ5"/>
    <mergeCell ref="AM4:AS4"/>
    <mergeCell ref="BA4:BG4"/>
    <mergeCell ref="BA5:BG5"/>
    <mergeCell ref="K1:AE1"/>
    <mergeCell ref="C5:E5"/>
    <mergeCell ref="R4:X4"/>
    <mergeCell ref="K4:Q4"/>
    <mergeCell ref="C4:E4"/>
    <mergeCell ref="R5:X5"/>
    <mergeCell ref="K5:Q5"/>
    <mergeCell ref="Y4:AE4"/>
    <mergeCell ref="Y5:AE5"/>
  </mergeCells>
  <phoneticPr fontId="3" type="noConversion"/>
  <conditionalFormatting sqref="H8:H10 H48:H53 H19:H21 H25:H39">
    <cfRule type="dataBar" priority="78">
      <dataBar>
        <cfvo type="num" val="0"/>
        <cfvo type="num" val="1"/>
        <color theme="0" tint="-0.34998626667073579"/>
      </dataBar>
      <extLst>
        <ext xmlns:x14="http://schemas.microsoft.com/office/spreadsheetml/2009/9/main" uri="{B025F937-C7B1-47D3-B67F-A62EFF666E3E}">
          <x14:id>{0A58A75E-4698-465A-8593-F06B91A3A900}</x14:id>
        </ext>
      </extLst>
    </cfRule>
  </conditionalFormatting>
  <conditionalFormatting sqref="K6:BN7">
    <cfRule type="expression" dxfId="44" priority="121">
      <formula>K$6=TODAY()</formula>
    </cfRule>
  </conditionalFormatting>
  <conditionalFormatting sqref="K8:BN10 K19:BN21 K25:BN53">
    <cfRule type="expression" dxfId="43" priority="124">
      <formula>AND($E8&lt;=K$6,ROUNDDOWN(($F8-$E8+1)*$H8,0)+$E8-1&gt;=K$6)</formula>
    </cfRule>
    <cfRule type="expression" dxfId="42" priority="125">
      <formula>AND(NOT(ISBLANK($E8)),$E8&lt;=K$6,$F8&gt;=K$6)</formula>
    </cfRule>
  </conditionalFormatting>
  <conditionalFormatting sqref="K6:BN10 K48:BN53 K19:BN21 K25:BN39">
    <cfRule type="expression" dxfId="41" priority="84">
      <formula>K$6=TODAY()</formula>
    </cfRule>
  </conditionalFormatting>
  <conditionalFormatting sqref="H40">
    <cfRule type="dataBar" priority="73">
      <dataBar>
        <cfvo type="num" val="0"/>
        <cfvo type="num" val="1"/>
        <color theme="0" tint="-0.34998626667073579"/>
      </dataBar>
      <extLst>
        <ext xmlns:x14="http://schemas.microsoft.com/office/spreadsheetml/2009/9/main" uri="{B025F937-C7B1-47D3-B67F-A62EFF666E3E}">
          <x14:id>{AF6031B5-17E7-4FA3-BF80-238C9E6DF4B9}</x14:id>
        </ext>
      </extLst>
    </cfRule>
  </conditionalFormatting>
  <conditionalFormatting sqref="K40:BN40">
    <cfRule type="expression" dxfId="40" priority="74">
      <formula>K$6=TODAY()</formula>
    </cfRule>
  </conditionalFormatting>
  <conditionalFormatting sqref="H41">
    <cfRule type="dataBar" priority="69">
      <dataBar>
        <cfvo type="num" val="0"/>
        <cfvo type="num" val="1"/>
        <color theme="0" tint="-0.34998626667073579"/>
      </dataBar>
      <extLst>
        <ext xmlns:x14="http://schemas.microsoft.com/office/spreadsheetml/2009/9/main" uri="{B025F937-C7B1-47D3-B67F-A62EFF666E3E}">
          <x14:id>{E1E2B9CA-12BA-46AC-9B3F-D4F5D19AE487}</x14:id>
        </ext>
      </extLst>
    </cfRule>
  </conditionalFormatting>
  <conditionalFormatting sqref="K41:BN41">
    <cfRule type="expression" dxfId="39" priority="70">
      <formula>K$6=TODAY()</formula>
    </cfRule>
  </conditionalFormatting>
  <conditionalFormatting sqref="H42">
    <cfRule type="dataBar" priority="65">
      <dataBar>
        <cfvo type="num" val="0"/>
        <cfvo type="num" val="1"/>
        <color theme="0" tint="-0.34998626667073579"/>
      </dataBar>
      <extLst>
        <ext xmlns:x14="http://schemas.microsoft.com/office/spreadsheetml/2009/9/main" uri="{B025F937-C7B1-47D3-B67F-A62EFF666E3E}">
          <x14:id>{2EBBAE54-BE40-4F85-B2B8-BF88914C4132}</x14:id>
        </ext>
      </extLst>
    </cfRule>
  </conditionalFormatting>
  <conditionalFormatting sqref="K42:BN42">
    <cfRule type="expression" dxfId="38" priority="66">
      <formula>K$6=TODAY()</formula>
    </cfRule>
  </conditionalFormatting>
  <conditionalFormatting sqref="H43">
    <cfRule type="dataBar" priority="61">
      <dataBar>
        <cfvo type="num" val="0"/>
        <cfvo type="num" val="1"/>
        <color theme="0" tint="-0.34998626667073579"/>
      </dataBar>
      <extLst>
        <ext xmlns:x14="http://schemas.microsoft.com/office/spreadsheetml/2009/9/main" uri="{B025F937-C7B1-47D3-B67F-A62EFF666E3E}">
          <x14:id>{CD355D18-EAED-4E08-8A10-05C00E458525}</x14:id>
        </ext>
      </extLst>
    </cfRule>
  </conditionalFormatting>
  <conditionalFormatting sqref="K43:BN43">
    <cfRule type="expression" dxfId="37" priority="62">
      <formula>K$6=TODAY()</formula>
    </cfRule>
  </conditionalFormatting>
  <conditionalFormatting sqref="H44">
    <cfRule type="dataBar" priority="57">
      <dataBar>
        <cfvo type="num" val="0"/>
        <cfvo type="num" val="1"/>
        <color theme="0" tint="-0.34998626667073579"/>
      </dataBar>
      <extLst>
        <ext xmlns:x14="http://schemas.microsoft.com/office/spreadsheetml/2009/9/main" uri="{B025F937-C7B1-47D3-B67F-A62EFF666E3E}">
          <x14:id>{E9A71E10-0808-482F-99D1-D818BBF6C7BC}</x14:id>
        </ext>
      </extLst>
    </cfRule>
  </conditionalFormatting>
  <conditionalFormatting sqref="K44:BN44">
    <cfRule type="expression" dxfId="36" priority="58">
      <formula>K$6=TODAY()</formula>
    </cfRule>
  </conditionalFormatting>
  <conditionalFormatting sqref="H45">
    <cfRule type="dataBar" priority="53">
      <dataBar>
        <cfvo type="num" val="0"/>
        <cfvo type="num" val="1"/>
        <color theme="0" tint="-0.34998626667073579"/>
      </dataBar>
      <extLst>
        <ext xmlns:x14="http://schemas.microsoft.com/office/spreadsheetml/2009/9/main" uri="{B025F937-C7B1-47D3-B67F-A62EFF666E3E}">
          <x14:id>{3D07858F-3D2E-41B0-9241-346599BE8E0E}</x14:id>
        </ext>
      </extLst>
    </cfRule>
  </conditionalFormatting>
  <conditionalFormatting sqref="K45:BN45">
    <cfRule type="expression" dxfId="35" priority="54">
      <formula>K$6=TODAY()</formula>
    </cfRule>
  </conditionalFormatting>
  <conditionalFormatting sqref="H46">
    <cfRule type="dataBar" priority="49">
      <dataBar>
        <cfvo type="num" val="0"/>
        <cfvo type="num" val="1"/>
        <color theme="0" tint="-0.34998626667073579"/>
      </dataBar>
      <extLst>
        <ext xmlns:x14="http://schemas.microsoft.com/office/spreadsheetml/2009/9/main" uri="{B025F937-C7B1-47D3-B67F-A62EFF666E3E}">
          <x14:id>{04A29D32-1B7A-44AE-874E-46664FE80C9C}</x14:id>
        </ext>
      </extLst>
    </cfRule>
  </conditionalFormatting>
  <conditionalFormatting sqref="K46:BN46">
    <cfRule type="expression" dxfId="34" priority="50">
      <formula>K$6=TODAY()</formula>
    </cfRule>
  </conditionalFormatting>
  <conditionalFormatting sqref="H47">
    <cfRule type="dataBar" priority="45">
      <dataBar>
        <cfvo type="num" val="0"/>
        <cfvo type="num" val="1"/>
        <color theme="0" tint="-0.34998626667073579"/>
      </dataBar>
      <extLst>
        <ext xmlns:x14="http://schemas.microsoft.com/office/spreadsheetml/2009/9/main" uri="{B025F937-C7B1-47D3-B67F-A62EFF666E3E}">
          <x14:id>{EABFB3DA-72D7-4C42-8176-74D46BEC3776}</x14:id>
        </ext>
      </extLst>
    </cfRule>
  </conditionalFormatting>
  <conditionalFormatting sqref="K47:BN47">
    <cfRule type="expression" dxfId="33" priority="46">
      <formula>K$6=TODAY()</formula>
    </cfRule>
  </conditionalFormatting>
  <conditionalFormatting sqref="H11">
    <cfRule type="dataBar" priority="41">
      <dataBar>
        <cfvo type="num" val="0"/>
        <cfvo type="num" val="1"/>
        <color theme="0" tint="-0.34998626667073579"/>
      </dataBar>
      <extLst>
        <ext xmlns:x14="http://schemas.microsoft.com/office/spreadsheetml/2009/9/main" uri="{B025F937-C7B1-47D3-B67F-A62EFF666E3E}">
          <x14:id>{604E8406-F439-4A1A-9882-866C6CA7C52C}</x14:id>
        </ext>
      </extLst>
    </cfRule>
  </conditionalFormatting>
  <conditionalFormatting sqref="K11:BN11">
    <cfRule type="expression" dxfId="32" priority="43">
      <formula>AND($E11&lt;=K$6,ROUNDDOWN(($F11-$E11+1)*$H11,0)+$E11-1&gt;=K$6)</formula>
    </cfRule>
    <cfRule type="expression" dxfId="31" priority="44">
      <formula>AND(NOT(ISBLANK($E11)),$E11&lt;=K$6,$F11&gt;=K$6)</formula>
    </cfRule>
  </conditionalFormatting>
  <conditionalFormatting sqref="K11:BN11">
    <cfRule type="expression" dxfId="30" priority="42">
      <formula>K$6=TODAY()</formula>
    </cfRule>
  </conditionalFormatting>
  <conditionalFormatting sqref="H12">
    <cfRule type="dataBar" priority="37">
      <dataBar>
        <cfvo type="num" val="0"/>
        <cfvo type="num" val="1"/>
        <color theme="0" tint="-0.34998626667073579"/>
      </dataBar>
      <extLst>
        <ext xmlns:x14="http://schemas.microsoft.com/office/spreadsheetml/2009/9/main" uri="{B025F937-C7B1-47D3-B67F-A62EFF666E3E}">
          <x14:id>{5DE0BC55-F6B0-4203-B87B-6826E87122C2}</x14:id>
        </ext>
      </extLst>
    </cfRule>
  </conditionalFormatting>
  <conditionalFormatting sqref="K12:BN12">
    <cfRule type="expression" dxfId="29" priority="39">
      <formula>AND($E12&lt;=K$6,ROUNDDOWN(($F12-$E12+1)*$H12,0)+$E12-1&gt;=K$6)</formula>
    </cfRule>
    <cfRule type="expression" dxfId="28" priority="40">
      <formula>AND(NOT(ISBLANK($E12)),$E12&lt;=K$6,$F12&gt;=K$6)</formula>
    </cfRule>
  </conditionalFormatting>
  <conditionalFormatting sqref="K12:BN12">
    <cfRule type="expression" dxfId="27" priority="38">
      <formula>K$6=TODAY()</formula>
    </cfRule>
  </conditionalFormatting>
  <conditionalFormatting sqref="H13">
    <cfRule type="dataBar" priority="33">
      <dataBar>
        <cfvo type="num" val="0"/>
        <cfvo type="num" val="1"/>
        <color theme="0" tint="-0.34998626667073579"/>
      </dataBar>
      <extLst>
        <ext xmlns:x14="http://schemas.microsoft.com/office/spreadsheetml/2009/9/main" uri="{B025F937-C7B1-47D3-B67F-A62EFF666E3E}">
          <x14:id>{98F79111-AEF0-427F-B1FC-CC643D40592E}</x14:id>
        </ext>
      </extLst>
    </cfRule>
  </conditionalFormatting>
  <conditionalFormatting sqref="K13:BN13">
    <cfRule type="expression" dxfId="26" priority="35">
      <formula>AND($E13&lt;=K$6,ROUNDDOWN(($F13-$E13+1)*$H13,0)+$E13-1&gt;=K$6)</formula>
    </cfRule>
    <cfRule type="expression" dxfId="25" priority="36">
      <formula>AND(NOT(ISBLANK($E13)),$E13&lt;=K$6,$F13&gt;=K$6)</formula>
    </cfRule>
  </conditionalFormatting>
  <conditionalFormatting sqref="K13:BN13">
    <cfRule type="expression" dxfId="24" priority="34">
      <formula>K$6=TODAY()</formula>
    </cfRule>
  </conditionalFormatting>
  <conditionalFormatting sqref="H14">
    <cfRule type="dataBar" priority="29">
      <dataBar>
        <cfvo type="num" val="0"/>
        <cfvo type="num" val="1"/>
        <color theme="0" tint="-0.34998626667073579"/>
      </dataBar>
      <extLst>
        <ext xmlns:x14="http://schemas.microsoft.com/office/spreadsheetml/2009/9/main" uri="{B025F937-C7B1-47D3-B67F-A62EFF666E3E}">
          <x14:id>{755BBD32-D183-4327-A191-CCF8F5658D62}</x14:id>
        </ext>
      </extLst>
    </cfRule>
  </conditionalFormatting>
  <conditionalFormatting sqref="K14:BN14">
    <cfRule type="expression" dxfId="23" priority="31">
      <formula>AND($E14&lt;=K$6,ROUNDDOWN(($F14-$E14+1)*$H14,0)+$E14-1&gt;=K$6)</formula>
    </cfRule>
    <cfRule type="expression" dxfId="22" priority="32">
      <formula>AND(NOT(ISBLANK($E14)),$E14&lt;=K$6,$F14&gt;=K$6)</formula>
    </cfRule>
  </conditionalFormatting>
  <conditionalFormatting sqref="K14:BN14">
    <cfRule type="expression" dxfId="21" priority="30">
      <formula>K$6=TODAY()</formula>
    </cfRule>
  </conditionalFormatting>
  <conditionalFormatting sqref="H15">
    <cfRule type="dataBar" priority="25">
      <dataBar>
        <cfvo type="num" val="0"/>
        <cfvo type="num" val="1"/>
        <color theme="0" tint="-0.34998626667073579"/>
      </dataBar>
      <extLst>
        <ext xmlns:x14="http://schemas.microsoft.com/office/spreadsheetml/2009/9/main" uri="{B025F937-C7B1-47D3-B67F-A62EFF666E3E}">
          <x14:id>{94A0F54B-1D05-41D2-8A46-B28A09AD59EB}</x14:id>
        </ext>
      </extLst>
    </cfRule>
  </conditionalFormatting>
  <conditionalFormatting sqref="K15:BN15">
    <cfRule type="expression" dxfId="20" priority="27">
      <formula>AND($E15&lt;=K$6,ROUNDDOWN(($F15-$E15+1)*$H15,0)+$E15-1&gt;=K$6)</formula>
    </cfRule>
    <cfRule type="expression" dxfId="19" priority="28">
      <formula>AND(NOT(ISBLANK($E15)),$E15&lt;=K$6,$F15&gt;=K$6)</formula>
    </cfRule>
  </conditionalFormatting>
  <conditionalFormatting sqref="K15:BN15">
    <cfRule type="expression" dxfId="18" priority="26">
      <formula>K$6=TODAY()</formula>
    </cfRule>
  </conditionalFormatting>
  <conditionalFormatting sqref="H16">
    <cfRule type="dataBar" priority="21">
      <dataBar>
        <cfvo type="num" val="0"/>
        <cfvo type="num" val="1"/>
        <color theme="0" tint="-0.34998626667073579"/>
      </dataBar>
      <extLst>
        <ext xmlns:x14="http://schemas.microsoft.com/office/spreadsheetml/2009/9/main" uri="{B025F937-C7B1-47D3-B67F-A62EFF666E3E}">
          <x14:id>{5257A0E3-7B2E-49FA-81B5-C8716E790453}</x14:id>
        </ext>
      </extLst>
    </cfRule>
  </conditionalFormatting>
  <conditionalFormatting sqref="K16:BN16">
    <cfRule type="expression" dxfId="17" priority="23">
      <formula>AND($E16&lt;=K$6,ROUNDDOWN(($F16-$E16+1)*$H16,0)+$E16-1&gt;=K$6)</formula>
    </cfRule>
    <cfRule type="expression" dxfId="16" priority="24">
      <formula>AND(NOT(ISBLANK($E16)),$E16&lt;=K$6,$F16&gt;=K$6)</formula>
    </cfRule>
  </conditionalFormatting>
  <conditionalFormatting sqref="K16:BN16">
    <cfRule type="expression" dxfId="15" priority="22">
      <formula>K$6=TODAY()</formula>
    </cfRule>
  </conditionalFormatting>
  <conditionalFormatting sqref="H17">
    <cfRule type="dataBar" priority="17">
      <dataBar>
        <cfvo type="num" val="0"/>
        <cfvo type="num" val="1"/>
        <color theme="0" tint="-0.34998626667073579"/>
      </dataBar>
      <extLst>
        <ext xmlns:x14="http://schemas.microsoft.com/office/spreadsheetml/2009/9/main" uri="{B025F937-C7B1-47D3-B67F-A62EFF666E3E}">
          <x14:id>{D3325BDD-3AB7-48B1-BA3E-48D42DB94B28}</x14:id>
        </ext>
      </extLst>
    </cfRule>
  </conditionalFormatting>
  <conditionalFormatting sqref="K17:BN17">
    <cfRule type="expression" dxfId="14" priority="19">
      <formula>AND($E17&lt;=K$6,ROUNDDOWN(($F17-$E17+1)*$H17,0)+$E17-1&gt;=K$6)</formula>
    </cfRule>
    <cfRule type="expression" dxfId="13" priority="20">
      <formula>AND(NOT(ISBLANK($E17)),$E17&lt;=K$6,$F17&gt;=K$6)</formula>
    </cfRule>
  </conditionalFormatting>
  <conditionalFormatting sqref="K17:BN17">
    <cfRule type="expression" dxfId="12" priority="18">
      <formula>K$6=TODAY()</formula>
    </cfRule>
  </conditionalFormatting>
  <conditionalFormatting sqref="H18">
    <cfRule type="dataBar" priority="13">
      <dataBar>
        <cfvo type="num" val="0"/>
        <cfvo type="num" val="1"/>
        <color theme="0" tint="-0.34998626667073579"/>
      </dataBar>
      <extLst>
        <ext xmlns:x14="http://schemas.microsoft.com/office/spreadsheetml/2009/9/main" uri="{B025F937-C7B1-47D3-B67F-A62EFF666E3E}">
          <x14:id>{059F66FA-E2F5-429B-93A2-E48796DB2FDF}</x14:id>
        </ext>
      </extLst>
    </cfRule>
  </conditionalFormatting>
  <conditionalFormatting sqref="K18:BN18">
    <cfRule type="expression" dxfId="11" priority="15">
      <formula>AND($E18&lt;=K$6,ROUNDDOWN(($F18-$E18+1)*$H18,0)+$E18-1&gt;=K$6)</formula>
    </cfRule>
    <cfRule type="expression" dxfId="10" priority="16">
      <formula>AND(NOT(ISBLANK($E18)),$E18&lt;=K$6,$F18&gt;=K$6)</formula>
    </cfRule>
  </conditionalFormatting>
  <conditionalFormatting sqref="K18:BN18">
    <cfRule type="expression" dxfId="9" priority="14">
      <formula>K$6=TODAY()</formula>
    </cfRule>
  </conditionalFormatting>
  <conditionalFormatting sqref="H22">
    <cfRule type="dataBar" priority="9">
      <dataBar>
        <cfvo type="num" val="0"/>
        <cfvo type="num" val="1"/>
        <color theme="0" tint="-0.34998626667073579"/>
      </dataBar>
      <extLst>
        <ext xmlns:x14="http://schemas.microsoft.com/office/spreadsheetml/2009/9/main" uri="{B025F937-C7B1-47D3-B67F-A62EFF666E3E}">
          <x14:id>{638C4DF6-4BDF-4291-97CF-8C47FA43BBFD}</x14:id>
        </ext>
      </extLst>
    </cfRule>
  </conditionalFormatting>
  <conditionalFormatting sqref="K22:BN22">
    <cfRule type="expression" dxfId="8" priority="11">
      <formula>AND($E22&lt;=K$6,ROUNDDOWN(($F22-$E22+1)*$H22,0)+$E22-1&gt;=K$6)</formula>
    </cfRule>
    <cfRule type="expression" dxfId="7" priority="12">
      <formula>AND(NOT(ISBLANK($E22)),$E22&lt;=K$6,$F22&gt;=K$6)</formula>
    </cfRule>
  </conditionalFormatting>
  <conditionalFormatting sqref="K22:BN22">
    <cfRule type="expression" dxfId="6" priority="10">
      <formula>K$6=TODAY()</formula>
    </cfRule>
  </conditionalFormatting>
  <conditionalFormatting sqref="H23">
    <cfRule type="dataBar" priority="5">
      <dataBar>
        <cfvo type="num" val="0"/>
        <cfvo type="num" val="1"/>
        <color theme="0" tint="-0.34998626667073579"/>
      </dataBar>
      <extLst>
        <ext xmlns:x14="http://schemas.microsoft.com/office/spreadsheetml/2009/9/main" uri="{B025F937-C7B1-47D3-B67F-A62EFF666E3E}">
          <x14:id>{1C561438-4719-47D4-8ED9-3D710B148D36}</x14:id>
        </ext>
      </extLst>
    </cfRule>
  </conditionalFormatting>
  <conditionalFormatting sqref="K23:BN23">
    <cfRule type="expression" dxfId="5" priority="7">
      <formula>AND($E23&lt;=K$6,ROUNDDOWN(($F23-$E23+1)*$H23,0)+$E23-1&gt;=K$6)</formula>
    </cfRule>
    <cfRule type="expression" dxfId="4" priority="8">
      <formula>AND(NOT(ISBLANK($E23)),$E23&lt;=K$6,$F23&gt;=K$6)</formula>
    </cfRule>
  </conditionalFormatting>
  <conditionalFormatting sqref="K23:BN23">
    <cfRule type="expression" dxfId="3" priority="6">
      <formula>K$6=TODAY()</formula>
    </cfRule>
  </conditionalFormatting>
  <conditionalFormatting sqref="H24">
    <cfRule type="dataBar" priority="1">
      <dataBar>
        <cfvo type="num" val="0"/>
        <cfvo type="num" val="1"/>
        <color theme="0" tint="-0.34998626667073579"/>
      </dataBar>
      <extLst>
        <ext xmlns:x14="http://schemas.microsoft.com/office/spreadsheetml/2009/9/main" uri="{B025F937-C7B1-47D3-B67F-A62EFF666E3E}">
          <x14:id>{FF286B3C-4939-49EE-9E1D-AD8BC240B891}</x14:id>
        </ext>
      </extLst>
    </cfRule>
  </conditionalFormatting>
  <conditionalFormatting sqref="K24:BN24">
    <cfRule type="expression" dxfId="2" priority="3">
      <formula>AND($E24&lt;=K$6,ROUNDDOWN(($F24-$E24+1)*$H24,0)+$E24-1&gt;=K$6)</formula>
    </cfRule>
    <cfRule type="expression" dxfId="1" priority="4">
      <formula>AND(NOT(ISBLANK($E24)),$E24&lt;=K$6,$F24&gt;=K$6)</formula>
    </cfRule>
  </conditionalFormatting>
  <conditionalFormatting sqref="K24:BN24">
    <cfRule type="expression" dxfId="0" priority="2">
      <formula>K$6=TODAY()</formula>
    </cfRule>
  </conditionalFormatting>
  <dataValidations count="1">
    <dataValidation allowBlank="1" showInputMessage="1" promptTitle="Display Week" prompt="Enter the week number to display first in the Gantt Chart. The weeks are numbered starting from the week containing the Project Start Date." sqref="H4" xr:uid="{00000000-0002-0000-0000-000000000000}"/>
  </dataValidations>
  <hyperlinks>
    <hyperlink ref="K1:AE1" r:id="rId1" display="Gantt Chart Template © 2006-2018 by Vertex42.com." xr:uid="{00000000-0004-0000-0000-000000000000}"/>
  </hyperlinks>
  <pageMargins left="0.25" right="0.25" top="0.5" bottom="0.5" header="0.5" footer="0.25"/>
  <pageSetup scale="63" fitToHeight="0" orientation="landscape" r:id="rId2"/>
  <headerFooter alignWithMargins="0"/>
  <ignoredErrors>
    <ignoredError sqref="H9 B37:B38 B32 A49:B49 B48 E19 E28 E34 E48:H49 G10 G19:H19 G28:H28 G34:H38 H26 G50 G51:G52 G53 H21 H25 H29:H32" unlockedFormula="1"/>
    <ignoredError sqref="A34 A28 A19" formula="1"/>
  </ignoredErrors>
  <drawing r:id="rId3"/>
  <legacyDrawing r:id="rId4"/>
  <mc:AlternateContent xmlns:mc="http://schemas.openxmlformats.org/markup-compatibility/2006">
    <mc:Choice Requires="x14">
      <controls>
        <mc:AlternateContent xmlns:mc="http://schemas.openxmlformats.org/markup-compatibility/2006">
          <mc:Choice Requires="x14">
            <control shapeId="8238" r:id="rId5" name="Scroll Bar 46">
              <controlPr defaultSize="0" print="0" autoPict="0">
                <anchor moveWithCells="1">
                  <from>
                    <xdr:col>9</xdr:col>
                    <xdr:colOff>95250</xdr:colOff>
                    <xdr:row>1</xdr:row>
                    <xdr:rowOff>123825</xdr:rowOff>
                  </from>
                  <to>
                    <xdr:col>27</xdr:col>
                    <xdr:colOff>104775</xdr:colOff>
                    <xdr:row>2</xdr:row>
                    <xdr:rowOff>114300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H8:H10 H48:H53 H19:H21 H25:H39</xm:sqref>
        </x14:conditionalFormatting>
        <x14:conditionalFormatting xmlns:xm="http://schemas.microsoft.com/office/excel/2006/main">
          <x14:cfRule type="dataBar" id="{AF6031B5-17E7-4FA3-BF80-238C9E6DF4B9}">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E1E2B9CA-12BA-46AC-9B3F-D4F5D19AE487}">
            <x14:dataBar minLength="0" maxLength="100" gradient="0">
              <x14:cfvo type="num">
                <xm:f>0</xm:f>
              </x14:cfvo>
              <x14:cfvo type="num">
                <xm:f>1</xm:f>
              </x14:cfvo>
              <x14:negativeFillColor rgb="FFFF0000"/>
              <x14:axisColor rgb="FF000000"/>
            </x14:dataBar>
          </x14:cfRule>
          <xm:sqref>H41</xm:sqref>
        </x14:conditionalFormatting>
        <x14:conditionalFormatting xmlns:xm="http://schemas.microsoft.com/office/excel/2006/main">
          <x14:cfRule type="dataBar" id="{2EBBAE54-BE40-4F85-B2B8-BF88914C4132}">
            <x14:dataBar minLength="0" maxLength="100" gradient="0">
              <x14:cfvo type="num">
                <xm:f>0</xm:f>
              </x14:cfvo>
              <x14:cfvo type="num">
                <xm:f>1</xm:f>
              </x14:cfvo>
              <x14:negativeFillColor rgb="FFFF0000"/>
              <x14:axisColor rgb="FF000000"/>
            </x14:dataBar>
          </x14:cfRule>
          <xm:sqref>H42</xm:sqref>
        </x14:conditionalFormatting>
        <x14:conditionalFormatting xmlns:xm="http://schemas.microsoft.com/office/excel/2006/main">
          <x14:cfRule type="dataBar" id="{CD355D18-EAED-4E08-8A10-05C00E458525}">
            <x14:dataBar minLength="0" maxLength="100" gradient="0">
              <x14:cfvo type="num">
                <xm:f>0</xm:f>
              </x14:cfvo>
              <x14:cfvo type="num">
                <xm:f>1</xm:f>
              </x14:cfvo>
              <x14:negativeFillColor rgb="FFFF0000"/>
              <x14:axisColor rgb="FF000000"/>
            </x14:dataBar>
          </x14:cfRule>
          <xm:sqref>H43</xm:sqref>
        </x14:conditionalFormatting>
        <x14:conditionalFormatting xmlns:xm="http://schemas.microsoft.com/office/excel/2006/main">
          <x14:cfRule type="dataBar" id="{E9A71E10-0808-482F-99D1-D818BBF6C7BC}">
            <x14:dataBar minLength="0" maxLength="100" gradient="0">
              <x14:cfvo type="num">
                <xm:f>0</xm:f>
              </x14:cfvo>
              <x14:cfvo type="num">
                <xm:f>1</xm:f>
              </x14:cfvo>
              <x14:negativeFillColor rgb="FFFF0000"/>
              <x14:axisColor rgb="FF000000"/>
            </x14:dataBar>
          </x14:cfRule>
          <xm:sqref>H44</xm:sqref>
        </x14:conditionalFormatting>
        <x14:conditionalFormatting xmlns:xm="http://schemas.microsoft.com/office/excel/2006/main">
          <x14:cfRule type="dataBar" id="{3D07858F-3D2E-41B0-9241-346599BE8E0E}">
            <x14:dataBar minLength="0" maxLength="100" gradient="0">
              <x14:cfvo type="num">
                <xm:f>0</xm:f>
              </x14:cfvo>
              <x14:cfvo type="num">
                <xm:f>1</xm:f>
              </x14:cfvo>
              <x14:negativeFillColor rgb="FFFF0000"/>
              <x14:axisColor rgb="FF000000"/>
            </x14:dataBar>
          </x14:cfRule>
          <xm:sqref>H45</xm:sqref>
        </x14:conditionalFormatting>
        <x14:conditionalFormatting xmlns:xm="http://schemas.microsoft.com/office/excel/2006/main">
          <x14:cfRule type="dataBar" id="{04A29D32-1B7A-44AE-874E-46664FE80C9C}">
            <x14:dataBar minLength="0" maxLength="100" gradient="0">
              <x14:cfvo type="num">
                <xm:f>0</xm:f>
              </x14:cfvo>
              <x14:cfvo type="num">
                <xm:f>1</xm:f>
              </x14:cfvo>
              <x14:negativeFillColor rgb="FFFF0000"/>
              <x14:axisColor rgb="FF000000"/>
            </x14:dataBar>
          </x14:cfRule>
          <xm:sqref>H46</xm:sqref>
        </x14:conditionalFormatting>
        <x14:conditionalFormatting xmlns:xm="http://schemas.microsoft.com/office/excel/2006/main">
          <x14:cfRule type="dataBar" id="{EABFB3DA-72D7-4C42-8176-74D46BEC3776}">
            <x14:dataBar minLength="0" maxLength="100" gradient="0">
              <x14:cfvo type="num">
                <xm:f>0</xm:f>
              </x14:cfvo>
              <x14:cfvo type="num">
                <xm:f>1</xm:f>
              </x14:cfvo>
              <x14:negativeFillColor rgb="FFFF0000"/>
              <x14:axisColor rgb="FF000000"/>
            </x14:dataBar>
          </x14:cfRule>
          <xm:sqref>H47</xm:sqref>
        </x14:conditionalFormatting>
        <x14:conditionalFormatting xmlns:xm="http://schemas.microsoft.com/office/excel/2006/main">
          <x14:cfRule type="dataBar" id="{604E8406-F439-4A1A-9882-866C6CA7C52C}">
            <x14:dataBar minLength="0" maxLength="100" gradient="0">
              <x14:cfvo type="num">
                <xm:f>0</xm:f>
              </x14:cfvo>
              <x14:cfvo type="num">
                <xm:f>1</xm:f>
              </x14:cfvo>
              <x14:negativeFillColor rgb="FFFF0000"/>
              <x14:axisColor rgb="FF000000"/>
            </x14:dataBar>
          </x14:cfRule>
          <xm:sqref>H11</xm:sqref>
        </x14:conditionalFormatting>
        <x14:conditionalFormatting xmlns:xm="http://schemas.microsoft.com/office/excel/2006/main">
          <x14:cfRule type="dataBar" id="{5DE0BC55-F6B0-4203-B87B-6826E87122C2}">
            <x14:dataBar minLength="0" maxLength="100" gradient="0">
              <x14:cfvo type="num">
                <xm:f>0</xm:f>
              </x14:cfvo>
              <x14:cfvo type="num">
                <xm:f>1</xm:f>
              </x14:cfvo>
              <x14:negativeFillColor rgb="FFFF0000"/>
              <x14:axisColor rgb="FF000000"/>
            </x14:dataBar>
          </x14:cfRule>
          <xm:sqref>H12</xm:sqref>
        </x14:conditionalFormatting>
        <x14:conditionalFormatting xmlns:xm="http://schemas.microsoft.com/office/excel/2006/main">
          <x14:cfRule type="dataBar" id="{98F79111-AEF0-427F-B1FC-CC643D40592E}">
            <x14:dataBar minLength="0" maxLength="100" gradient="0">
              <x14:cfvo type="num">
                <xm:f>0</xm:f>
              </x14:cfvo>
              <x14:cfvo type="num">
                <xm:f>1</xm:f>
              </x14:cfvo>
              <x14:negativeFillColor rgb="FFFF0000"/>
              <x14:axisColor rgb="FF000000"/>
            </x14:dataBar>
          </x14:cfRule>
          <xm:sqref>H13</xm:sqref>
        </x14:conditionalFormatting>
        <x14:conditionalFormatting xmlns:xm="http://schemas.microsoft.com/office/excel/2006/main">
          <x14:cfRule type="dataBar" id="{755BBD32-D183-4327-A191-CCF8F5658D62}">
            <x14:dataBar minLength="0" maxLength="100" gradient="0">
              <x14:cfvo type="num">
                <xm:f>0</xm:f>
              </x14:cfvo>
              <x14:cfvo type="num">
                <xm:f>1</xm:f>
              </x14:cfvo>
              <x14:negativeFillColor rgb="FFFF0000"/>
              <x14:axisColor rgb="FF000000"/>
            </x14:dataBar>
          </x14:cfRule>
          <xm:sqref>H14</xm:sqref>
        </x14:conditionalFormatting>
        <x14:conditionalFormatting xmlns:xm="http://schemas.microsoft.com/office/excel/2006/main">
          <x14:cfRule type="dataBar" id="{94A0F54B-1D05-41D2-8A46-B28A09AD59EB}">
            <x14:dataBar minLength="0" maxLength="100" gradient="0">
              <x14:cfvo type="num">
                <xm:f>0</xm:f>
              </x14:cfvo>
              <x14:cfvo type="num">
                <xm:f>1</xm:f>
              </x14:cfvo>
              <x14:negativeFillColor rgb="FFFF0000"/>
              <x14:axisColor rgb="FF000000"/>
            </x14:dataBar>
          </x14:cfRule>
          <xm:sqref>H15</xm:sqref>
        </x14:conditionalFormatting>
        <x14:conditionalFormatting xmlns:xm="http://schemas.microsoft.com/office/excel/2006/main">
          <x14:cfRule type="dataBar" id="{5257A0E3-7B2E-49FA-81B5-C8716E790453}">
            <x14:dataBar minLength="0" maxLength="100" gradient="0">
              <x14:cfvo type="num">
                <xm:f>0</xm:f>
              </x14:cfvo>
              <x14:cfvo type="num">
                <xm:f>1</xm:f>
              </x14:cfvo>
              <x14:negativeFillColor rgb="FFFF0000"/>
              <x14:axisColor rgb="FF000000"/>
            </x14:dataBar>
          </x14:cfRule>
          <xm:sqref>H16</xm:sqref>
        </x14:conditionalFormatting>
        <x14:conditionalFormatting xmlns:xm="http://schemas.microsoft.com/office/excel/2006/main">
          <x14:cfRule type="dataBar" id="{D3325BDD-3AB7-48B1-BA3E-48D42DB94B28}">
            <x14:dataBar minLength="0" maxLength="100" gradient="0">
              <x14:cfvo type="num">
                <xm:f>0</xm:f>
              </x14:cfvo>
              <x14:cfvo type="num">
                <xm:f>1</xm:f>
              </x14:cfvo>
              <x14:negativeFillColor rgb="FFFF0000"/>
              <x14:axisColor rgb="FF000000"/>
            </x14:dataBar>
          </x14:cfRule>
          <xm:sqref>H17</xm:sqref>
        </x14:conditionalFormatting>
        <x14:conditionalFormatting xmlns:xm="http://schemas.microsoft.com/office/excel/2006/main">
          <x14:cfRule type="dataBar" id="{059F66FA-E2F5-429B-93A2-E48796DB2FDF}">
            <x14:dataBar minLength="0" maxLength="100" gradient="0">
              <x14:cfvo type="num">
                <xm:f>0</xm:f>
              </x14:cfvo>
              <x14:cfvo type="num">
                <xm:f>1</xm:f>
              </x14:cfvo>
              <x14:negativeFillColor rgb="FFFF0000"/>
              <x14:axisColor rgb="FF000000"/>
            </x14:dataBar>
          </x14:cfRule>
          <xm:sqref>H18</xm:sqref>
        </x14:conditionalFormatting>
        <x14:conditionalFormatting xmlns:xm="http://schemas.microsoft.com/office/excel/2006/main">
          <x14:cfRule type="dataBar" id="{638C4DF6-4BDF-4291-97CF-8C47FA43BBFD}">
            <x14:dataBar minLength="0" maxLength="100" gradient="0">
              <x14:cfvo type="num">
                <xm:f>0</xm:f>
              </x14:cfvo>
              <x14:cfvo type="num">
                <xm:f>1</xm:f>
              </x14:cfvo>
              <x14:negativeFillColor rgb="FFFF0000"/>
              <x14:axisColor rgb="FF000000"/>
            </x14:dataBar>
          </x14:cfRule>
          <xm:sqref>H22</xm:sqref>
        </x14:conditionalFormatting>
        <x14:conditionalFormatting xmlns:xm="http://schemas.microsoft.com/office/excel/2006/main">
          <x14:cfRule type="dataBar" id="{1C561438-4719-47D4-8ED9-3D710B148D36}">
            <x14:dataBar minLength="0" maxLength="100" gradient="0">
              <x14:cfvo type="num">
                <xm:f>0</xm:f>
              </x14:cfvo>
              <x14:cfvo type="num">
                <xm:f>1</xm:f>
              </x14:cfvo>
              <x14:negativeFillColor rgb="FFFF0000"/>
              <x14:axisColor rgb="FF000000"/>
            </x14:dataBar>
          </x14:cfRule>
          <xm:sqref>H23</xm:sqref>
        </x14:conditionalFormatting>
        <x14:conditionalFormatting xmlns:xm="http://schemas.microsoft.com/office/excel/2006/main">
          <x14:cfRule type="dataBar" id="{FF286B3C-4939-49EE-9E1D-AD8BC240B891}">
            <x14:dataBar minLength="0" maxLength="100" gradient="0">
              <x14:cfvo type="num">
                <xm:f>0</xm:f>
              </x14:cfvo>
              <x14:cfvo type="num">
                <xm:f>1</xm:f>
              </x14:cfvo>
              <x14:negativeFillColor rgb="FFFF0000"/>
              <x14:axisColor rgb="FF000000"/>
            </x14:dataBar>
          </x14:cfRule>
          <xm:sqref>H24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G46"/>
  <sheetViews>
    <sheetView showGridLines="0" workbookViewId="0">
      <selection activeCell="A2" sqref="A2"/>
    </sheetView>
  </sheetViews>
  <sheetFormatPr defaultRowHeight="12.75" x14ac:dyDescent="0.2"/>
  <cols>
    <col min="1" max="1" width="5.5703125" style="16" customWidth="1"/>
    <col min="2" max="2" width="37.7109375" style="16" customWidth="1"/>
    <col min="3" max="3" width="55.140625" style="16" customWidth="1"/>
    <col min="4" max="7" width="8.85546875" style="16"/>
  </cols>
  <sheetData>
    <row r="1" spans="1:3" ht="30" customHeight="1" x14ac:dyDescent="0.2">
      <c r="A1" s="34" t="s">
        <v>22</v>
      </c>
    </row>
    <row r="4" spans="1:3" x14ac:dyDescent="0.2">
      <c r="C4" s="23" t="s">
        <v>30</v>
      </c>
    </row>
    <row r="5" spans="1:3" x14ac:dyDescent="0.2">
      <c r="C5" s="20" t="s">
        <v>31</v>
      </c>
    </row>
    <row r="6" spans="1:3" x14ac:dyDescent="0.2">
      <c r="C6" s="20"/>
    </row>
    <row r="7" spans="1:3" ht="18" x14ac:dyDescent="0.25">
      <c r="C7" s="24" t="s">
        <v>51</v>
      </c>
    </row>
    <row r="8" spans="1:3" x14ac:dyDescent="0.2">
      <c r="C8" s="25" t="s">
        <v>49</v>
      </c>
    </row>
    <row r="10" spans="1:3" x14ac:dyDescent="0.2">
      <c r="C10" s="20" t="s">
        <v>48</v>
      </c>
    </row>
    <row r="11" spans="1:3" x14ac:dyDescent="0.2">
      <c r="C11" s="20" t="s">
        <v>47</v>
      </c>
    </row>
    <row r="13" spans="1:3" ht="18" x14ac:dyDescent="0.25">
      <c r="C13" s="24" t="s">
        <v>46</v>
      </c>
    </row>
    <row r="16" spans="1:3" ht="15.75" x14ac:dyDescent="0.25">
      <c r="A16" s="27" t="s">
        <v>24</v>
      </c>
    </row>
    <row r="17" spans="2:2" s="16" customFormat="1" x14ac:dyDescent="0.2"/>
    <row r="18" spans="2:2" ht="15" x14ac:dyDescent="0.25">
      <c r="B18" s="26" t="s">
        <v>35</v>
      </c>
    </row>
    <row r="19" spans="2:2" x14ac:dyDescent="0.2">
      <c r="B19" s="20" t="s">
        <v>41</v>
      </c>
    </row>
    <row r="20" spans="2:2" x14ac:dyDescent="0.2">
      <c r="B20" s="20" t="s">
        <v>42</v>
      </c>
    </row>
    <row r="22" spans="2:2" s="16" customFormat="1" ht="15" x14ac:dyDescent="0.25">
      <c r="B22" s="26" t="s">
        <v>43</v>
      </c>
    </row>
    <row r="23" spans="2:2" s="16" customFormat="1" x14ac:dyDescent="0.2">
      <c r="B23" s="20" t="s">
        <v>44</v>
      </c>
    </row>
    <row r="24" spans="2:2" s="16" customFormat="1" x14ac:dyDescent="0.2">
      <c r="B24" s="20" t="s">
        <v>45</v>
      </c>
    </row>
    <row r="26" spans="2:2" s="16" customFormat="1" ht="15" x14ac:dyDescent="0.25">
      <c r="B26" s="26" t="s">
        <v>32</v>
      </c>
    </row>
    <row r="27" spans="2:2" s="16" customFormat="1" x14ac:dyDescent="0.2">
      <c r="B27" s="20" t="s">
        <v>36</v>
      </c>
    </row>
    <row r="28" spans="2:2" s="16" customFormat="1" x14ac:dyDescent="0.2">
      <c r="B28" s="20" t="s">
        <v>37</v>
      </c>
    </row>
    <row r="29" spans="2:2" x14ac:dyDescent="0.2">
      <c r="B29" s="20" t="s">
        <v>39</v>
      </c>
    </row>
    <row r="30" spans="2:2" x14ac:dyDescent="0.2">
      <c r="B30" s="16" t="s">
        <v>25</v>
      </c>
    </row>
    <row r="31" spans="2:2" x14ac:dyDescent="0.2">
      <c r="B31" s="16" t="s">
        <v>26</v>
      </c>
    </row>
    <row r="32" spans="2:2" x14ac:dyDescent="0.2">
      <c r="B32" s="16" t="s">
        <v>27</v>
      </c>
    </row>
    <row r="34" spans="2:2" ht="15" x14ac:dyDescent="0.25">
      <c r="B34" s="26" t="s">
        <v>28</v>
      </c>
    </row>
    <row r="35" spans="2:2" x14ac:dyDescent="0.2">
      <c r="B35" s="20" t="s">
        <v>128</v>
      </c>
    </row>
    <row r="36" spans="2:2" x14ac:dyDescent="0.2">
      <c r="B36" s="20" t="s">
        <v>129</v>
      </c>
    </row>
    <row r="37" spans="2:2" x14ac:dyDescent="0.2">
      <c r="B37" s="20" t="s">
        <v>130</v>
      </c>
    </row>
    <row r="39" spans="2:2" ht="15" x14ac:dyDescent="0.25">
      <c r="B39" s="26" t="s">
        <v>29</v>
      </c>
    </row>
    <row r="40" spans="2:2" x14ac:dyDescent="0.2">
      <c r="B40" s="20" t="s">
        <v>40</v>
      </c>
    </row>
    <row r="42" spans="2:2" s="16" customFormat="1" ht="15" x14ac:dyDescent="0.25">
      <c r="B42" s="26" t="s">
        <v>33</v>
      </c>
    </row>
    <row r="43" spans="2:2" s="16" customFormat="1" x14ac:dyDescent="0.2">
      <c r="B43" s="20" t="s">
        <v>131</v>
      </c>
    </row>
    <row r="44" spans="2:2" s="16" customFormat="1" x14ac:dyDescent="0.2">
      <c r="B44" s="20" t="s">
        <v>34</v>
      </c>
    </row>
    <row r="45" spans="2:2" s="16" customFormat="1" x14ac:dyDescent="0.2"/>
    <row r="46" spans="2:2" ht="18" x14ac:dyDescent="0.25">
      <c r="B46" s="24" t="s">
        <v>23</v>
      </c>
    </row>
  </sheetData>
  <hyperlinks>
    <hyperlink ref="C7" r:id="rId1" xr:uid="{00000000-0004-0000-0100-000000000000}"/>
    <hyperlink ref="B46" r:id="rId2" tooltip="Go to Vertex42.com" display="https://www.vertex42.com/Links/go.php?urlid=GanttChartPro" xr:uid="{00000000-0004-0000-0100-000001000000}"/>
    <hyperlink ref="C13" r:id="rId3" display="https://www.vertex42.com/blog/business/pm/new-gantt-chart-for-excel-online.html" xr:uid="{00000000-0004-0000-0100-000002000000}"/>
  </hyperlinks>
  <pageMargins left="0.7" right="0.7" top="0.75" bottom="0.75" header="0.3" footer="0.3"/>
  <pageSetup scale="93" orientation="portrait" r:id="rId4"/>
  <drawing r:id="rId5"/>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dimension ref="A1:C94"/>
  <sheetViews>
    <sheetView showGridLines="0" workbookViewId="0">
      <selection activeCell="A3" sqref="A3"/>
    </sheetView>
  </sheetViews>
  <sheetFormatPr defaultColWidth="8.85546875" defaultRowHeight="12.75" x14ac:dyDescent="0.2"/>
  <cols>
    <col min="1" max="1" width="5.5703125" style="7" customWidth="1"/>
    <col min="2" max="2" width="90.42578125" style="7" customWidth="1"/>
    <col min="3" max="3" width="16.42578125" style="7" bestFit="1" customWidth="1"/>
    <col min="4" max="16384" width="8.85546875" style="7"/>
  </cols>
  <sheetData>
    <row r="1" spans="1:3" ht="30" customHeight="1" x14ac:dyDescent="0.2">
      <c r="A1" s="39" t="s">
        <v>123</v>
      </c>
      <c r="B1" s="40"/>
      <c r="C1" s="41"/>
    </row>
    <row r="2" spans="1:3" ht="14.25" x14ac:dyDescent="0.2">
      <c r="A2" s="129" t="s">
        <v>49</v>
      </c>
      <c r="B2" s="9"/>
      <c r="C2" s="8"/>
    </row>
    <row r="3" spans="1:3" s="20" customFormat="1" x14ac:dyDescent="0.2">
      <c r="A3" s="8"/>
      <c r="B3" s="9"/>
      <c r="C3" s="8"/>
    </row>
    <row r="4" spans="1:3" s="8" customFormat="1" ht="18" x14ac:dyDescent="0.25">
      <c r="A4" s="124" t="s">
        <v>90</v>
      </c>
      <c r="B4" s="38"/>
    </row>
    <row r="5" spans="1:3" s="8" customFormat="1" ht="57" x14ac:dyDescent="0.2">
      <c r="B5" s="130" t="s">
        <v>79</v>
      </c>
    </row>
    <row r="7" spans="1:3" ht="28.5" x14ac:dyDescent="0.2">
      <c r="B7" s="130" t="s">
        <v>91</v>
      </c>
    </row>
    <row r="9" spans="1:3" ht="14.25" x14ac:dyDescent="0.2">
      <c r="B9" s="129" t="s">
        <v>61</v>
      </c>
    </row>
    <row r="11" spans="1:3" ht="28.5" x14ac:dyDescent="0.2">
      <c r="B11" s="128" t="s">
        <v>62</v>
      </c>
    </row>
    <row r="12" spans="1:3" s="20" customFormat="1" x14ac:dyDescent="0.2"/>
    <row r="13" spans="1:3" ht="18" x14ac:dyDescent="0.25">
      <c r="A13" s="164" t="s">
        <v>4</v>
      </c>
      <c r="B13" s="164"/>
    </row>
    <row r="14" spans="1:3" s="20" customFormat="1" x14ac:dyDescent="0.2"/>
    <row r="15" spans="1:3" s="125" customFormat="1" ht="18" x14ac:dyDescent="0.2">
      <c r="A15" s="133"/>
      <c r="B15" s="131" t="s">
        <v>82</v>
      </c>
    </row>
    <row r="16" spans="1:3" s="125" customFormat="1" ht="18" x14ac:dyDescent="0.2">
      <c r="A16" s="133"/>
      <c r="B16" s="132" t="s">
        <v>80</v>
      </c>
      <c r="C16" s="127" t="s">
        <v>3</v>
      </c>
    </row>
    <row r="17" spans="1:3" ht="18" x14ac:dyDescent="0.25">
      <c r="A17" s="134"/>
      <c r="B17" s="132" t="s">
        <v>84</v>
      </c>
    </row>
    <row r="18" spans="1:3" s="20" customFormat="1" ht="18" x14ac:dyDescent="0.25">
      <c r="A18" s="134"/>
      <c r="B18" s="132" t="s">
        <v>92</v>
      </c>
    </row>
    <row r="19" spans="1:3" s="41" customFormat="1" ht="18" x14ac:dyDescent="0.25">
      <c r="A19" s="137"/>
      <c r="B19" s="132" t="s">
        <v>93</v>
      </c>
    </row>
    <row r="20" spans="1:3" s="125" customFormat="1" ht="18" x14ac:dyDescent="0.2">
      <c r="A20" s="133"/>
      <c r="B20" s="131" t="s">
        <v>81</v>
      </c>
      <c r="C20" s="126" t="s">
        <v>2</v>
      </c>
    </row>
    <row r="21" spans="1:3" ht="18" x14ac:dyDescent="0.25">
      <c r="A21" s="134"/>
      <c r="B21" s="132" t="s">
        <v>83</v>
      </c>
    </row>
    <row r="22" spans="1:3" s="8" customFormat="1" ht="18" x14ac:dyDescent="0.25">
      <c r="A22" s="135"/>
      <c r="B22" s="136" t="s">
        <v>85</v>
      </c>
    </row>
    <row r="23" spans="1:3" s="8" customFormat="1" ht="18" x14ac:dyDescent="0.25">
      <c r="A23" s="135"/>
      <c r="B23" s="10"/>
    </row>
    <row r="24" spans="1:3" s="8" customFormat="1" ht="18" x14ac:dyDescent="0.25">
      <c r="A24" s="164" t="s">
        <v>86</v>
      </c>
      <c r="B24" s="164"/>
    </row>
    <row r="25" spans="1:3" s="8" customFormat="1" ht="43.5" x14ac:dyDescent="0.25">
      <c r="A25" s="135"/>
      <c r="B25" s="132" t="s">
        <v>94</v>
      </c>
    </row>
    <row r="26" spans="1:3" s="8" customFormat="1" ht="18" x14ac:dyDescent="0.25">
      <c r="A26" s="135"/>
      <c r="B26" s="132"/>
    </row>
    <row r="27" spans="1:3" s="8" customFormat="1" ht="18" x14ac:dyDescent="0.25">
      <c r="A27" s="135"/>
      <c r="B27" s="153" t="s">
        <v>98</v>
      </c>
    </row>
    <row r="28" spans="1:3" s="8" customFormat="1" ht="18" x14ac:dyDescent="0.25">
      <c r="A28" s="135"/>
      <c r="B28" s="132" t="s">
        <v>87</v>
      </c>
    </row>
    <row r="29" spans="1:3" s="8" customFormat="1" ht="28.5" x14ac:dyDescent="0.25">
      <c r="A29" s="135"/>
      <c r="B29" s="132" t="s">
        <v>89</v>
      </c>
    </row>
    <row r="30" spans="1:3" s="8" customFormat="1" ht="18" x14ac:dyDescent="0.25">
      <c r="A30" s="135"/>
      <c r="B30" s="132"/>
    </row>
    <row r="31" spans="1:3" s="8" customFormat="1" ht="18" x14ac:dyDescent="0.25">
      <c r="A31" s="135"/>
      <c r="B31" s="153" t="s">
        <v>95</v>
      </c>
    </row>
    <row r="32" spans="1:3" s="8" customFormat="1" ht="18" x14ac:dyDescent="0.25">
      <c r="A32" s="135"/>
      <c r="B32" s="132" t="s">
        <v>88</v>
      </c>
    </row>
    <row r="33" spans="1:2" s="8" customFormat="1" ht="18" x14ac:dyDescent="0.25">
      <c r="A33" s="135"/>
      <c r="B33" s="132" t="s">
        <v>96</v>
      </c>
    </row>
    <row r="34" spans="1:2" s="8" customFormat="1" ht="18" x14ac:dyDescent="0.25">
      <c r="A34" s="135"/>
      <c r="B34" s="10"/>
    </row>
    <row r="35" spans="1:2" s="8" customFormat="1" ht="28.5" x14ac:dyDescent="0.25">
      <c r="A35" s="135"/>
      <c r="B35" s="132" t="s">
        <v>133</v>
      </c>
    </row>
    <row r="36" spans="1:2" s="8" customFormat="1" ht="18" x14ac:dyDescent="0.25">
      <c r="A36" s="135"/>
      <c r="B36" s="138" t="s">
        <v>97</v>
      </c>
    </row>
    <row r="37" spans="1:2" s="8" customFormat="1" ht="18" x14ac:dyDescent="0.25">
      <c r="A37" s="135"/>
      <c r="B37" s="10"/>
    </row>
    <row r="38" spans="1:2" ht="18" x14ac:dyDescent="0.25">
      <c r="A38" s="164" t="s">
        <v>10</v>
      </c>
      <c r="B38" s="164"/>
    </row>
    <row r="39" spans="1:2" ht="28.5" x14ac:dyDescent="0.2">
      <c r="B39" s="132" t="s">
        <v>100</v>
      </c>
    </row>
    <row r="40" spans="1:2" s="20" customFormat="1" x14ac:dyDescent="0.2"/>
    <row r="41" spans="1:2" s="20" customFormat="1" ht="14.25" x14ac:dyDescent="0.2">
      <c r="B41" s="132" t="s">
        <v>101</v>
      </c>
    </row>
    <row r="42" spans="1:2" s="20" customFormat="1" x14ac:dyDescent="0.2"/>
    <row r="43" spans="1:2" s="20" customFormat="1" ht="28.5" x14ac:dyDescent="0.2">
      <c r="B43" s="132" t="s">
        <v>99</v>
      </c>
    </row>
    <row r="44" spans="1:2" s="20" customFormat="1" x14ac:dyDescent="0.2"/>
    <row r="45" spans="1:2" ht="28.5" x14ac:dyDescent="0.2">
      <c r="B45" s="132" t="s">
        <v>102</v>
      </c>
    </row>
    <row r="46" spans="1:2" x14ac:dyDescent="0.2">
      <c r="B46" s="21"/>
    </row>
    <row r="47" spans="1:2" ht="28.5" x14ac:dyDescent="0.2">
      <c r="B47" s="132" t="s">
        <v>103</v>
      </c>
    </row>
    <row r="48" spans="1:2" x14ac:dyDescent="0.2">
      <c r="B48" s="11"/>
    </row>
    <row r="49" spans="1:2" ht="18" x14ac:dyDescent="0.25">
      <c r="A49" s="164" t="s">
        <v>7</v>
      </c>
      <c r="B49" s="164"/>
    </row>
    <row r="50" spans="1:2" ht="28.5" x14ac:dyDescent="0.2">
      <c r="B50" s="132" t="s">
        <v>134</v>
      </c>
    </row>
    <row r="51" spans="1:2" x14ac:dyDescent="0.2">
      <c r="B51" s="11"/>
    </row>
    <row r="52" spans="1:2" ht="14.25" x14ac:dyDescent="0.2">
      <c r="A52" s="139" t="s">
        <v>11</v>
      </c>
      <c r="B52" s="132" t="s">
        <v>12</v>
      </c>
    </row>
    <row r="53" spans="1:2" ht="14.25" x14ac:dyDescent="0.2">
      <c r="A53" s="139" t="s">
        <v>13</v>
      </c>
      <c r="B53" s="132" t="s">
        <v>14</v>
      </c>
    </row>
    <row r="54" spans="1:2" ht="14.25" x14ac:dyDescent="0.2">
      <c r="A54" s="139" t="s">
        <v>15</v>
      </c>
      <c r="B54" s="132" t="s">
        <v>16</v>
      </c>
    </row>
    <row r="55" spans="1:2" ht="28.5" x14ac:dyDescent="0.2">
      <c r="A55" s="128"/>
      <c r="B55" s="132" t="s">
        <v>104</v>
      </c>
    </row>
    <row r="56" spans="1:2" ht="28.5" x14ac:dyDescent="0.2">
      <c r="A56" s="128"/>
      <c r="B56" s="132" t="s">
        <v>105</v>
      </c>
    </row>
    <row r="57" spans="1:2" ht="14.25" x14ac:dyDescent="0.2">
      <c r="A57" s="139" t="s">
        <v>17</v>
      </c>
      <c r="B57" s="132" t="s">
        <v>18</v>
      </c>
    </row>
    <row r="58" spans="1:2" ht="14.25" x14ac:dyDescent="0.2">
      <c r="A58" s="128"/>
      <c r="B58" s="132" t="s">
        <v>106</v>
      </c>
    </row>
    <row r="59" spans="1:2" ht="14.25" x14ac:dyDescent="0.2">
      <c r="A59" s="128"/>
      <c r="B59" s="132" t="s">
        <v>107</v>
      </c>
    </row>
    <row r="60" spans="1:2" ht="14.25" x14ac:dyDescent="0.2">
      <c r="A60" s="139" t="s">
        <v>19</v>
      </c>
      <c r="B60" s="132" t="s">
        <v>20</v>
      </c>
    </row>
    <row r="61" spans="1:2" ht="28.5" x14ac:dyDescent="0.2">
      <c r="A61" s="128"/>
      <c r="B61" s="132" t="s">
        <v>108</v>
      </c>
    </row>
    <row r="62" spans="1:2" ht="14.25" x14ac:dyDescent="0.2">
      <c r="A62" s="139" t="s">
        <v>109</v>
      </c>
      <c r="B62" s="132" t="s">
        <v>110</v>
      </c>
    </row>
    <row r="63" spans="1:2" ht="14.25" x14ac:dyDescent="0.2">
      <c r="A63" s="140"/>
      <c r="B63" s="132" t="s">
        <v>111</v>
      </c>
    </row>
    <row r="64" spans="1:2" s="20" customFormat="1" x14ac:dyDescent="0.2">
      <c r="B64" s="12"/>
    </row>
    <row r="65" spans="1:2" s="20" customFormat="1" ht="18" x14ac:dyDescent="0.25">
      <c r="A65" s="164" t="s">
        <v>9</v>
      </c>
      <c r="B65" s="164"/>
    </row>
    <row r="66" spans="1:2" s="20" customFormat="1" ht="42.75" x14ac:dyDescent="0.2">
      <c r="B66" s="132" t="s">
        <v>112</v>
      </c>
    </row>
    <row r="67" spans="1:2" s="20" customFormat="1" x14ac:dyDescent="0.2">
      <c r="B67" s="13"/>
    </row>
    <row r="68" spans="1:2" s="8" customFormat="1" ht="18" x14ac:dyDescent="0.25">
      <c r="A68" s="164" t="s">
        <v>5</v>
      </c>
      <c r="B68" s="164"/>
    </row>
    <row r="69" spans="1:2" s="20" customFormat="1" ht="15" x14ac:dyDescent="0.25">
      <c r="A69" s="147" t="s">
        <v>6</v>
      </c>
      <c r="B69" s="148" t="s">
        <v>113</v>
      </c>
    </row>
    <row r="70" spans="1:2" s="8" customFormat="1" ht="28.5" x14ac:dyDescent="0.2">
      <c r="A70" s="141"/>
      <c r="B70" s="146" t="s">
        <v>115</v>
      </c>
    </row>
    <row r="71" spans="1:2" s="8" customFormat="1" ht="14.25" x14ac:dyDescent="0.2">
      <c r="A71" s="141"/>
      <c r="B71" s="142"/>
    </row>
    <row r="72" spans="1:2" s="20" customFormat="1" ht="15" x14ac:dyDescent="0.25">
      <c r="A72" s="147" t="s">
        <v>6</v>
      </c>
      <c r="B72" s="148" t="s">
        <v>132</v>
      </c>
    </row>
    <row r="73" spans="1:2" s="8" customFormat="1" ht="28.5" x14ac:dyDescent="0.2">
      <c r="A73" s="141"/>
      <c r="B73" s="146" t="s">
        <v>136</v>
      </c>
    </row>
    <row r="74" spans="1:2" s="8" customFormat="1" ht="14.25" x14ac:dyDescent="0.2">
      <c r="A74" s="141"/>
      <c r="B74" s="142"/>
    </row>
    <row r="75" spans="1:2" ht="15" x14ac:dyDescent="0.25">
      <c r="A75" s="147" t="s">
        <v>6</v>
      </c>
      <c r="B75" s="150" t="s">
        <v>118</v>
      </c>
    </row>
    <row r="76" spans="1:2" s="8" customFormat="1" ht="42.75" x14ac:dyDescent="0.2">
      <c r="A76" s="141"/>
      <c r="B76" s="130" t="s">
        <v>135</v>
      </c>
    </row>
    <row r="77" spans="1:2" ht="14.25" x14ac:dyDescent="0.2">
      <c r="A77" s="140"/>
      <c r="B77" s="140"/>
    </row>
    <row r="78" spans="1:2" s="20" customFormat="1" ht="15" x14ac:dyDescent="0.25">
      <c r="A78" s="147" t="s">
        <v>6</v>
      </c>
      <c r="B78" s="150" t="s">
        <v>124</v>
      </c>
    </row>
    <row r="79" spans="1:2" s="8" customFormat="1" ht="28.5" x14ac:dyDescent="0.2">
      <c r="A79" s="141"/>
      <c r="B79" s="130" t="s">
        <v>119</v>
      </c>
    </row>
    <row r="80" spans="1:2" s="20" customFormat="1" ht="14.25" x14ac:dyDescent="0.2">
      <c r="A80" s="140"/>
      <c r="B80" s="140"/>
    </row>
    <row r="81" spans="1:2" ht="15" x14ac:dyDescent="0.25">
      <c r="A81" s="147" t="s">
        <v>6</v>
      </c>
      <c r="B81" s="150" t="s">
        <v>125</v>
      </c>
    </row>
    <row r="82" spans="1:2" s="8" customFormat="1" ht="14.25" x14ac:dyDescent="0.2">
      <c r="A82" s="141"/>
      <c r="B82" s="145" t="s">
        <v>120</v>
      </c>
    </row>
    <row r="83" spans="1:2" s="8" customFormat="1" ht="14.25" x14ac:dyDescent="0.2">
      <c r="A83" s="141"/>
      <c r="B83" s="145" t="s">
        <v>121</v>
      </c>
    </row>
    <row r="84" spans="1:2" s="8" customFormat="1" ht="14.25" x14ac:dyDescent="0.2">
      <c r="A84" s="141"/>
      <c r="B84" s="145" t="s">
        <v>122</v>
      </c>
    </row>
    <row r="85" spans="1:2" ht="15" x14ac:dyDescent="0.25">
      <c r="A85" s="140"/>
      <c r="B85" s="144"/>
    </row>
    <row r="86" spans="1:2" ht="15" x14ac:dyDescent="0.25">
      <c r="A86" s="147" t="s">
        <v>6</v>
      </c>
      <c r="B86" s="150" t="s">
        <v>126</v>
      </c>
    </row>
    <row r="87" spans="1:2" s="8" customFormat="1" ht="42.75" x14ac:dyDescent="0.2">
      <c r="A87" s="141"/>
      <c r="B87" s="130" t="s">
        <v>114</v>
      </c>
    </row>
    <row r="88" spans="1:2" s="8" customFormat="1" ht="14.25" x14ac:dyDescent="0.2">
      <c r="A88" s="141"/>
      <c r="B88" s="143" t="s">
        <v>116</v>
      </c>
    </row>
    <row r="89" spans="1:2" s="8" customFormat="1" ht="57" x14ac:dyDescent="0.2">
      <c r="A89" s="141"/>
      <c r="B89" s="149" t="s">
        <v>117</v>
      </c>
    </row>
    <row r="90" spans="1:2" ht="14.25" x14ac:dyDescent="0.2">
      <c r="A90" s="140"/>
      <c r="B90" s="140"/>
    </row>
    <row r="91" spans="1:2" ht="15" x14ac:dyDescent="0.25">
      <c r="A91" s="147" t="s">
        <v>6</v>
      </c>
      <c r="B91" s="152" t="s">
        <v>127</v>
      </c>
    </row>
    <row r="92" spans="1:2" ht="28.5" x14ac:dyDescent="0.2">
      <c r="A92" s="128"/>
      <c r="B92" s="145" t="s">
        <v>21</v>
      </c>
    </row>
    <row r="94" spans="1:2" x14ac:dyDescent="0.2">
      <c r="A94" s="28" t="s">
        <v>54</v>
      </c>
    </row>
  </sheetData>
  <mergeCells count="6">
    <mergeCell ref="A38:B38"/>
    <mergeCell ref="A49:B49"/>
    <mergeCell ref="A68:B68"/>
    <mergeCell ref="A13:B13"/>
    <mergeCell ref="A65:B65"/>
    <mergeCell ref="A24:B24"/>
  </mergeCells>
  <phoneticPr fontId="3" type="noConversion"/>
  <hyperlinks>
    <hyperlink ref="B9" r:id="rId1" xr:uid="{00000000-0004-0000-0200-000000000000}"/>
    <hyperlink ref="A2" r:id="rId2" xr:uid="{00000000-0004-0000-0200-000001000000}"/>
    <hyperlink ref="B36" r:id="rId3" xr:uid="{00000000-0004-0000-0200-000002000000}"/>
  </hyperlinks>
  <pageMargins left="0.5" right="0.5" top="0.25" bottom="0.25" header="0.5" footer="0.5"/>
  <pageSetup orientation="portrait" r:id="rId4"/>
  <headerFooter alignWithMargins="0"/>
  <drawing r:id="rId5"/>
  <legacy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29"/>
  <sheetViews>
    <sheetView showGridLines="0" workbookViewId="0">
      <selection activeCell="A2" sqref="A2"/>
    </sheetView>
  </sheetViews>
  <sheetFormatPr defaultColWidth="8.85546875" defaultRowHeight="12.75" x14ac:dyDescent="0.2"/>
  <cols>
    <col min="1" max="1" width="5.5703125" style="20" customWidth="1"/>
    <col min="2" max="2" width="82.140625" style="20" customWidth="1"/>
    <col min="3" max="16384" width="8.85546875" style="16"/>
  </cols>
  <sheetData>
    <row r="1" spans="1:4" ht="30" customHeight="1" x14ac:dyDescent="0.2">
      <c r="A1" s="39" t="s">
        <v>52</v>
      </c>
      <c r="B1" s="39"/>
      <c r="C1" s="44"/>
      <c r="D1" s="44"/>
    </row>
    <row r="2" spans="1:4" ht="15" x14ac:dyDescent="0.2">
      <c r="A2" s="41"/>
      <c r="B2" s="45"/>
      <c r="C2" s="44"/>
      <c r="D2" s="44"/>
    </row>
    <row r="3" spans="1:4" ht="15" x14ac:dyDescent="0.2">
      <c r="A3" s="42"/>
      <c r="B3" s="35" t="s">
        <v>53</v>
      </c>
      <c r="C3" s="43"/>
    </row>
    <row r="4" spans="1:4" ht="14.25" x14ac:dyDescent="0.2">
      <c r="A4" s="14"/>
      <c r="B4" s="37" t="s">
        <v>49</v>
      </c>
      <c r="C4" s="15"/>
    </row>
    <row r="5" spans="1:4" ht="15" x14ac:dyDescent="0.2">
      <c r="A5" s="14"/>
      <c r="B5" s="17"/>
      <c r="C5" s="15"/>
    </row>
    <row r="6" spans="1:4" ht="15.75" x14ac:dyDescent="0.25">
      <c r="A6" s="14"/>
      <c r="B6" s="18" t="s">
        <v>54</v>
      </c>
      <c r="C6" s="15"/>
    </row>
    <row r="7" spans="1:4" ht="15" x14ac:dyDescent="0.2">
      <c r="A7" s="14"/>
      <c r="B7" s="17"/>
      <c r="C7" s="15"/>
    </row>
    <row r="8" spans="1:4" ht="30" x14ac:dyDescent="0.2">
      <c r="A8" s="14"/>
      <c r="B8" s="17" t="s">
        <v>55</v>
      </c>
      <c r="C8" s="15"/>
    </row>
    <row r="9" spans="1:4" ht="15" x14ac:dyDescent="0.2">
      <c r="A9" s="14"/>
      <c r="B9" s="17"/>
      <c r="C9" s="15"/>
    </row>
    <row r="10" spans="1:4" ht="46.5" x14ac:dyDescent="0.25">
      <c r="A10" s="14"/>
      <c r="B10" s="17" t="s">
        <v>56</v>
      </c>
      <c r="C10" s="15"/>
    </row>
    <row r="11" spans="1:4" ht="15" x14ac:dyDescent="0.2">
      <c r="A11" s="14"/>
      <c r="B11" s="17"/>
      <c r="C11" s="15"/>
    </row>
    <row r="12" spans="1:4" ht="45" x14ac:dyDescent="0.2">
      <c r="A12" s="14"/>
      <c r="B12" s="17" t="s">
        <v>57</v>
      </c>
      <c r="C12" s="15"/>
    </row>
    <row r="13" spans="1:4" ht="15" x14ac:dyDescent="0.2">
      <c r="A13" s="14"/>
      <c r="B13" s="17"/>
      <c r="C13" s="15"/>
    </row>
    <row r="14" spans="1:4" ht="60" x14ac:dyDescent="0.2">
      <c r="A14" s="14"/>
      <c r="B14" s="17" t="s">
        <v>58</v>
      </c>
      <c r="C14" s="15"/>
    </row>
    <row r="15" spans="1:4" ht="15" x14ac:dyDescent="0.2">
      <c r="A15" s="14"/>
      <c r="B15" s="17"/>
      <c r="C15" s="15"/>
    </row>
    <row r="16" spans="1:4" ht="30.75" x14ac:dyDescent="0.2">
      <c r="A16" s="14"/>
      <c r="B16" s="17" t="s">
        <v>59</v>
      </c>
      <c r="C16" s="15"/>
    </row>
    <row r="17" spans="1:3" ht="15" x14ac:dyDescent="0.2">
      <c r="A17" s="14"/>
      <c r="B17" s="17"/>
      <c r="C17" s="15"/>
    </row>
    <row r="18" spans="1:3" ht="15.75" x14ac:dyDescent="0.25">
      <c r="A18" s="14"/>
      <c r="B18" s="18" t="s">
        <v>60</v>
      </c>
      <c r="C18" s="15"/>
    </row>
    <row r="19" spans="1:3" ht="15" x14ac:dyDescent="0.2">
      <c r="A19" s="14"/>
      <c r="B19" s="36" t="s">
        <v>50</v>
      </c>
      <c r="C19" s="15"/>
    </row>
    <row r="20" spans="1:3" ht="15" x14ac:dyDescent="0.2">
      <c r="A20" s="14"/>
      <c r="B20" s="19"/>
      <c r="C20" s="15"/>
    </row>
    <row r="21" spans="1:3" x14ac:dyDescent="0.2">
      <c r="A21" s="14"/>
      <c r="B21" s="14"/>
      <c r="C21" s="15"/>
    </row>
    <row r="22" spans="1:3" x14ac:dyDescent="0.2">
      <c r="A22" s="14"/>
      <c r="B22" s="14"/>
      <c r="C22" s="15"/>
    </row>
    <row r="23" spans="1:3" x14ac:dyDescent="0.2">
      <c r="A23" s="14"/>
      <c r="B23" s="14"/>
      <c r="C23" s="15"/>
    </row>
    <row r="24" spans="1:3" x14ac:dyDescent="0.2">
      <c r="A24" s="14"/>
      <c r="B24" s="14"/>
      <c r="C24" s="15"/>
    </row>
    <row r="25" spans="1:3" x14ac:dyDescent="0.2">
      <c r="A25" s="14"/>
      <c r="B25" s="14"/>
      <c r="C25" s="15"/>
    </row>
    <row r="26" spans="1:3" x14ac:dyDescent="0.2">
      <c r="A26" s="14"/>
      <c r="B26" s="14"/>
      <c r="C26" s="15"/>
    </row>
    <row r="27" spans="1:3" x14ac:dyDescent="0.2">
      <c r="A27" s="14"/>
      <c r="B27" s="14"/>
      <c r="C27" s="15"/>
    </row>
    <row r="28" spans="1:3" x14ac:dyDescent="0.2">
      <c r="A28" s="14"/>
      <c r="B28" s="14"/>
      <c r="C28" s="15"/>
    </row>
    <row r="29" spans="1:3" x14ac:dyDescent="0.2">
      <c r="A29" s="14"/>
      <c r="B29" s="14"/>
      <c r="C29" s="15"/>
    </row>
  </sheetData>
  <hyperlinks>
    <hyperlink ref="B4" r:id="rId1" xr:uid="{00000000-0004-0000-0300-000000000000}"/>
    <hyperlink ref="B19" r:id="rId2" xr:uid="{00000000-0004-0000-0300-000001000000}"/>
  </hyperlinks>
  <pageMargins left="0.7" right="0.7" top="0.75" bottom="0.75" header="0.3" footer="0.3"/>
  <pageSetup orientation="portrait" r:id="rId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GanttChart</vt:lpstr>
      <vt:lpstr>GanttChartPro</vt:lpstr>
      <vt:lpstr>Help</vt:lpstr>
      <vt:lpstr>TermsOfUse</vt:lpstr>
      <vt:lpstr>GanttChart!prevWBS</vt:lpstr>
      <vt:lpstr>GanttChart!Print_Area</vt:lpstr>
      <vt:lpstr>GanttChartPro!Print_Area</vt:lpstr>
      <vt:lpstr>GanttChart!Print_Titles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BlackDragoon</cp:lastModifiedBy>
  <cp:lastPrinted>2018-02-12T20:25:38Z</cp:lastPrinted>
  <dcterms:created xsi:type="dcterms:W3CDTF">2010-06-09T16:05:03Z</dcterms:created>
  <dcterms:modified xsi:type="dcterms:W3CDTF">2021-09-21T09:22:12Z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3.1.1</vt:lpwstr>
  </property>
  <property fmtid="{D5CDD505-2E9C-101B-9397-08002B2CF9AE}" pid="4" name="Source">
    <vt:lpwstr>https://www.vertex42.com/ExcelTemplates/excel-gantt-chart.html</vt:lpwstr>
  </property>
</Properties>
</file>