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 tabRatio="942" activeTab="1"/>
  </bookViews>
  <sheets>
    <sheet name="CAI" sheetId="48" r:id="rId1"/>
    <sheet name="CAI-Excl" sheetId="55" r:id="rId2"/>
  </sheets>
  <definedNames>
    <definedName name="_xlnm._FilterDatabase" localSheetId="0" hidden="1">CAI!$A$5:$O$595</definedName>
    <definedName name="_xlnm._FilterDatabase" localSheetId="1" hidden="1">'CAI-Excl'!$A$5:$O$575</definedName>
    <definedName name="A" localSheetId="0">#REF!</definedName>
    <definedName name="A" localSheetId="1">#REF!</definedName>
    <definedName name="abcd" localSheetId="0">#REF!</definedName>
    <definedName name="abcd" localSheetId="1">#REF!</definedName>
    <definedName name="abcdef" localSheetId="0">#REF!</definedName>
    <definedName name="abcdef" localSheetId="1">#REF!</definedName>
    <definedName name="calc" localSheetId="0">#REF!</definedName>
    <definedName name="calc" localSheetId="1">#REF!</definedName>
    <definedName name="_xlnm.Criteria" localSheetId="0">CAI!#REF!</definedName>
    <definedName name="_xlnm.Criteria" localSheetId="1">'CAI-Excl'!#REF!</definedName>
    <definedName name="_xlnm.Print_Titles" localSheetId="0">CAI!$4:$5</definedName>
    <definedName name="_xlnm.Print_Titles" localSheetId="1">'CAI-Excl'!$4:$5</definedName>
    <definedName name="TABLE" localSheetId="0">CAI!#REF!</definedName>
    <definedName name="TABLE" localSheetId="1">'CAI-Excl'!#REF!</definedName>
    <definedName name="TABLE_10" localSheetId="0">CAI!#REF!</definedName>
    <definedName name="TABLE_10" localSheetId="1">'CAI-Excl'!#REF!</definedName>
    <definedName name="TABLE_11" localSheetId="0">CAI!#REF!</definedName>
    <definedName name="TABLE_11" localSheetId="1">'CAI-Excl'!#REF!</definedName>
    <definedName name="TABLE_12" localSheetId="0">CAI!#REF!</definedName>
    <definedName name="TABLE_12" localSheetId="1">'CAI-Excl'!#REF!</definedName>
    <definedName name="TABLE_13" localSheetId="0">CAI!#REF!</definedName>
    <definedName name="TABLE_13" localSheetId="1">'CAI-Excl'!#REF!</definedName>
    <definedName name="TABLE_14" localSheetId="0">CAI!#REF!</definedName>
    <definedName name="TABLE_14" localSheetId="1">'CAI-Excl'!#REF!</definedName>
    <definedName name="TABLE_15" localSheetId="0">CAI!#REF!</definedName>
    <definedName name="TABLE_15" localSheetId="1">'CAI-Excl'!#REF!</definedName>
    <definedName name="TABLE_16" localSheetId="0">CAI!#REF!</definedName>
    <definedName name="TABLE_16" localSheetId="1">'CAI-Excl'!#REF!</definedName>
    <definedName name="TABLE_17" localSheetId="0">CAI!#REF!</definedName>
    <definedName name="TABLE_17" localSheetId="1">'CAI-Excl'!#REF!</definedName>
    <definedName name="TABLE_18" localSheetId="0">CAI!#REF!</definedName>
    <definedName name="TABLE_18" localSheetId="1">'CAI-Excl'!#REF!</definedName>
    <definedName name="TABLE_19" localSheetId="0">CAI!#REF!</definedName>
    <definedName name="TABLE_19" localSheetId="1">'CAI-Excl'!#REF!</definedName>
    <definedName name="TABLE_2" localSheetId="0">CAI!#REF!</definedName>
    <definedName name="TABLE_2" localSheetId="1">'CAI-Excl'!#REF!</definedName>
    <definedName name="TABLE_20" localSheetId="0">CAI!#REF!</definedName>
    <definedName name="TABLE_20" localSheetId="1">'CAI-Excl'!#REF!</definedName>
    <definedName name="TABLE_21" localSheetId="0">CAI!#REF!</definedName>
    <definedName name="TABLE_21" localSheetId="1">'CAI-Excl'!#REF!</definedName>
    <definedName name="TABLE_22" localSheetId="0">CAI!#REF!</definedName>
    <definedName name="TABLE_22" localSheetId="1">'CAI-Excl'!#REF!</definedName>
    <definedName name="TABLE_23" localSheetId="0">CAI!#REF!</definedName>
    <definedName name="TABLE_23" localSheetId="1">'CAI-Excl'!#REF!</definedName>
    <definedName name="TABLE_24" localSheetId="0">CAI!#REF!</definedName>
    <definedName name="TABLE_24" localSheetId="1">'CAI-Excl'!#REF!</definedName>
    <definedName name="TABLE_25" localSheetId="0">CAI!#REF!</definedName>
    <definedName name="TABLE_25" localSheetId="1">'CAI-Excl'!#REF!</definedName>
    <definedName name="TABLE_26" localSheetId="0">CAI!#REF!</definedName>
    <definedName name="TABLE_26" localSheetId="1">'CAI-Excl'!#REF!</definedName>
    <definedName name="TABLE_27" localSheetId="0">CAI!#REF!</definedName>
    <definedName name="TABLE_27" localSheetId="1">'CAI-Excl'!#REF!</definedName>
    <definedName name="TABLE_28" localSheetId="0">CAI!#REF!</definedName>
    <definedName name="TABLE_28" localSheetId="1">'CAI-Excl'!#REF!</definedName>
    <definedName name="TABLE_29" localSheetId="0">CAI!#REF!</definedName>
    <definedName name="TABLE_29" localSheetId="1">'CAI-Excl'!#REF!</definedName>
    <definedName name="TABLE_3" localSheetId="0">CAI!#REF!</definedName>
    <definedName name="TABLE_3" localSheetId="1">'CAI-Excl'!#REF!</definedName>
    <definedName name="TABLE_30" localSheetId="0">CAI!#REF!</definedName>
    <definedName name="TABLE_30" localSheetId="1">'CAI-Excl'!#REF!</definedName>
    <definedName name="TABLE_4" localSheetId="0">CAI!#REF!</definedName>
    <definedName name="TABLE_4" localSheetId="1">'CAI-Excl'!#REF!</definedName>
    <definedName name="TABLE_5" localSheetId="0">CAI!#REF!</definedName>
    <definedName name="TABLE_5" localSheetId="1">'CAI-Excl'!#REF!</definedName>
    <definedName name="TABLE_6" localSheetId="0">CAI!#REF!</definedName>
    <definedName name="TABLE_6" localSheetId="1">'CAI-Excl'!#REF!</definedName>
    <definedName name="TABLE_7" localSheetId="0">CAI!#REF!</definedName>
    <definedName name="TABLE_7" localSheetId="1">'CAI-Excl'!#REF!</definedName>
    <definedName name="TABLE_8" localSheetId="0">CAI!#REF!</definedName>
    <definedName name="TABLE_8" localSheetId="1">'CAI-Excl'!#REF!</definedName>
    <definedName name="TABLE_9" localSheetId="0">CAI!#REF!</definedName>
    <definedName name="TABLE_9" localSheetId="1">'CAI-Excl'!#REF!</definedName>
  </definedNames>
  <calcPr calcId="124519"/>
</workbook>
</file>

<file path=xl/calcChain.xml><?xml version="1.0" encoding="utf-8"?>
<calcChain xmlns="http://schemas.openxmlformats.org/spreadsheetml/2006/main">
  <c r="C578" i="55"/>
  <c r="O566"/>
  <c r="K566"/>
  <c r="L566" s="1"/>
  <c r="N566" s="1"/>
  <c r="J566"/>
  <c r="O556"/>
  <c r="K556"/>
  <c r="L556" s="1"/>
  <c r="N556" s="1"/>
  <c r="J556"/>
  <c r="O546"/>
  <c r="K546"/>
  <c r="L546" s="1"/>
  <c r="N546" s="1"/>
  <c r="J546"/>
  <c r="O536"/>
  <c r="K536"/>
  <c r="L536" s="1"/>
  <c r="J536"/>
  <c r="O526"/>
  <c r="K526"/>
  <c r="L526" s="1"/>
  <c r="J526"/>
  <c r="O516"/>
  <c r="K516"/>
  <c r="L516" s="1"/>
  <c r="J516"/>
  <c r="O506"/>
  <c r="K506"/>
  <c r="L506" s="1"/>
  <c r="J506"/>
  <c r="O496"/>
  <c r="K496"/>
  <c r="L496" s="1"/>
  <c r="J496"/>
  <c r="O486"/>
  <c r="K486"/>
  <c r="L486" s="1"/>
  <c r="N486" s="1"/>
  <c r="J486"/>
  <c r="O476"/>
  <c r="K476"/>
  <c r="L476" s="1"/>
  <c r="M476" s="1"/>
  <c r="J476"/>
  <c r="O466"/>
  <c r="K466"/>
  <c r="L466" s="1"/>
  <c r="N466" s="1"/>
  <c r="J466"/>
  <c r="O456"/>
  <c r="K456"/>
  <c r="L456" s="1"/>
  <c r="N456" s="1"/>
  <c r="J456"/>
  <c r="O446"/>
  <c r="K446"/>
  <c r="L446" s="1"/>
  <c r="N446" s="1"/>
  <c r="J446"/>
  <c r="O436"/>
  <c r="K436"/>
  <c r="L436" s="1"/>
  <c r="M436" s="1"/>
  <c r="J436"/>
  <c r="O426"/>
  <c r="K426"/>
  <c r="L426" s="1"/>
  <c r="M426" s="1"/>
  <c r="J426"/>
  <c r="O416"/>
  <c r="K416"/>
  <c r="L416" s="1"/>
  <c r="N416" s="1"/>
  <c r="J416"/>
  <c r="O406"/>
  <c r="K406"/>
  <c r="L406" s="1"/>
  <c r="M406" s="1"/>
  <c r="J406"/>
  <c r="O396"/>
  <c r="K396"/>
  <c r="L396" s="1"/>
  <c r="N396" s="1"/>
  <c r="J396"/>
  <c r="O386"/>
  <c r="K386"/>
  <c r="L386" s="1"/>
  <c r="J386"/>
  <c r="O376"/>
  <c r="K376"/>
  <c r="L376" s="1"/>
  <c r="J376"/>
  <c r="O366"/>
  <c r="K366"/>
  <c r="L366" s="1"/>
  <c r="J366"/>
  <c r="O356"/>
  <c r="K356"/>
  <c r="L356" s="1"/>
  <c r="N356" s="1"/>
  <c r="J356"/>
  <c r="O346"/>
  <c r="K346"/>
  <c r="L346" s="1"/>
  <c r="M346" s="1"/>
  <c r="J346"/>
  <c r="O336"/>
  <c r="K336"/>
  <c r="L336" s="1"/>
  <c r="N336" s="1"/>
  <c r="J336"/>
  <c r="O326"/>
  <c r="K326"/>
  <c r="L326" s="1"/>
  <c r="J326"/>
  <c r="O316"/>
  <c r="K316"/>
  <c r="L316" s="1"/>
  <c r="N316" s="1"/>
  <c r="J316"/>
  <c r="O306"/>
  <c r="K306"/>
  <c r="L306" s="1"/>
  <c r="J306"/>
  <c r="O296"/>
  <c r="K296"/>
  <c r="L296" s="1"/>
  <c r="N296" s="1"/>
  <c r="J296"/>
  <c r="O286"/>
  <c r="K286"/>
  <c r="L286" s="1"/>
  <c r="N286" s="1"/>
  <c r="J286"/>
  <c r="O276"/>
  <c r="K276"/>
  <c r="L276" s="1"/>
  <c r="J276"/>
  <c r="O266"/>
  <c r="K266"/>
  <c r="L266" s="1"/>
  <c r="N266" s="1"/>
  <c r="J266"/>
  <c r="O256"/>
  <c r="K256"/>
  <c r="L256" s="1"/>
  <c r="N256" s="1"/>
  <c r="J256"/>
  <c r="O246"/>
  <c r="K246"/>
  <c r="L246" s="1"/>
  <c r="J246"/>
  <c r="O236"/>
  <c r="K236"/>
  <c r="L236" s="1"/>
  <c r="N236" s="1"/>
  <c r="J236"/>
  <c r="O226"/>
  <c r="K226"/>
  <c r="L226" s="1"/>
  <c r="J226"/>
  <c r="O216"/>
  <c r="K216"/>
  <c r="L216" s="1"/>
  <c r="N216" s="1"/>
  <c r="J216"/>
  <c r="O206"/>
  <c r="K206"/>
  <c r="L206" s="1"/>
  <c r="M206" s="1"/>
  <c r="J206"/>
  <c r="O196"/>
  <c r="K196"/>
  <c r="L196" s="1"/>
  <c r="N196" s="1"/>
  <c r="J196"/>
  <c r="O186"/>
  <c r="K186"/>
  <c r="L186" s="1"/>
  <c r="M186" s="1"/>
  <c r="J186"/>
  <c r="O176"/>
  <c r="K176"/>
  <c r="L176" s="1"/>
  <c r="N176" s="1"/>
  <c r="J176"/>
  <c r="O166"/>
  <c r="K166"/>
  <c r="L166" s="1"/>
  <c r="M166" s="1"/>
  <c r="J166"/>
  <c r="O156"/>
  <c r="L156"/>
  <c r="K156"/>
  <c r="J156"/>
  <c r="O146"/>
  <c r="L146"/>
  <c r="M146" s="1"/>
  <c r="K146"/>
  <c r="J146"/>
  <c r="O136"/>
  <c r="L136"/>
  <c r="N136" s="1"/>
  <c r="K136"/>
  <c r="J136"/>
  <c r="O126"/>
  <c r="L126"/>
  <c r="M126" s="1"/>
  <c r="K126"/>
  <c r="J126"/>
  <c r="O116"/>
  <c r="L116"/>
  <c r="N116" s="1"/>
  <c r="K116"/>
  <c r="J116"/>
  <c r="O106"/>
  <c r="L106"/>
  <c r="M106" s="1"/>
  <c r="K106"/>
  <c r="J106"/>
  <c r="O96"/>
  <c r="L96"/>
  <c r="N96" s="1"/>
  <c r="K96"/>
  <c r="J96"/>
  <c r="O86"/>
  <c r="L86"/>
  <c r="M86" s="1"/>
  <c r="K86"/>
  <c r="J86"/>
  <c r="O76"/>
  <c r="L76"/>
  <c r="N76" s="1"/>
  <c r="K76"/>
  <c r="J76"/>
  <c r="O66"/>
  <c r="L66"/>
  <c r="M66" s="1"/>
  <c r="K66"/>
  <c r="J66"/>
  <c r="O56"/>
  <c r="L56"/>
  <c r="N56" s="1"/>
  <c r="K56"/>
  <c r="J56"/>
  <c r="O46"/>
  <c r="L46"/>
  <c r="M46" s="1"/>
  <c r="K46"/>
  <c r="J46"/>
  <c r="O36"/>
  <c r="L36"/>
  <c r="N36" s="1"/>
  <c r="K36"/>
  <c r="J36"/>
  <c r="O26"/>
  <c r="L26"/>
  <c r="M26" s="1"/>
  <c r="K26"/>
  <c r="J26"/>
  <c r="O16"/>
  <c r="L16"/>
  <c r="M16" s="1"/>
  <c r="K16"/>
  <c r="J16"/>
  <c r="O6"/>
  <c r="L6"/>
  <c r="K6"/>
  <c r="J6"/>
  <c r="O586" i="48"/>
  <c r="K586"/>
  <c r="L586" s="1"/>
  <c r="N586" s="1"/>
  <c r="J586"/>
  <c r="O576"/>
  <c r="K576"/>
  <c r="L576" s="1"/>
  <c r="N576" s="1"/>
  <c r="J576"/>
  <c r="O566"/>
  <c r="K566"/>
  <c r="L566" s="1"/>
  <c r="N566" s="1"/>
  <c r="J566"/>
  <c r="O556"/>
  <c r="K556"/>
  <c r="L556" s="1"/>
  <c r="J556"/>
  <c r="O546"/>
  <c r="K546"/>
  <c r="L546" s="1"/>
  <c r="J546"/>
  <c r="O536"/>
  <c r="K536"/>
  <c r="L536" s="1"/>
  <c r="J536"/>
  <c r="O526"/>
  <c r="K526"/>
  <c r="L526" s="1"/>
  <c r="J526"/>
  <c r="O516"/>
  <c r="K516"/>
  <c r="L516" s="1"/>
  <c r="N516" s="1"/>
  <c r="J516"/>
  <c r="O506"/>
  <c r="K506"/>
  <c r="L506" s="1"/>
  <c r="M506" s="1"/>
  <c r="J506"/>
  <c r="O496"/>
  <c r="K496"/>
  <c r="L496" s="1"/>
  <c r="N496" s="1"/>
  <c r="J496"/>
  <c r="O486"/>
  <c r="L486"/>
  <c r="M486" s="1"/>
  <c r="K486"/>
  <c r="J486"/>
  <c r="O476"/>
  <c r="L476"/>
  <c r="M476" s="1"/>
  <c r="K476"/>
  <c r="J476"/>
  <c r="O466"/>
  <c r="L466"/>
  <c r="N466" s="1"/>
  <c r="K466"/>
  <c r="J466"/>
  <c r="O456"/>
  <c r="L456"/>
  <c r="M456" s="1"/>
  <c r="K456"/>
  <c r="J456"/>
  <c r="O446"/>
  <c r="L446"/>
  <c r="N446" s="1"/>
  <c r="K446"/>
  <c r="J446"/>
  <c r="O436"/>
  <c r="L436"/>
  <c r="M436" s="1"/>
  <c r="K436"/>
  <c r="J436"/>
  <c r="O426"/>
  <c r="L426"/>
  <c r="N426" s="1"/>
  <c r="K426"/>
  <c r="J426"/>
  <c r="O416"/>
  <c r="L416"/>
  <c r="M416" s="1"/>
  <c r="K416"/>
  <c r="J416"/>
  <c r="O406"/>
  <c r="L406"/>
  <c r="K406"/>
  <c r="J406"/>
  <c r="O396"/>
  <c r="L396"/>
  <c r="M396" s="1"/>
  <c r="K396"/>
  <c r="J396"/>
  <c r="O386"/>
  <c r="L386"/>
  <c r="K386"/>
  <c r="J386"/>
  <c r="O376"/>
  <c r="L376"/>
  <c r="M376" s="1"/>
  <c r="K376"/>
  <c r="J376"/>
  <c r="O366"/>
  <c r="L366"/>
  <c r="N366" s="1"/>
  <c r="K366"/>
  <c r="J366"/>
  <c r="O356"/>
  <c r="L356"/>
  <c r="M356" s="1"/>
  <c r="K356"/>
  <c r="J356"/>
  <c r="O346"/>
  <c r="L346"/>
  <c r="K346"/>
  <c r="J346"/>
  <c r="O336"/>
  <c r="L336"/>
  <c r="M336" s="1"/>
  <c r="K336"/>
  <c r="J336"/>
  <c r="O326"/>
  <c r="L326"/>
  <c r="K326"/>
  <c r="J326"/>
  <c r="O316"/>
  <c r="L316"/>
  <c r="M316" s="1"/>
  <c r="K316"/>
  <c r="J316"/>
  <c r="O306"/>
  <c r="L306"/>
  <c r="N306" s="1"/>
  <c r="K306"/>
  <c r="J306"/>
  <c r="O296"/>
  <c r="L296"/>
  <c r="M296" s="1"/>
  <c r="K296"/>
  <c r="J296"/>
  <c r="O286"/>
  <c r="L286"/>
  <c r="N286" s="1"/>
  <c r="K286"/>
  <c r="J286"/>
  <c r="O276"/>
  <c r="L276"/>
  <c r="N276" s="1"/>
  <c r="K276"/>
  <c r="J276"/>
  <c r="O266"/>
  <c r="L266"/>
  <c r="M266" s="1"/>
  <c r="K266"/>
  <c r="J266"/>
  <c r="O256"/>
  <c r="L256"/>
  <c r="K256"/>
  <c r="J256"/>
  <c r="O246"/>
  <c r="L246"/>
  <c r="M246" s="1"/>
  <c r="K246"/>
  <c r="J246"/>
  <c r="O236"/>
  <c r="L236"/>
  <c r="K236"/>
  <c r="J236"/>
  <c r="O226"/>
  <c r="L226"/>
  <c r="M226" s="1"/>
  <c r="K226"/>
  <c r="J226"/>
  <c r="O216"/>
  <c r="L216"/>
  <c r="N216" s="1"/>
  <c r="K216"/>
  <c r="J216"/>
  <c r="O206"/>
  <c r="L206"/>
  <c r="M206" s="1"/>
  <c r="K206"/>
  <c r="J206"/>
  <c r="O196"/>
  <c r="L196"/>
  <c r="K196"/>
  <c r="J196"/>
  <c r="O186"/>
  <c r="L186"/>
  <c r="M186" s="1"/>
  <c r="K186"/>
  <c r="J186"/>
  <c r="O176"/>
  <c r="L176"/>
  <c r="K176"/>
  <c r="J176"/>
  <c r="O166"/>
  <c r="L166"/>
  <c r="M166" s="1"/>
  <c r="K166"/>
  <c r="J166"/>
  <c r="O156"/>
  <c r="L156"/>
  <c r="K156"/>
  <c r="J156"/>
  <c r="O146"/>
  <c r="L146"/>
  <c r="M146" s="1"/>
  <c r="K146"/>
  <c r="J146"/>
  <c r="O136"/>
  <c r="L136"/>
  <c r="K136"/>
  <c r="J136"/>
  <c r="O126"/>
  <c r="L126"/>
  <c r="M126" s="1"/>
  <c r="K126"/>
  <c r="J126"/>
  <c r="O116"/>
  <c r="L116"/>
  <c r="N116" s="1"/>
  <c r="K116"/>
  <c r="J116"/>
  <c r="O106"/>
  <c r="L106"/>
  <c r="M106" s="1"/>
  <c r="K106"/>
  <c r="J106"/>
  <c r="O96"/>
  <c r="L96"/>
  <c r="N96" s="1"/>
  <c r="K96"/>
  <c r="J96"/>
  <c r="O86"/>
  <c r="L86"/>
  <c r="M86" s="1"/>
  <c r="K86"/>
  <c r="J86"/>
  <c r="O76"/>
  <c r="L76"/>
  <c r="N76" s="1"/>
  <c r="K76"/>
  <c r="J76"/>
  <c r="O66"/>
  <c r="L66"/>
  <c r="M66" s="1"/>
  <c r="K66"/>
  <c r="J66"/>
  <c r="O56"/>
  <c r="L56"/>
  <c r="K56"/>
  <c r="J56"/>
  <c r="O46"/>
  <c r="L46"/>
  <c r="M46" s="1"/>
  <c r="K46"/>
  <c r="J46"/>
  <c r="O36"/>
  <c r="L36"/>
  <c r="N36" s="1"/>
  <c r="K36"/>
  <c r="J36"/>
  <c r="O26"/>
  <c r="L26"/>
  <c r="M26" s="1"/>
  <c r="K26"/>
  <c r="J26"/>
  <c r="O16"/>
  <c r="L16"/>
  <c r="K16"/>
  <c r="J16"/>
  <c r="O6"/>
  <c r="M556" l="1"/>
  <c r="M276" i="55"/>
  <c r="M226"/>
  <c r="M246"/>
  <c r="M306"/>
  <c r="M326"/>
  <c r="M546" i="48"/>
  <c r="M366" i="55"/>
  <c r="M386"/>
  <c r="M496"/>
  <c r="N496"/>
  <c r="C580"/>
  <c r="N26"/>
  <c r="N66"/>
  <c r="N86"/>
  <c r="N106"/>
  <c r="N206"/>
  <c r="N346"/>
  <c r="N406"/>
  <c r="N426"/>
  <c r="N436"/>
  <c r="N476"/>
  <c r="M6"/>
  <c r="M36"/>
  <c r="M56"/>
  <c r="M76"/>
  <c r="M96"/>
  <c r="M116"/>
  <c r="M136"/>
  <c r="M156"/>
  <c r="M176"/>
  <c r="M196"/>
  <c r="M216"/>
  <c r="M236"/>
  <c r="M256"/>
  <c r="M266"/>
  <c r="M286"/>
  <c r="M296"/>
  <c r="M316"/>
  <c r="M336"/>
  <c r="M356"/>
  <c r="M376"/>
  <c r="M396"/>
  <c r="M416"/>
  <c r="M446"/>
  <c r="M456"/>
  <c r="M466"/>
  <c r="M486"/>
  <c r="M506"/>
  <c r="M516"/>
  <c r="M526"/>
  <c r="M536"/>
  <c r="M546"/>
  <c r="M556"/>
  <c r="M566"/>
  <c r="C579"/>
  <c r="C581" s="1"/>
  <c r="N6"/>
  <c r="N26" i="48"/>
  <c r="N46"/>
  <c r="N66"/>
  <c r="N86"/>
  <c r="N106"/>
  <c r="N126"/>
  <c r="N146"/>
  <c r="N186"/>
  <c r="N206"/>
  <c r="N226"/>
  <c r="N246"/>
  <c r="N266"/>
  <c r="N316"/>
  <c r="N336"/>
  <c r="N356"/>
  <c r="N376"/>
  <c r="N416"/>
  <c r="N436"/>
  <c r="N456"/>
  <c r="N476"/>
  <c r="N486"/>
  <c r="N506"/>
  <c r="M16"/>
  <c r="M36"/>
  <c r="M56"/>
  <c r="M76"/>
  <c r="M96"/>
  <c r="M116"/>
  <c r="M136"/>
  <c r="M156"/>
  <c r="M176"/>
  <c r="M196"/>
  <c r="M216"/>
  <c r="M236"/>
  <c r="M256"/>
  <c r="M276"/>
  <c r="M286"/>
  <c r="M306"/>
  <c r="M326"/>
  <c r="M346"/>
  <c r="M366"/>
  <c r="M386"/>
  <c r="M406"/>
  <c r="M426"/>
  <c r="M446"/>
  <c r="M466"/>
  <c r="M496"/>
  <c r="M516"/>
  <c r="M526"/>
  <c r="M536"/>
  <c r="M566"/>
  <c r="M576"/>
  <c r="M586"/>
  <c r="N156" i="55" l="1"/>
  <c r="N16"/>
  <c r="N526"/>
  <c r="N506"/>
  <c r="N376"/>
  <c r="N366"/>
  <c r="N326"/>
  <c r="N276"/>
  <c r="N246"/>
  <c r="N166"/>
  <c r="N126"/>
  <c r="N46"/>
  <c r="N386"/>
  <c r="N306"/>
  <c r="N226"/>
  <c r="N186"/>
  <c r="N146"/>
  <c r="N536"/>
  <c r="N516"/>
  <c r="K6" i="48" l="1"/>
  <c r="L6" s="1"/>
  <c r="J6"/>
  <c r="M6" l="1"/>
  <c r="N6"/>
  <c r="N256" l="1"/>
  <c r="N136"/>
  <c r="N196"/>
  <c r="N406"/>
  <c r="N236"/>
  <c r="N546"/>
  <c r="N166"/>
  <c r="N346"/>
  <c r="N556"/>
  <c r="N16"/>
  <c r="N326"/>
  <c r="N176"/>
  <c r="N56"/>
  <c r="N526"/>
  <c r="N386"/>
  <c r="N296"/>
  <c r="N536"/>
  <c r="N156"/>
  <c r="N396"/>
  <c r="C598" l="1"/>
  <c r="C600" l="1"/>
  <c r="C599"/>
  <c r="C601" l="1"/>
</calcChain>
</file>

<file path=xl/sharedStrings.xml><?xml version="1.0" encoding="utf-8"?>
<sst xmlns="http://schemas.openxmlformats.org/spreadsheetml/2006/main" count="5852" uniqueCount="159">
  <si>
    <t>St. Johns College of Engineering &amp; Technology</t>
  </si>
  <si>
    <t>Yerrakota, Yemmiganur - 518 360 Kurnool (Dist) A.P.</t>
  </si>
  <si>
    <t>Regd. No.</t>
  </si>
  <si>
    <t>Name</t>
  </si>
  <si>
    <t>Subject</t>
  </si>
  <si>
    <t>Int.</t>
  </si>
  <si>
    <t>Ext.</t>
  </si>
  <si>
    <t>Total</t>
  </si>
  <si>
    <t>Credits</t>
  </si>
  <si>
    <t>Result</t>
  </si>
  <si>
    <t>Gr.</t>
  </si>
  <si>
    <t>Failed Sub.</t>
  </si>
  <si>
    <t>Cr.</t>
  </si>
  <si>
    <t>% age</t>
  </si>
  <si>
    <t>Rank</t>
  </si>
  <si>
    <t>P</t>
  </si>
  <si>
    <t>C</t>
  </si>
  <si>
    <t>D</t>
  </si>
  <si>
    <t>E</t>
  </si>
  <si>
    <t>F</t>
  </si>
  <si>
    <t>S</t>
  </si>
  <si>
    <t>A</t>
  </si>
  <si>
    <t>B</t>
  </si>
  <si>
    <t>Total Aggregate Marks:</t>
  </si>
  <si>
    <t>No. of Students Appeared:</t>
  </si>
  <si>
    <t>No. of Students Passed:</t>
  </si>
  <si>
    <t>No. of Students Failed:</t>
  </si>
  <si>
    <t>PRINCIPAL</t>
  </si>
  <si>
    <t>PASS PERCENTAGE</t>
  </si>
  <si>
    <t>AB</t>
  </si>
  <si>
    <t>UHV</t>
  </si>
  <si>
    <t>DMGT</t>
  </si>
  <si>
    <t>DEMP</t>
  </si>
  <si>
    <t>ADSA</t>
  </si>
  <si>
    <t>OOPJ</t>
  </si>
  <si>
    <t>CO</t>
  </si>
  <si>
    <t>DEMP LAB</t>
  </si>
  <si>
    <t>ADSA LAB</t>
  </si>
  <si>
    <t>OOPJ LAB</t>
  </si>
  <si>
    <t>(Theory: 100 M, Labs: 100 M, UHV100)</t>
  </si>
  <si>
    <t>SOC-I WAD</t>
  </si>
  <si>
    <t>II-B.Tech., I-Semester Regular Results - CAI Branch (R20-Scheme) - FEB -2023</t>
  </si>
  <si>
    <t>21G31A3101</t>
  </si>
  <si>
    <t>ALUR SWATHI</t>
  </si>
  <si>
    <t>21G31A3102</t>
  </si>
  <si>
    <t>AMUDALA SATISH KUMAR</t>
  </si>
  <si>
    <t>21G31A3103</t>
  </si>
  <si>
    <t>ARIGELA HARITHA</t>
  </si>
  <si>
    <t>21G31A3104</t>
  </si>
  <si>
    <t>B AMAN BASHA</t>
  </si>
  <si>
    <t>21G31A3105</t>
  </si>
  <si>
    <t>B GURU KARNA</t>
  </si>
  <si>
    <t>21G31A3106</t>
  </si>
  <si>
    <t>BANDA SEKAR</t>
  </si>
  <si>
    <t>21G31A3107</t>
  </si>
  <si>
    <t>BELAGAL MEGHANA</t>
  </si>
  <si>
    <t>21G31A3108</t>
  </si>
  <si>
    <t>BOYA DHANUNJAIAH</t>
  </si>
  <si>
    <t>21G31A3109</t>
  </si>
  <si>
    <t>BOYA UPENDRA</t>
  </si>
  <si>
    <t>21G31A3110</t>
  </si>
  <si>
    <t>CHILAKA SAI NITHYA</t>
  </si>
  <si>
    <t>21G31A3111</t>
  </si>
  <si>
    <t>DARJI ZAKIYA SIMRAN</t>
  </si>
  <si>
    <t>21G31A3112</t>
  </si>
  <si>
    <t>DASARI HARI</t>
  </si>
  <si>
    <t>21G31A3113</t>
  </si>
  <si>
    <t>DASARI MAHESH</t>
  </si>
  <si>
    <t>21G31A3114</t>
  </si>
  <si>
    <t>G K SRUJANA</t>
  </si>
  <si>
    <t>21G31A3115</t>
  </si>
  <si>
    <t>GOLLA INDHU</t>
  </si>
  <si>
    <t>21G31A3116</t>
  </si>
  <si>
    <t>GOLLA SRIKRISHNADEVARAYULU</t>
  </si>
  <si>
    <t>21G31A3117</t>
  </si>
  <si>
    <t>GOPI SETTY SAI MEGHANA</t>
  </si>
  <si>
    <t>21G31A3118</t>
  </si>
  <si>
    <t>GORANTLA BHARGAV</t>
  </si>
  <si>
    <t>21G31A3119</t>
  </si>
  <si>
    <t>HARIJANA SAILAJA</t>
  </si>
  <si>
    <t>21G31A3120</t>
  </si>
  <si>
    <t>HOTEL SUJATHA</t>
  </si>
  <si>
    <t>21G31A3122</t>
  </si>
  <si>
    <t>K GOWTHAMI</t>
  </si>
  <si>
    <t>21G31A3123</t>
  </si>
  <si>
    <t>KADIRIKOTA LUKAS</t>
  </si>
  <si>
    <t>21G31A3124</t>
  </si>
  <si>
    <t>KAMSALI CHANDRAVAMSI ACHARI</t>
  </si>
  <si>
    <t>21G31A3125</t>
  </si>
  <si>
    <t>KARANAM LAKSHMI NARASIMHA BHARGAVA</t>
  </si>
  <si>
    <t>21G31A3126</t>
  </si>
  <si>
    <t>KASSETTY VENKATA NAGA HEMANTH KUMAR</t>
  </si>
  <si>
    <t>21G31A3127</t>
  </si>
  <si>
    <t>KATIKA MD KHAYYUM</t>
  </si>
  <si>
    <t>21G31A3128</t>
  </si>
  <si>
    <t>KONDAMEEDI MOHAMMED ALI</t>
  </si>
  <si>
    <t>21G31A3129</t>
  </si>
  <si>
    <t>KOWTHALAM CHAKALI AKHIL</t>
  </si>
  <si>
    <t>21G31A3130</t>
  </si>
  <si>
    <t>KUNDAY MALIKA MUSKAN</t>
  </si>
  <si>
    <t>21G31A3131</t>
  </si>
  <si>
    <t>KURUVA GANESH</t>
  </si>
  <si>
    <t>21G31A3132</t>
  </si>
  <si>
    <t>KURUVA SURENDRA</t>
  </si>
  <si>
    <t>21G31A3133</t>
  </si>
  <si>
    <t>MACHANI SRUJANA</t>
  </si>
  <si>
    <t>21G31A3134</t>
  </si>
  <si>
    <t>MADUGUNDU BHUVANASREE</t>
  </si>
  <si>
    <t>21G31A3135</t>
  </si>
  <si>
    <t>MALA MAHESH KUMAR</t>
  </si>
  <si>
    <t>21G31A3136</t>
  </si>
  <si>
    <t>MATAPATI ANKITHA</t>
  </si>
  <si>
    <t>21G31A3137</t>
  </si>
  <si>
    <t>MULLA MOHAMMAD KAIF</t>
  </si>
  <si>
    <t>21G31A3138</t>
  </si>
  <si>
    <t>MUSANALLI BUGUDE DEVENDRA KUMAR</t>
  </si>
  <si>
    <t>21G31A3140</t>
  </si>
  <si>
    <t>PATEGHAR MOHAMMED THOUSIF</t>
  </si>
  <si>
    <t>21G31A3141</t>
  </si>
  <si>
    <t>POLISHETTI APARNA</t>
  </si>
  <si>
    <t>21G31A3142</t>
  </si>
  <si>
    <t>S D SUPRAJA</t>
  </si>
  <si>
    <t>21G31A3143</t>
  </si>
  <si>
    <t>S P SAI SRILEKHA</t>
  </si>
  <si>
    <t>21G31A3144</t>
  </si>
  <si>
    <t>SAPARE NEELAKANTA</t>
  </si>
  <si>
    <t>21G31A3145</t>
  </si>
  <si>
    <t>SAYED MOHAMMED FAIZAAN ALI</t>
  </si>
  <si>
    <t>21G31A3146</t>
  </si>
  <si>
    <t>SHAIK MOHAMMED GHOUSE</t>
  </si>
  <si>
    <t>21G31A3148</t>
  </si>
  <si>
    <t>THOTABALIJA RAJESH</t>
  </si>
  <si>
    <t>21G31A3149</t>
  </si>
  <si>
    <t>TUMMALA LOCHAN</t>
  </si>
  <si>
    <t>21G31A3150</t>
  </si>
  <si>
    <t>U AJAY</t>
  </si>
  <si>
    <t>21G31A3151</t>
  </si>
  <si>
    <t>U ASMA MUBEEN</t>
  </si>
  <si>
    <t>21G31A3152</t>
  </si>
  <si>
    <t>UPPALA RANI</t>
  </si>
  <si>
    <t>21G31A3153</t>
  </si>
  <si>
    <t>UPPARA ARAVIND</t>
  </si>
  <si>
    <t>21G31A3154</t>
  </si>
  <si>
    <t>UPPARA MANVI SREEKANTH</t>
  </si>
  <si>
    <t>21G31A3155</t>
  </si>
  <si>
    <t>UTUKURU MOUNIKA</t>
  </si>
  <si>
    <t>21G31A3156</t>
  </si>
  <si>
    <t>V AISHWARYA</t>
  </si>
  <si>
    <t>21G31A3157</t>
  </si>
  <si>
    <t>21G31A3158</t>
  </si>
  <si>
    <t>VEMULA NIKHIL</t>
  </si>
  <si>
    <t>21G31A3159</t>
  </si>
  <si>
    <t>YANDAPALLI VASAVI</t>
  </si>
  <si>
    <t>22G35A3101</t>
  </si>
  <si>
    <t>ETAMU RAJESH</t>
  </si>
  <si>
    <t>22G35A3102</t>
  </si>
  <si>
    <t>PEDDINTI ABDUL RAWOOF</t>
  </si>
  <si>
    <t>22G35A3103</t>
  </si>
  <si>
    <t>SAYA KARTHIK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</si>
</sst>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enguiat Bk BT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Bangle"/>
    </font>
    <font>
      <b/>
      <sz val="11"/>
      <name val="Times New Roman"/>
      <family val="1"/>
    </font>
    <font>
      <sz val="1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name val="Times New Roman"/>
      <family val="1"/>
    </font>
    <font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1" applyFont="1"/>
    <xf numFmtId="0" fontId="5" fillId="0" borderId="0" xfId="1" applyFont="1" applyBorder="1" applyAlignment="1">
      <alignment horizontal="center"/>
    </xf>
    <xf numFmtId="0" fontId="7" fillId="0" borderId="8" xfId="1" applyFont="1" applyFill="1" applyBorder="1" applyAlignment="1">
      <alignment horizontal="center" vertical="center" shrinkToFit="1"/>
    </xf>
    <xf numFmtId="0" fontId="7" fillId="0" borderId="9" xfId="1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vertical="center" wrapText="1"/>
    </xf>
    <xf numFmtId="0" fontId="9" fillId="0" borderId="11" xfId="1" applyFont="1" applyFill="1" applyBorder="1" applyAlignment="1">
      <alignment horizontal="center" vertical="center" shrinkToFit="1"/>
    </xf>
    <xf numFmtId="0" fontId="9" fillId="0" borderId="12" xfId="1" applyFont="1" applyFill="1" applyBorder="1" applyAlignment="1">
      <alignment vertical="center" shrinkToFit="1"/>
    </xf>
    <xf numFmtId="0" fontId="9" fillId="0" borderId="12" xfId="1" applyFont="1" applyFill="1" applyBorder="1" applyAlignment="1">
      <alignment horizontal="center" vertical="center" shrinkToFit="1"/>
    </xf>
    <xf numFmtId="2" fontId="4" fillId="0" borderId="0" xfId="1" applyNumberFormat="1" applyFont="1"/>
    <xf numFmtId="1" fontId="4" fillId="0" borderId="0" xfId="1" applyNumberFormat="1" applyFont="1"/>
    <xf numFmtId="0" fontId="10" fillId="0" borderId="17" xfId="1" applyFont="1" applyFill="1" applyBorder="1" applyAlignment="1">
      <alignment horizontal="center" vertical="center" shrinkToFit="1"/>
    </xf>
    <xf numFmtId="0" fontId="10" fillId="0" borderId="18" xfId="1" applyFont="1" applyFill="1" applyBorder="1" applyAlignment="1">
      <alignment vertical="center" shrinkToFit="1"/>
    </xf>
    <xf numFmtId="0" fontId="9" fillId="0" borderId="18" xfId="1" applyFont="1" applyFill="1" applyBorder="1" applyAlignment="1">
      <alignment horizontal="center" vertical="center" shrinkToFit="1"/>
    </xf>
    <xf numFmtId="0" fontId="10" fillId="0" borderId="20" xfId="1" applyFont="1" applyFill="1" applyBorder="1" applyAlignment="1">
      <alignment horizontal="center" vertical="center" shrinkToFit="1"/>
    </xf>
    <xf numFmtId="0" fontId="10" fillId="0" borderId="21" xfId="1" applyFont="1" applyFill="1" applyBorder="1" applyAlignment="1">
      <alignment vertical="center" shrinkToFit="1"/>
    </xf>
    <xf numFmtId="0" fontId="9" fillId="0" borderId="21" xfId="1" applyFont="1" applyFill="1" applyBorder="1" applyAlignment="1">
      <alignment horizontal="center" vertical="center" shrinkToFit="1"/>
    </xf>
    <xf numFmtId="0" fontId="10" fillId="0" borderId="22" xfId="1" applyFont="1" applyFill="1" applyBorder="1" applyAlignment="1">
      <alignment horizontal="center" vertical="center" shrinkToFit="1"/>
    </xf>
    <xf numFmtId="0" fontId="10" fillId="0" borderId="23" xfId="1" applyFont="1" applyFill="1" applyBorder="1" applyAlignment="1">
      <alignment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vertical="center" shrinkToFit="1"/>
    </xf>
    <xf numFmtId="0" fontId="4" fillId="0" borderId="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shrinkToFit="1"/>
    </xf>
    <xf numFmtId="2" fontId="4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 shrinkToFit="1"/>
    </xf>
    <xf numFmtId="0" fontId="12" fillId="0" borderId="0" xfId="3" applyFont="1" applyAlignment="1">
      <alignment shrinkToFit="1"/>
    </xf>
    <xf numFmtId="0" fontId="12" fillId="0" borderId="0" xfId="3" applyFont="1"/>
    <xf numFmtId="0" fontId="4" fillId="0" borderId="0" xfId="3" applyFont="1"/>
    <xf numFmtId="0" fontId="2" fillId="0" borderId="0" xfId="3"/>
    <xf numFmtId="1" fontId="12" fillId="0" borderId="0" xfId="3" applyNumberFormat="1" applyFont="1" applyAlignment="1">
      <alignment shrinkToFit="1"/>
    </xf>
    <xf numFmtId="2" fontId="12" fillId="0" borderId="28" xfId="3" applyNumberFormat="1" applyFont="1" applyBorder="1" applyAlignment="1">
      <alignment vertical="center" shrinkToFit="1"/>
    </xf>
    <xf numFmtId="0" fontId="7" fillId="0" borderId="14" xfId="1" applyFont="1" applyFill="1" applyBorder="1" applyAlignment="1">
      <alignment horizontal="center" vertical="center" shrinkToFit="1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shrinkToFit="1"/>
    </xf>
    <xf numFmtId="0" fontId="9" fillId="0" borderId="15" xfId="1" applyFont="1" applyFill="1" applyBorder="1" applyAlignment="1">
      <alignment horizontal="center" vertical="center" shrinkToFit="1"/>
    </xf>
    <xf numFmtId="0" fontId="9" fillId="0" borderId="25" xfId="1" applyFont="1" applyFill="1" applyBorder="1" applyAlignment="1">
      <alignment horizontal="center" vertical="center" shrinkToFit="1"/>
    </xf>
    <xf numFmtId="0" fontId="7" fillId="0" borderId="15" xfId="1" applyFont="1" applyBorder="1" applyAlignment="1">
      <alignment horizontal="center" vertical="center" shrinkToFit="1"/>
    </xf>
    <xf numFmtId="0" fontId="7" fillId="0" borderId="25" xfId="1" applyFont="1" applyBorder="1" applyAlignment="1">
      <alignment horizontal="center" vertical="center" shrinkToFit="1"/>
    </xf>
    <xf numFmtId="2" fontId="9" fillId="0" borderId="15" xfId="1" applyNumberFormat="1" applyFont="1" applyBorder="1" applyAlignment="1">
      <alignment horizontal="center" vertical="center" shrinkToFit="1"/>
    </xf>
    <xf numFmtId="2" fontId="9" fillId="0" borderId="25" xfId="1" applyNumberFormat="1" applyFont="1" applyBorder="1" applyAlignment="1">
      <alignment horizontal="center" vertical="center" shrinkToFit="1"/>
    </xf>
    <xf numFmtId="0" fontId="9" fillId="0" borderId="15" xfId="1" applyFont="1" applyBorder="1" applyAlignment="1">
      <alignment horizontal="center" vertical="center" shrinkToFit="1"/>
    </xf>
    <xf numFmtId="0" fontId="9" fillId="0" borderId="25" xfId="1" applyFont="1" applyBorder="1" applyAlignment="1">
      <alignment horizontal="center" vertical="center" shrinkToFit="1"/>
    </xf>
    <xf numFmtId="0" fontId="7" fillId="0" borderId="16" xfId="1" applyFont="1" applyBorder="1" applyAlignment="1">
      <alignment horizontal="center" vertical="center" shrinkToFit="1"/>
    </xf>
    <xf numFmtId="0" fontId="7" fillId="0" borderId="26" xfId="1" applyFont="1" applyBorder="1" applyAlignment="1">
      <alignment horizontal="center" vertical="center" shrinkToFit="1"/>
    </xf>
    <xf numFmtId="0" fontId="12" fillId="0" borderId="0" xfId="3" applyFont="1" applyAlignment="1">
      <alignment horizontal="left" indent="5"/>
    </xf>
    <xf numFmtId="0" fontId="5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5"/>
    </xf>
    <xf numFmtId="0" fontId="12" fillId="0" borderId="27" xfId="3" applyFont="1" applyBorder="1" applyAlignment="1">
      <alignment horizontal="left" vertical="center" indent="5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 shrinkToFit="1"/>
    </xf>
  </cellXfs>
  <cellStyles count="9">
    <cellStyle name="Normal" xfId="0" builtinId="0"/>
    <cellStyle name="Normal 2" xfId="4"/>
    <cellStyle name="Normal 2 2" xfId="5"/>
    <cellStyle name="Normal 3" xfId="6"/>
    <cellStyle name="Normal 4" xfId="7"/>
    <cellStyle name="Normal_3-1-R07-Reg-Res-Nov-2010-ECE" xfId="3"/>
    <cellStyle name="Normal_3-2-RESULTS-CSE" xfId="2"/>
    <cellStyle name="Normal_4-1-R07-Reg-Res-Nov-2010-ECE" xfId="1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603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18" ht="16.5" thickBot="1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0" t="s">
        <v>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42</v>
      </c>
      <c r="B6" s="9" t="s">
        <v>43</v>
      </c>
      <c r="C6" s="10" t="s">
        <v>31</v>
      </c>
      <c r="D6" s="10">
        <v>24</v>
      </c>
      <c r="E6" s="10">
        <v>16</v>
      </c>
      <c r="F6" s="10">
        <v>40</v>
      </c>
      <c r="G6" s="10">
        <v>0</v>
      </c>
      <c r="H6" s="10" t="s">
        <v>19</v>
      </c>
      <c r="I6" s="10" t="s">
        <v>19</v>
      </c>
      <c r="J6" s="36">
        <f>COUNTIF(H6:H15,"F")+COUNTIF(H6:H15,"AB")</f>
        <v>3</v>
      </c>
      <c r="K6" s="39">
        <f>SUM(G6:G15)</f>
        <v>15.5</v>
      </c>
      <c r="L6" s="42" t="str">
        <f>IF(K6=24.5, "PASS", "FAIL")</f>
        <v>FAIL</v>
      </c>
      <c r="M6" s="44" t="str">
        <f>IF(L6="PASS",O6/10,"NO NEED")</f>
        <v>NO NEED</v>
      </c>
      <c r="N6" s="46" t="str">
        <f>IF(L6="FAIL","NO RANK",RANK(M6,$M$6:$M$595))</f>
        <v>NO RANK</v>
      </c>
      <c r="O6" s="48">
        <f>SUM(F6:F15)</f>
        <v>625</v>
      </c>
      <c r="P6" s="11"/>
      <c r="Q6" s="12"/>
      <c r="R6" s="12"/>
    </row>
    <row r="7" spans="1:18" ht="11.1" customHeight="1">
      <c r="A7" s="13" t="s">
        <v>42</v>
      </c>
      <c r="B7" s="14" t="s">
        <v>43</v>
      </c>
      <c r="C7" s="15" t="s">
        <v>32</v>
      </c>
      <c r="D7" s="15">
        <v>27</v>
      </c>
      <c r="E7" s="15">
        <v>12</v>
      </c>
      <c r="F7" s="15">
        <v>39</v>
      </c>
      <c r="G7" s="15">
        <v>0</v>
      </c>
      <c r="H7" s="15" t="s">
        <v>19</v>
      </c>
      <c r="I7" s="15" t="s">
        <v>19</v>
      </c>
      <c r="J7" s="37"/>
      <c r="K7" s="40"/>
      <c r="L7" s="42"/>
      <c r="M7" s="44"/>
      <c r="N7" s="46"/>
      <c r="O7" s="48"/>
    </row>
    <row r="8" spans="1:18" ht="11.1" customHeight="1">
      <c r="A8" s="13" t="s">
        <v>42</v>
      </c>
      <c r="B8" s="14" t="s">
        <v>43</v>
      </c>
      <c r="C8" s="15" t="s">
        <v>33</v>
      </c>
      <c r="D8" s="15">
        <v>26</v>
      </c>
      <c r="E8" s="15">
        <v>25</v>
      </c>
      <c r="F8" s="15">
        <v>51</v>
      </c>
      <c r="G8" s="15">
        <v>3</v>
      </c>
      <c r="H8" s="15" t="s">
        <v>15</v>
      </c>
      <c r="I8" s="15" t="s">
        <v>17</v>
      </c>
      <c r="J8" s="37"/>
      <c r="K8" s="40"/>
      <c r="L8" s="42"/>
      <c r="M8" s="44"/>
      <c r="N8" s="46"/>
      <c r="O8" s="48"/>
    </row>
    <row r="9" spans="1:18" ht="11.1" customHeight="1">
      <c r="A9" s="13" t="s">
        <v>42</v>
      </c>
      <c r="B9" s="14" t="s">
        <v>43</v>
      </c>
      <c r="C9" s="15" t="s">
        <v>34</v>
      </c>
      <c r="D9" s="15">
        <v>24</v>
      </c>
      <c r="E9" s="15">
        <v>18</v>
      </c>
      <c r="F9" s="15">
        <v>42</v>
      </c>
      <c r="G9" s="15">
        <v>0</v>
      </c>
      <c r="H9" s="15" t="s">
        <v>19</v>
      </c>
      <c r="I9" s="15" t="s">
        <v>19</v>
      </c>
      <c r="J9" s="37"/>
      <c r="K9" s="40"/>
      <c r="L9" s="42"/>
      <c r="M9" s="44"/>
      <c r="N9" s="46"/>
      <c r="O9" s="48"/>
    </row>
    <row r="10" spans="1:18" ht="11.1" customHeight="1">
      <c r="A10" s="13" t="s">
        <v>42</v>
      </c>
      <c r="B10" s="14" t="s">
        <v>43</v>
      </c>
      <c r="C10" s="15" t="s">
        <v>35</v>
      </c>
      <c r="D10" s="15">
        <v>22</v>
      </c>
      <c r="E10" s="15">
        <v>25</v>
      </c>
      <c r="F10" s="15">
        <v>47</v>
      </c>
      <c r="G10" s="15">
        <v>3</v>
      </c>
      <c r="H10" s="15" t="s">
        <v>15</v>
      </c>
      <c r="I10" s="15" t="s">
        <v>18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42</v>
      </c>
      <c r="B11" s="14" t="s">
        <v>43</v>
      </c>
      <c r="C11" s="15" t="s">
        <v>36</v>
      </c>
      <c r="D11" s="15">
        <v>27</v>
      </c>
      <c r="E11" s="15">
        <v>63</v>
      </c>
      <c r="F11" s="15">
        <v>90</v>
      </c>
      <c r="G11" s="15">
        <v>1.5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42</v>
      </c>
      <c r="B12" s="17" t="s">
        <v>43</v>
      </c>
      <c r="C12" s="18" t="s">
        <v>37</v>
      </c>
      <c r="D12" s="18">
        <v>27</v>
      </c>
      <c r="E12" s="18">
        <v>60</v>
      </c>
      <c r="F12" s="18">
        <v>87</v>
      </c>
      <c r="G12" s="18">
        <v>1.5</v>
      </c>
      <c r="H12" s="18" t="s">
        <v>15</v>
      </c>
      <c r="I12" s="18" t="s">
        <v>21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42</v>
      </c>
      <c r="B13" s="17" t="s">
        <v>43</v>
      </c>
      <c r="C13" s="18" t="s">
        <v>38</v>
      </c>
      <c r="D13" s="18">
        <v>26</v>
      </c>
      <c r="E13" s="18">
        <v>64</v>
      </c>
      <c r="F13" s="18">
        <v>90</v>
      </c>
      <c r="G13" s="18">
        <v>1.5</v>
      </c>
      <c r="H13" s="18" t="s">
        <v>15</v>
      </c>
      <c r="I13" s="18" t="s">
        <v>20</v>
      </c>
      <c r="J13" s="37"/>
      <c r="K13" s="40"/>
      <c r="L13" s="42"/>
      <c r="M13" s="44"/>
      <c r="N13" s="46"/>
      <c r="O13" s="48"/>
    </row>
    <row r="14" spans="1:18" ht="11.1" customHeight="1">
      <c r="A14" s="16" t="s">
        <v>42</v>
      </c>
      <c r="B14" s="17" t="s">
        <v>43</v>
      </c>
      <c r="C14" s="18" t="s">
        <v>40</v>
      </c>
      <c r="D14" s="18">
        <v>26</v>
      </c>
      <c r="E14" s="18">
        <v>62</v>
      </c>
      <c r="F14" s="18">
        <v>88</v>
      </c>
      <c r="G14" s="18">
        <v>2</v>
      </c>
      <c r="H14" s="18" t="s">
        <v>15</v>
      </c>
      <c r="I14" s="18" t="s">
        <v>21</v>
      </c>
      <c r="J14" s="37"/>
      <c r="K14" s="40"/>
      <c r="L14" s="42"/>
      <c r="M14" s="44"/>
      <c r="N14" s="46"/>
      <c r="O14" s="48"/>
    </row>
    <row r="15" spans="1:18" ht="11.1" customHeight="1" thickBot="1">
      <c r="A15" s="19" t="s">
        <v>42</v>
      </c>
      <c r="B15" s="20" t="s">
        <v>43</v>
      </c>
      <c r="C15" s="21" t="s">
        <v>30</v>
      </c>
      <c r="D15" s="21">
        <v>26</v>
      </c>
      <c r="E15" s="21">
        <v>25</v>
      </c>
      <c r="F15" s="21">
        <v>51</v>
      </c>
      <c r="G15" s="21">
        <v>3</v>
      </c>
      <c r="H15" s="21" t="s">
        <v>15</v>
      </c>
      <c r="I15" s="21" t="s">
        <v>17</v>
      </c>
      <c r="J15" s="38"/>
      <c r="K15" s="41"/>
      <c r="L15" s="43"/>
      <c r="M15" s="45"/>
      <c r="N15" s="47"/>
      <c r="O15" s="49"/>
      <c r="P15" s="11"/>
      <c r="Q15" s="12"/>
      <c r="R15" s="12"/>
    </row>
    <row r="16" spans="1:18" ht="11.1" customHeight="1">
      <c r="A16" s="8" t="s">
        <v>44</v>
      </c>
      <c r="B16" s="9" t="s">
        <v>45</v>
      </c>
      <c r="C16" s="10" t="s">
        <v>31</v>
      </c>
      <c r="D16" s="10">
        <v>28</v>
      </c>
      <c r="E16" s="10">
        <v>25</v>
      </c>
      <c r="F16" s="10">
        <v>53</v>
      </c>
      <c r="G16" s="10">
        <v>3</v>
      </c>
      <c r="H16" s="10" t="s">
        <v>15</v>
      </c>
      <c r="I16" s="10" t="s">
        <v>17</v>
      </c>
      <c r="J16" s="36">
        <f t="shared" ref="J16" si="0">COUNTIF(H16:H25,"F")+COUNTIF(H16:H25,"AB")</f>
        <v>0</v>
      </c>
      <c r="K16" s="39">
        <f t="shared" ref="K16" si="1">SUM(G16:G25)</f>
        <v>24.5</v>
      </c>
      <c r="L16" s="42" t="str">
        <f t="shared" ref="L16" si="2">IF(K16=24.5, "PASS", "FAIL")</f>
        <v>PASS</v>
      </c>
      <c r="M16" s="44">
        <f t="shared" ref="M16" si="3">IF(L16="PASS",O16/10,"NO NEED")</f>
        <v>66.2</v>
      </c>
      <c r="N16" s="46">
        <f t="shared" ref="N16" si="4">IF(L16="FAIL","NO RANK",RANK(M16,$M$6:$M$595))</f>
        <v>18</v>
      </c>
      <c r="O16" s="48">
        <f t="shared" ref="O16" si="5">SUM(F16:F25)</f>
        <v>662</v>
      </c>
      <c r="P16" s="11"/>
      <c r="Q16" s="12"/>
      <c r="R16" s="12"/>
    </row>
    <row r="17" spans="1:18" ht="11.1" customHeight="1">
      <c r="A17" s="13" t="s">
        <v>44</v>
      </c>
      <c r="B17" s="14" t="s">
        <v>45</v>
      </c>
      <c r="C17" s="15" t="s">
        <v>32</v>
      </c>
      <c r="D17" s="15">
        <v>28</v>
      </c>
      <c r="E17" s="15">
        <v>26</v>
      </c>
      <c r="F17" s="15">
        <v>54</v>
      </c>
      <c r="G17" s="15">
        <v>3</v>
      </c>
      <c r="H17" s="15" t="s">
        <v>15</v>
      </c>
      <c r="I17" s="15" t="s">
        <v>17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44</v>
      </c>
      <c r="B18" s="14" t="s">
        <v>45</v>
      </c>
      <c r="C18" s="15" t="s">
        <v>33</v>
      </c>
      <c r="D18" s="15">
        <v>23</v>
      </c>
      <c r="E18" s="15">
        <v>31</v>
      </c>
      <c r="F18" s="15">
        <v>54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44</v>
      </c>
      <c r="B19" s="14" t="s">
        <v>45</v>
      </c>
      <c r="C19" s="15" t="s">
        <v>34</v>
      </c>
      <c r="D19" s="15">
        <v>22</v>
      </c>
      <c r="E19" s="15">
        <v>35</v>
      </c>
      <c r="F19" s="15">
        <v>57</v>
      </c>
      <c r="G19" s="15">
        <v>3</v>
      </c>
      <c r="H19" s="15" t="s">
        <v>15</v>
      </c>
      <c r="I19" s="15" t="s">
        <v>17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44</v>
      </c>
      <c r="B20" s="14" t="s">
        <v>45</v>
      </c>
      <c r="C20" s="15" t="s">
        <v>35</v>
      </c>
      <c r="D20" s="15">
        <v>23</v>
      </c>
      <c r="E20" s="15">
        <v>29</v>
      </c>
      <c r="F20" s="15">
        <v>52</v>
      </c>
      <c r="G20" s="15">
        <v>3</v>
      </c>
      <c r="H20" s="15" t="s">
        <v>15</v>
      </c>
      <c r="I20" s="15" t="s">
        <v>17</v>
      </c>
      <c r="J20" s="37"/>
      <c r="K20" s="40"/>
      <c r="L20" s="42"/>
      <c r="M20" s="44"/>
      <c r="N20" s="46"/>
      <c r="O20" s="48"/>
    </row>
    <row r="21" spans="1:18" ht="11.1" customHeight="1">
      <c r="A21" s="13" t="s">
        <v>44</v>
      </c>
      <c r="B21" s="14" t="s">
        <v>45</v>
      </c>
      <c r="C21" s="15" t="s">
        <v>36</v>
      </c>
      <c r="D21" s="15">
        <v>27</v>
      </c>
      <c r="E21" s="15">
        <v>61</v>
      </c>
      <c r="F21" s="15">
        <v>88</v>
      </c>
      <c r="G21" s="15">
        <v>1.5</v>
      </c>
      <c r="H21" s="15" t="s">
        <v>15</v>
      </c>
      <c r="I21" s="15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44</v>
      </c>
      <c r="B22" s="17" t="s">
        <v>45</v>
      </c>
      <c r="C22" s="18" t="s">
        <v>37</v>
      </c>
      <c r="D22" s="18">
        <v>27</v>
      </c>
      <c r="E22" s="18">
        <v>61</v>
      </c>
      <c r="F22" s="18">
        <v>88</v>
      </c>
      <c r="G22" s="18">
        <v>1.5</v>
      </c>
      <c r="H22" s="18" t="s">
        <v>15</v>
      </c>
      <c r="I22" s="18" t="s">
        <v>21</v>
      </c>
      <c r="J22" s="37"/>
      <c r="K22" s="40"/>
      <c r="L22" s="42"/>
      <c r="M22" s="44"/>
      <c r="N22" s="46"/>
      <c r="O22" s="48"/>
    </row>
    <row r="23" spans="1:18" ht="11.1" customHeight="1">
      <c r="A23" s="16" t="s">
        <v>44</v>
      </c>
      <c r="B23" s="17" t="s">
        <v>45</v>
      </c>
      <c r="C23" s="18" t="s">
        <v>38</v>
      </c>
      <c r="D23" s="18">
        <v>26</v>
      </c>
      <c r="E23" s="18">
        <v>45</v>
      </c>
      <c r="F23" s="18">
        <v>71</v>
      </c>
      <c r="G23" s="18">
        <v>1.5</v>
      </c>
      <c r="H23" s="18" t="s">
        <v>15</v>
      </c>
      <c r="I23" s="18" t="s">
        <v>22</v>
      </c>
      <c r="J23" s="37"/>
      <c r="K23" s="40"/>
      <c r="L23" s="42"/>
      <c r="M23" s="44"/>
      <c r="N23" s="46"/>
      <c r="O23" s="48"/>
    </row>
    <row r="24" spans="1:18" ht="11.1" customHeight="1">
      <c r="A24" s="16" t="s">
        <v>44</v>
      </c>
      <c r="B24" s="17" t="s">
        <v>45</v>
      </c>
      <c r="C24" s="18" t="s">
        <v>40</v>
      </c>
      <c r="D24" s="18">
        <v>26</v>
      </c>
      <c r="E24" s="18">
        <v>54</v>
      </c>
      <c r="F24" s="18">
        <v>80</v>
      </c>
      <c r="G24" s="18">
        <v>2</v>
      </c>
      <c r="H24" s="18" t="s">
        <v>15</v>
      </c>
      <c r="I24" s="18" t="s">
        <v>21</v>
      </c>
      <c r="J24" s="37"/>
      <c r="K24" s="40"/>
      <c r="L24" s="42"/>
      <c r="M24" s="44"/>
      <c r="N24" s="46"/>
      <c r="O24" s="48"/>
    </row>
    <row r="25" spans="1:18" ht="11.1" customHeight="1" thickBot="1">
      <c r="A25" s="19" t="s">
        <v>44</v>
      </c>
      <c r="B25" s="20" t="s">
        <v>45</v>
      </c>
      <c r="C25" s="21" t="s">
        <v>30</v>
      </c>
      <c r="D25" s="21">
        <v>28</v>
      </c>
      <c r="E25" s="21">
        <v>37</v>
      </c>
      <c r="F25" s="21">
        <v>65</v>
      </c>
      <c r="G25" s="21">
        <v>3</v>
      </c>
      <c r="H25" s="21" t="s">
        <v>15</v>
      </c>
      <c r="I25" s="21" t="s">
        <v>16</v>
      </c>
      <c r="J25" s="38"/>
      <c r="K25" s="41"/>
      <c r="L25" s="43"/>
      <c r="M25" s="45"/>
      <c r="N25" s="47"/>
      <c r="O25" s="49"/>
      <c r="P25" s="11"/>
      <c r="Q25" s="12"/>
      <c r="R25" s="12"/>
    </row>
    <row r="26" spans="1:18" ht="11.1" customHeight="1">
      <c r="A26" s="8" t="s">
        <v>46</v>
      </c>
      <c r="B26" s="9" t="s">
        <v>47</v>
      </c>
      <c r="C26" s="10" t="s">
        <v>31</v>
      </c>
      <c r="D26" s="10">
        <v>28</v>
      </c>
      <c r="E26" s="10">
        <v>15</v>
      </c>
      <c r="F26" s="10">
        <v>43</v>
      </c>
      <c r="G26" s="10">
        <v>0</v>
      </c>
      <c r="H26" s="10" t="s">
        <v>19</v>
      </c>
      <c r="I26" s="10" t="s">
        <v>19</v>
      </c>
      <c r="J26" s="36">
        <f t="shared" ref="J26" si="6">COUNTIF(H26:H35,"F")+COUNTIF(H26:H35,"AB")</f>
        <v>2</v>
      </c>
      <c r="K26" s="39">
        <f t="shared" ref="K26" si="7">SUM(G26:G35)</f>
        <v>18.5</v>
      </c>
      <c r="L26" s="42" t="str">
        <f t="shared" ref="L26" si="8">IF(K26=24.5, "PASS", "FAIL")</f>
        <v>FAIL</v>
      </c>
      <c r="M26" s="44" t="str">
        <f t="shared" ref="M26" si="9">IF(L26="PASS",O26/10,"NO NEED")</f>
        <v>NO NEED</v>
      </c>
      <c r="N26" s="46" t="str">
        <f t="shared" ref="N26" si="10">IF(L26="FAIL","NO RANK",RANK(M26,$M$6:$M$595))</f>
        <v>NO RANK</v>
      </c>
      <c r="O26" s="48">
        <f t="shared" ref="O26" si="11">SUM(F26:F35)</f>
        <v>671</v>
      </c>
      <c r="P26" s="11"/>
      <c r="Q26" s="12"/>
      <c r="R26" s="12"/>
    </row>
    <row r="27" spans="1:18" ht="11.1" customHeight="1">
      <c r="A27" s="13" t="s">
        <v>46</v>
      </c>
      <c r="B27" s="14" t="s">
        <v>47</v>
      </c>
      <c r="C27" s="15" t="s">
        <v>32</v>
      </c>
      <c r="D27" s="15">
        <v>29</v>
      </c>
      <c r="E27" s="15">
        <v>12</v>
      </c>
      <c r="F27" s="15">
        <v>41</v>
      </c>
      <c r="G27" s="15">
        <v>0</v>
      </c>
      <c r="H27" s="15" t="s">
        <v>19</v>
      </c>
      <c r="I27" s="15" t="s">
        <v>19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46</v>
      </c>
      <c r="B28" s="14" t="s">
        <v>47</v>
      </c>
      <c r="C28" s="15" t="s">
        <v>33</v>
      </c>
      <c r="D28" s="15">
        <v>27</v>
      </c>
      <c r="E28" s="15">
        <v>29</v>
      </c>
      <c r="F28" s="15">
        <v>56</v>
      </c>
      <c r="G28" s="15">
        <v>3</v>
      </c>
      <c r="H28" s="15" t="s">
        <v>15</v>
      </c>
      <c r="I28" s="15" t="s">
        <v>17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46</v>
      </c>
      <c r="B29" s="14" t="s">
        <v>47</v>
      </c>
      <c r="C29" s="15" t="s">
        <v>34</v>
      </c>
      <c r="D29" s="15">
        <v>24</v>
      </c>
      <c r="E29" s="15">
        <v>29</v>
      </c>
      <c r="F29" s="15">
        <v>53</v>
      </c>
      <c r="G29" s="15">
        <v>3</v>
      </c>
      <c r="H29" s="15" t="s">
        <v>15</v>
      </c>
      <c r="I29" s="15" t="s">
        <v>17</v>
      </c>
      <c r="J29" s="37"/>
      <c r="K29" s="40"/>
      <c r="L29" s="42"/>
      <c r="M29" s="44"/>
      <c r="N29" s="46"/>
      <c r="O29" s="48"/>
    </row>
    <row r="30" spans="1:18" ht="11.1" customHeight="1">
      <c r="A30" s="13" t="s">
        <v>46</v>
      </c>
      <c r="B30" s="14" t="s">
        <v>47</v>
      </c>
      <c r="C30" s="15" t="s">
        <v>35</v>
      </c>
      <c r="D30" s="15">
        <v>25</v>
      </c>
      <c r="E30" s="15">
        <v>26</v>
      </c>
      <c r="F30" s="15">
        <v>51</v>
      </c>
      <c r="G30" s="15">
        <v>3</v>
      </c>
      <c r="H30" s="15" t="s">
        <v>15</v>
      </c>
      <c r="I30" s="15" t="s">
        <v>17</v>
      </c>
      <c r="J30" s="37"/>
      <c r="K30" s="40"/>
      <c r="L30" s="42"/>
      <c r="M30" s="44"/>
      <c r="N30" s="46"/>
      <c r="O30" s="48"/>
    </row>
    <row r="31" spans="1:18" ht="11.1" customHeight="1">
      <c r="A31" s="13" t="s">
        <v>46</v>
      </c>
      <c r="B31" s="14" t="s">
        <v>47</v>
      </c>
      <c r="C31" s="15" t="s">
        <v>36</v>
      </c>
      <c r="D31" s="15">
        <v>28</v>
      </c>
      <c r="E31" s="15">
        <v>64</v>
      </c>
      <c r="F31" s="15">
        <v>92</v>
      </c>
      <c r="G31" s="15">
        <v>1.5</v>
      </c>
      <c r="H31" s="15" t="s">
        <v>15</v>
      </c>
      <c r="I31" s="15" t="s">
        <v>20</v>
      </c>
      <c r="J31" s="37"/>
      <c r="K31" s="40"/>
      <c r="L31" s="42"/>
      <c r="M31" s="44"/>
      <c r="N31" s="46"/>
      <c r="O31" s="48"/>
    </row>
    <row r="32" spans="1:18" ht="11.1" customHeight="1">
      <c r="A32" s="16" t="s">
        <v>46</v>
      </c>
      <c r="B32" s="17" t="s">
        <v>47</v>
      </c>
      <c r="C32" s="18" t="s">
        <v>37</v>
      </c>
      <c r="D32" s="18">
        <v>27</v>
      </c>
      <c r="E32" s="18">
        <v>63</v>
      </c>
      <c r="F32" s="18">
        <v>90</v>
      </c>
      <c r="G32" s="18">
        <v>1.5</v>
      </c>
      <c r="H32" s="18" t="s">
        <v>15</v>
      </c>
      <c r="I32" s="18" t="s">
        <v>20</v>
      </c>
      <c r="J32" s="37"/>
      <c r="K32" s="40"/>
      <c r="L32" s="42"/>
      <c r="M32" s="44"/>
      <c r="N32" s="46"/>
      <c r="O32" s="48"/>
    </row>
    <row r="33" spans="1:18" ht="11.1" customHeight="1">
      <c r="A33" s="16" t="s">
        <v>46</v>
      </c>
      <c r="B33" s="17" t="s">
        <v>47</v>
      </c>
      <c r="C33" s="18" t="s">
        <v>38</v>
      </c>
      <c r="D33" s="18">
        <v>27</v>
      </c>
      <c r="E33" s="18">
        <v>65</v>
      </c>
      <c r="F33" s="18">
        <v>92</v>
      </c>
      <c r="G33" s="18">
        <v>1.5</v>
      </c>
      <c r="H33" s="18" t="s">
        <v>15</v>
      </c>
      <c r="I33" s="18" t="s">
        <v>20</v>
      </c>
      <c r="J33" s="37"/>
      <c r="K33" s="40"/>
      <c r="L33" s="42"/>
      <c r="M33" s="44"/>
      <c r="N33" s="46"/>
      <c r="O33" s="48"/>
    </row>
    <row r="34" spans="1:18" ht="11.1" customHeight="1">
      <c r="A34" s="16" t="s">
        <v>46</v>
      </c>
      <c r="B34" s="17" t="s">
        <v>47</v>
      </c>
      <c r="C34" s="18" t="s">
        <v>40</v>
      </c>
      <c r="D34" s="18">
        <v>28</v>
      </c>
      <c r="E34" s="18">
        <v>65</v>
      </c>
      <c r="F34" s="18">
        <v>93</v>
      </c>
      <c r="G34" s="18">
        <v>2</v>
      </c>
      <c r="H34" s="18" t="s">
        <v>15</v>
      </c>
      <c r="I34" s="18" t="s">
        <v>20</v>
      </c>
      <c r="J34" s="37"/>
      <c r="K34" s="40"/>
      <c r="L34" s="42"/>
      <c r="M34" s="44"/>
      <c r="N34" s="46"/>
      <c r="O34" s="48"/>
    </row>
    <row r="35" spans="1:18" ht="11.1" customHeight="1" thickBot="1">
      <c r="A35" s="19" t="s">
        <v>46</v>
      </c>
      <c r="B35" s="20" t="s">
        <v>47</v>
      </c>
      <c r="C35" s="21" t="s">
        <v>30</v>
      </c>
      <c r="D35" s="21">
        <v>28</v>
      </c>
      <c r="E35" s="21">
        <v>32</v>
      </c>
      <c r="F35" s="21">
        <v>60</v>
      </c>
      <c r="G35" s="21">
        <v>3</v>
      </c>
      <c r="H35" s="21" t="s">
        <v>15</v>
      </c>
      <c r="I35" s="21" t="s">
        <v>16</v>
      </c>
      <c r="J35" s="38"/>
      <c r="K35" s="41"/>
      <c r="L35" s="43"/>
      <c r="M35" s="45"/>
      <c r="N35" s="47"/>
      <c r="O35" s="49"/>
      <c r="P35" s="11"/>
      <c r="Q35" s="12"/>
      <c r="R35" s="12"/>
    </row>
    <row r="36" spans="1:18" ht="11.1" customHeight="1">
      <c r="A36" s="8" t="s">
        <v>48</v>
      </c>
      <c r="B36" s="9" t="s">
        <v>49</v>
      </c>
      <c r="C36" s="10" t="s">
        <v>31</v>
      </c>
      <c r="D36" s="10">
        <v>28</v>
      </c>
      <c r="E36" s="10">
        <v>15</v>
      </c>
      <c r="F36" s="10">
        <v>43</v>
      </c>
      <c r="G36" s="10">
        <v>0</v>
      </c>
      <c r="H36" s="10" t="s">
        <v>19</v>
      </c>
      <c r="I36" s="10" t="s">
        <v>19</v>
      </c>
      <c r="J36" s="36">
        <f t="shared" ref="J36" si="12">COUNTIF(H36:H45,"F")+COUNTIF(H36:H45,"AB")</f>
        <v>4</v>
      </c>
      <c r="K36" s="39">
        <f t="shared" ref="K36" si="13">SUM(G36:G45)</f>
        <v>12.5</v>
      </c>
      <c r="L36" s="42" t="str">
        <f t="shared" ref="L36" si="14">IF(K36=24.5, "PASS", "FAIL")</f>
        <v>FAIL</v>
      </c>
      <c r="M36" s="44" t="str">
        <f t="shared" ref="M36" si="15">IF(L36="PASS",O36/10,"NO NEED")</f>
        <v>NO NEED</v>
      </c>
      <c r="N36" s="46" t="str">
        <f t="shared" ref="N36" si="16">IF(L36="FAIL","NO RANK",RANK(M36,$M$6:$M$595))</f>
        <v>NO RANK</v>
      </c>
      <c r="O36" s="48">
        <f t="shared" ref="O36" si="17">SUM(F36:F45)</f>
        <v>611</v>
      </c>
      <c r="P36" s="11"/>
      <c r="Q36" s="12"/>
      <c r="R36" s="12"/>
    </row>
    <row r="37" spans="1:18" ht="11.1" customHeight="1">
      <c r="A37" s="13" t="s">
        <v>48</v>
      </c>
      <c r="B37" s="14" t="s">
        <v>49</v>
      </c>
      <c r="C37" s="15" t="s">
        <v>32</v>
      </c>
      <c r="D37" s="15">
        <v>24</v>
      </c>
      <c r="E37" s="15">
        <v>10</v>
      </c>
      <c r="F37" s="15">
        <v>34</v>
      </c>
      <c r="G37" s="15">
        <v>0</v>
      </c>
      <c r="H37" s="15" t="s">
        <v>19</v>
      </c>
      <c r="I37" s="15" t="s">
        <v>19</v>
      </c>
      <c r="J37" s="37"/>
      <c r="K37" s="40"/>
      <c r="L37" s="42"/>
      <c r="M37" s="44"/>
      <c r="N37" s="46"/>
      <c r="O37" s="48"/>
    </row>
    <row r="38" spans="1:18" ht="11.1" customHeight="1">
      <c r="A38" s="13" t="s">
        <v>48</v>
      </c>
      <c r="B38" s="14" t="s">
        <v>49</v>
      </c>
      <c r="C38" s="15" t="s">
        <v>33</v>
      </c>
      <c r="D38" s="15">
        <v>22</v>
      </c>
      <c r="E38" s="15">
        <v>18</v>
      </c>
      <c r="F38" s="15">
        <v>40</v>
      </c>
      <c r="G38" s="15">
        <v>0</v>
      </c>
      <c r="H38" s="15" t="s">
        <v>19</v>
      </c>
      <c r="I38" s="15" t="s">
        <v>19</v>
      </c>
      <c r="J38" s="37"/>
      <c r="K38" s="40"/>
      <c r="L38" s="42"/>
      <c r="M38" s="44"/>
      <c r="N38" s="46"/>
      <c r="O38" s="48"/>
    </row>
    <row r="39" spans="1:18" ht="11.1" customHeight="1">
      <c r="A39" s="13" t="s">
        <v>48</v>
      </c>
      <c r="B39" s="14" t="s">
        <v>49</v>
      </c>
      <c r="C39" s="15" t="s">
        <v>34</v>
      </c>
      <c r="D39" s="15">
        <v>23</v>
      </c>
      <c r="E39" s="15">
        <v>13</v>
      </c>
      <c r="F39" s="15">
        <v>36</v>
      </c>
      <c r="G39" s="15">
        <v>0</v>
      </c>
      <c r="H39" s="15" t="s">
        <v>19</v>
      </c>
      <c r="I39" s="15" t="s">
        <v>19</v>
      </c>
      <c r="J39" s="37"/>
      <c r="K39" s="40"/>
      <c r="L39" s="42"/>
      <c r="M39" s="44"/>
      <c r="N39" s="46"/>
      <c r="O39" s="48"/>
    </row>
    <row r="40" spans="1:18" ht="11.1" customHeight="1">
      <c r="A40" s="13" t="s">
        <v>48</v>
      </c>
      <c r="B40" s="14" t="s">
        <v>49</v>
      </c>
      <c r="C40" s="15" t="s">
        <v>35</v>
      </c>
      <c r="D40" s="15">
        <v>23</v>
      </c>
      <c r="E40" s="15">
        <v>28</v>
      </c>
      <c r="F40" s="15">
        <v>51</v>
      </c>
      <c r="G40" s="15">
        <v>3</v>
      </c>
      <c r="H40" s="15" t="s">
        <v>15</v>
      </c>
      <c r="I40" s="15" t="s">
        <v>17</v>
      </c>
      <c r="J40" s="37"/>
      <c r="K40" s="40"/>
      <c r="L40" s="42"/>
      <c r="M40" s="44"/>
      <c r="N40" s="46"/>
      <c r="O40" s="48"/>
    </row>
    <row r="41" spans="1:18" ht="11.1" customHeight="1">
      <c r="A41" s="13" t="s">
        <v>48</v>
      </c>
      <c r="B41" s="14" t="s">
        <v>49</v>
      </c>
      <c r="C41" s="15" t="s">
        <v>36</v>
      </c>
      <c r="D41" s="15">
        <v>27</v>
      </c>
      <c r="E41" s="15">
        <v>64</v>
      </c>
      <c r="F41" s="15">
        <v>91</v>
      </c>
      <c r="G41" s="15">
        <v>1.5</v>
      </c>
      <c r="H41" s="15" t="s">
        <v>15</v>
      </c>
      <c r="I41" s="15" t="s">
        <v>20</v>
      </c>
      <c r="J41" s="37"/>
      <c r="K41" s="40"/>
      <c r="L41" s="42"/>
      <c r="M41" s="44"/>
      <c r="N41" s="46"/>
      <c r="O41" s="48"/>
    </row>
    <row r="42" spans="1:18" ht="11.1" customHeight="1">
      <c r="A42" s="16" t="s">
        <v>48</v>
      </c>
      <c r="B42" s="17" t="s">
        <v>49</v>
      </c>
      <c r="C42" s="18" t="s">
        <v>37</v>
      </c>
      <c r="D42" s="18">
        <v>27</v>
      </c>
      <c r="E42" s="18">
        <v>58</v>
      </c>
      <c r="F42" s="18">
        <v>85</v>
      </c>
      <c r="G42" s="18">
        <v>1.5</v>
      </c>
      <c r="H42" s="18" t="s">
        <v>15</v>
      </c>
      <c r="I42" s="18" t="s">
        <v>21</v>
      </c>
      <c r="J42" s="37"/>
      <c r="K42" s="40"/>
      <c r="L42" s="42"/>
      <c r="M42" s="44"/>
      <c r="N42" s="46"/>
      <c r="O42" s="48"/>
    </row>
    <row r="43" spans="1:18" ht="11.1" customHeight="1">
      <c r="A43" s="16" t="s">
        <v>48</v>
      </c>
      <c r="B43" s="17" t="s">
        <v>49</v>
      </c>
      <c r="C43" s="18" t="s">
        <v>38</v>
      </c>
      <c r="D43" s="18">
        <v>27</v>
      </c>
      <c r="E43" s="18">
        <v>64</v>
      </c>
      <c r="F43" s="18">
        <v>91</v>
      </c>
      <c r="G43" s="18">
        <v>1.5</v>
      </c>
      <c r="H43" s="18" t="s">
        <v>15</v>
      </c>
      <c r="I43" s="18" t="s">
        <v>20</v>
      </c>
      <c r="J43" s="37"/>
      <c r="K43" s="40"/>
      <c r="L43" s="42"/>
      <c r="M43" s="44"/>
      <c r="N43" s="46"/>
      <c r="O43" s="48"/>
    </row>
    <row r="44" spans="1:18" ht="11.1" customHeight="1">
      <c r="A44" s="16" t="s">
        <v>48</v>
      </c>
      <c r="B44" s="17" t="s">
        <v>49</v>
      </c>
      <c r="C44" s="18" t="s">
        <v>40</v>
      </c>
      <c r="D44" s="18">
        <v>27</v>
      </c>
      <c r="E44" s="18">
        <v>54</v>
      </c>
      <c r="F44" s="18">
        <v>81</v>
      </c>
      <c r="G44" s="18">
        <v>2</v>
      </c>
      <c r="H44" s="18" t="s">
        <v>15</v>
      </c>
      <c r="I44" s="18" t="s">
        <v>21</v>
      </c>
      <c r="J44" s="37"/>
      <c r="K44" s="40"/>
      <c r="L44" s="42"/>
      <c r="M44" s="44"/>
      <c r="N44" s="46"/>
      <c r="O44" s="48"/>
    </row>
    <row r="45" spans="1:18" ht="11.1" customHeight="1" thickBot="1">
      <c r="A45" s="19" t="s">
        <v>48</v>
      </c>
      <c r="B45" s="20" t="s">
        <v>49</v>
      </c>
      <c r="C45" s="21" t="s">
        <v>30</v>
      </c>
      <c r="D45" s="21">
        <v>28</v>
      </c>
      <c r="E45" s="21">
        <v>31</v>
      </c>
      <c r="F45" s="21">
        <v>59</v>
      </c>
      <c r="G45" s="21">
        <v>3</v>
      </c>
      <c r="H45" s="21" t="s">
        <v>15</v>
      </c>
      <c r="I45" s="21" t="s">
        <v>17</v>
      </c>
      <c r="J45" s="38"/>
      <c r="K45" s="41"/>
      <c r="L45" s="43"/>
      <c r="M45" s="45"/>
      <c r="N45" s="47"/>
      <c r="O45" s="49"/>
      <c r="P45" s="11"/>
      <c r="Q45" s="12"/>
      <c r="R45" s="12"/>
    </row>
    <row r="46" spans="1:18" ht="11.1" customHeight="1">
      <c r="A46" s="8" t="s">
        <v>50</v>
      </c>
      <c r="B46" s="9" t="s">
        <v>51</v>
      </c>
      <c r="C46" s="10" t="s">
        <v>31</v>
      </c>
      <c r="D46" s="10">
        <v>27</v>
      </c>
      <c r="E46" s="10">
        <v>14</v>
      </c>
      <c r="F46" s="10">
        <v>41</v>
      </c>
      <c r="G46" s="10">
        <v>0</v>
      </c>
      <c r="H46" s="10" t="s">
        <v>19</v>
      </c>
      <c r="I46" s="10" t="s">
        <v>19</v>
      </c>
      <c r="J46" s="36">
        <f t="shared" ref="J46" si="18">COUNTIF(H46:H55,"F")+COUNTIF(H46:H55,"AB")</f>
        <v>1</v>
      </c>
      <c r="K46" s="39">
        <f t="shared" ref="K46" si="19">SUM(G46:G55)</f>
        <v>21.5</v>
      </c>
      <c r="L46" s="42" t="str">
        <f t="shared" ref="L46" si="20">IF(K46=24.5, "PASS", "FAIL")</f>
        <v>FAIL</v>
      </c>
      <c r="M46" s="44" t="str">
        <f t="shared" ref="M46" si="21">IF(L46="PASS",O46/10,"NO NEED")</f>
        <v>NO NEED</v>
      </c>
      <c r="N46" s="46" t="str">
        <f t="shared" ref="N46" si="22">IF(L46="FAIL","NO RANK",RANK(M46,$M$6:$M$595))</f>
        <v>NO RANK</v>
      </c>
      <c r="O46" s="48">
        <f t="shared" ref="O46" si="23">SUM(F46:F55)</f>
        <v>644</v>
      </c>
      <c r="P46" s="11"/>
      <c r="Q46" s="12"/>
      <c r="R46" s="12"/>
    </row>
    <row r="47" spans="1:18" ht="11.1" customHeight="1">
      <c r="A47" s="13" t="s">
        <v>50</v>
      </c>
      <c r="B47" s="14" t="s">
        <v>51</v>
      </c>
      <c r="C47" s="15" t="s">
        <v>32</v>
      </c>
      <c r="D47" s="15">
        <v>24</v>
      </c>
      <c r="E47" s="15">
        <v>30</v>
      </c>
      <c r="F47" s="15">
        <v>54</v>
      </c>
      <c r="G47" s="15">
        <v>3</v>
      </c>
      <c r="H47" s="15" t="s">
        <v>15</v>
      </c>
      <c r="I47" s="15" t="s">
        <v>17</v>
      </c>
      <c r="J47" s="37"/>
      <c r="K47" s="40"/>
      <c r="L47" s="42"/>
      <c r="M47" s="44"/>
      <c r="N47" s="46"/>
      <c r="O47" s="48"/>
    </row>
    <row r="48" spans="1:18" ht="11.1" customHeight="1">
      <c r="A48" s="13" t="s">
        <v>50</v>
      </c>
      <c r="B48" s="14" t="s">
        <v>51</v>
      </c>
      <c r="C48" s="15" t="s">
        <v>33</v>
      </c>
      <c r="D48" s="15">
        <v>23</v>
      </c>
      <c r="E48" s="15">
        <v>27</v>
      </c>
      <c r="F48" s="15">
        <v>50</v>
      </c>
      <c r="G48" s="15">
        <v>3</v>
      </c>
      <c r="H48" s="15" t="s">
        <v>15</v>
      </c>
      <c r="I48" s="15" t="s">
        <v>17</v>
      </c>
      <c r="J48" s="37"/>
      <c r="K48" s="40"/>
      <c r="L48" s="42"/>
      <c r="M48" s="44"/>
      <c r="N48" s="46"/>
      <c r="O48" s="48"/>
    </row>
    <row r="49" spans="1:18" ht="11.1" customHeight="1">
      <c r="A49" s="13" t="s">
        <v>50</v>
      </c>
      <c r="B49" s="14" t="s">
        <v>51</v>
      </c>
      <c r="C49" s="15" t="s">
        <v>34</v>
      </c>
      <c r="D49" s="15">
        <v>20</v>
      </c>
      <c r="E49" s="15">
        <v>28</v>
      </c>
      <c r="F49" s="15">
        <v>48</v>
      </c>
      <c r="G49" s="15">
        <v>3</v>
      </c>
      <c r="H49" s="15" t="s">
        <v>15</v>
      </c>
      <c r="I49" s="15" t="s">
        <v>18</v>
      </c>
      <c r="J49" s="37"/>
      <c r="K49" s="40"/>
      <c r="L49" s="42"/>
      <c r="M49" s="44"/>
      <c r="N49" s="46"/>
      <c r="O49" s="48"/>
    </row>
    <row r="50" spans="1:18" ht="11.1" customHeight="1">
      <c r="A50" s="13" t="s">
        <v>50</v>
      </c>
      <c r="B50" s="14" t="s">
        <v>51</v>
      </c>
      <c r="C50" s="15" t="s">
        <v>35</v>
      </c>
      <c r="D50" s="15">
        <v>17</v>
      </c>
      <c r="E50" s="15">
        <v>25</v>
      </c>
      <c r="F50" s="15">
        <v>42</v>
      </c>
      <c r="G50" s="15">
        <v>3</v>
      </c>
      <c r="H50" s="15" t="s">
        <v>15</v>
      </c>
      <c r="I50" s="15" t="s">
        <v>18</v>
      </c>
      <c r="J50" s="37"/>
      <c r="K50" s="40"/>
      <c r="L50" s="42"/>
      <c r="M50" s="44"/>
      <c r="N50" s="46"/>
      <c r="O50" s="48"/>
    </row>
    <row r="51" spans="1:18" ht="11.1" customHeight="1">
      <c r="A51" s="13" t="s">
        <v>50</v>
      </c>
      <c r="B51" s="14" t="s">
        <v>51</v>
      </c>
      <c r="C51" s="15" t="s">
        <v>36</v>
      </c>
      <c r="D51" s="15">
        <v>27</v>
      </c>
      <c r="E51" s="15">
        <v>62</v>
      </c>
      <c r="F51" s="15">
        <v>89</v>
      </c>
      <c r="G51" s="15">
        <v>1.5</v>
      </c>
      <c r="H51" s="15" t="s">
        <v>15</v>
      </c>
      <c r="I51" s="15" t="s">
        <v>21</v>
      </c>
      <c r="J51" s="37"/>
      <c r="K51" s="40"/>
      <c r="L51" s="42"/>
      <c r="M51" s="44"/>
      <c r="N51" s="46"/>
      <c r="O51" s="48"/>
    </row>
    <row r="52" spans="1:18" ht="11.1" customHeight="1">
      <c r="A52" s="16" t="s">
        <v>50</v>
      </c>
      <c r="B52" s="17" t="s">
        <v>51</v>
      </c>
      <c r="C52" s="18" t="s">
        <v>37</v>
      </c>
      <c r="D52" s="18">
        <v>26</v>
      </c>
      <c r="E52" s="18">
        <v>60</v>
      </c>
      <c r="F52" s="18">
        <v>86</v>
      </c>
      <c r="G52" s="18">
        <v>1.5</v>
      </c>
      <c r="H52" s="18" t="s">
        <v>15</v>
      </c>
      <c r="I52" s="18" t="s">
        <v>21</v>
      </c>
      <c r="J52" s="37"/>
      <c r="K52" s="40"/>
      <c r="L52" s="42"/>
      <c r="M52" s="44"/>
      <c r="N52" s="46"/>
      <c r="O52" s="48"/>
    </row>
    <row r="53" spans="1:18" ht="11.1" customHeight="1">
      <c r="A53" s="16" t="s">
        <v>50</v>
      </c>
      <c r="B53" s="17" t="s">
        <v>51</v>
      </c>
      <c r="C53" s="18" t="s">
        <v>38</v>
      </c>
      <c r="D53" s="18">
        <v>26</v>
      </c>
      <c r="E53" s="18">
        <v>67</v>
      </c>
      <c r="F53" s="18">
        <v>93</v>
      </c>
      <c r="G53" s="18">
        <v>1.5</v>
      </c>
      <c r="H53" s="18" t="s">
        <v>15</v>
      </c>
      <c r="I53" s="18" t="s">
        <v>20</v>
      </c>
      <c r="J53" s="37"/>
      <c r="K53" s="40"/>
      <c r="L53" s="42"/>
      <c r="M53" s="44"/>
      <c r="N53" s="46"/>
      <c r="O53" s="48"/>
    </row>
    <row r="54" spans="1:18" ht="11.1" customHeight="1">
      <c r="A54" s="16" t="s">
        <v>50</v>
      </c>
      <c r="B54" s="17" t="s">
        <v>51</v>
      </c>
      <c r="C54" s="18" t="s">
        <v>40</v>
      </c>
      <c r="D54" s="18">
        <v>27</v>
      </c>
      <c r="E54" s="18">
        <v>54</v>
      </c>
      <c r="F54" s="18">
        <v>81</v>
      </c>
      <c r="G54" s="18">
        <v>2</v>
      </c>
      <c r="H54" s="18" t="s">
        <v>15</v>
      </c>
      <c r="I54" s="18" t="s">
        <v>21</v>
      </c>
      <c r="J54" s="37"/>
      <c r="K54" s="40"/>
      <c r="L54" s="42"/>
      <c r="M54" s="44"/>
      <c r="N54" s="46"/>
      <c r="O54" s="48"/>
    </row>
    <row r="55" spans="1:18" ht="11.1" customHeight="1" thickBot="1">
      <c r="A55" s="19" t="s">
        <v>50</v>
      </c>
      <c r="B55" s="20" t="s">
        <v>51</v>
      </c>
      <c r="C55" s="21" t="s">
        <v>30</v>
      </c>
      <c r="D55" s="21">
        <v>27</v>
      </c>
      <c r="E55" s="21">
        <v>33</v>
      </c>
      <c r="F55" s="21">
        <v>60</v>
      </c>
      <c r="G55" s="21">
        <v>3</v>
      </c>
      <c r="H55" s="21" t="s">
        <v>15</v>
      </c>
      <c r="I55" s="21" t="s">
        <v>16</v>
      </c>
      <c r="J55" s="38"/>
      <c r="K55" s="41"/>
      <c r="L55" s="43"/>
      <c r="M55" s="45"/>
      <c r="N55" s="47"/>
      <c r="O55" s="49"/>
      <c r="P55" s="11"/>
      <c r="Q55" s="12"/>
      <c r="R55" s="12"/>
    </row>
    <row r="56" spans="1:18" ht="11.1" customHeight="1">
      <c r="A56" s="8" t="s">
        <v>52</v>
      </c>
      <c r="B56" s="9" t="s">
        <v>53</v>
      </c>
      <c r="C56" s="10" t="s">
        <v>31</v>
      </c>
      <c r="D56" s="10">
        <v>27</v>
      </c>
      <c r="E56" s="10">
        <v>26</v>
      </c>
      <c r="F56" s="10">
        <v>53</v>
      </c>
      <c r="G56" s="10">
        <v>3</v>
      </c>
      <c r="H56" s="10" t="s">
        <v>15</v>
      </c>
      <c r="I56" s="10" t="s">
        <v>17</v>
      </c>
      <c r="J56" s="36">
        <f t="shared" ref="J56" si="24">COUNTIF(H56:H65,"F")+COUNTIF(H56:H65,"AB")</f>
        <v>0</v>
      </c>
      <c r="K56" s="39">
        <f t="shared" ref="K56" si="25">SUM(G56:G65)</f>
        <v>24.5</v>
      </c>
      <c r="L56" s="42" t="str">
        <f t="shared" ref="L56" si="26">IF(K56=24.5, "PASS", "FAIL")</f>
        <v>PASS</v>
      </c>
      <c r="M56" s="44">
        <f t="shared" ref="M56" si="27">IF(L56="PASS",O56/10,"NO NEED")</f>
        <v>67.8</v>
      </c>
      <c r="N56" s="46">
        <f t="shared" ref="N56" si="28">IF(L56="FAIL","NO RANK",RANK(M56,$M$6:$M$595))</f>
        <v>16</v>
      </c>
      <c r="O56" s="48">
        <f t="shared" ref="O56" si="29">SUM(F56:F65)</f>
        <v>678</v>
      </c>
      <c r="P56" s="11"/>
      <c r="Q56" s="12"/>
      <c r="R56" s="12"/>
    </row>
    <row r="57" spans="1:18" ht="11.1" customHeight="1">
      <c r="A57" s="13" t="s">
        <v>52</v>
      </c>
      <c r="B57" s="14" t="s">
        <v>53</v>
      </c>
      <c r="C57" s="15" t="s">
        <v>32</v>
      </c>
      <c r="D57" s="15">
        <v>24</v>
      </c>
      <c r="E57" s="15">
        <v>41</v>
      </c>
      <c r="F57" s="15">
        <v>65</v>
      </c>
      <c r="G57" s="15">
        <v>3</v>
      </c>
      <c r="H57" s="15" t="s">
        <v>15</v>
      </c>
      <c r="I57" s="15" t="s">
        <v>16</v>
      </c>
      <c r="J57" s="37"/>
      <c r="K57" s="40"/>
      <c r="L57" s="42"/>
      <c r="M57" s="44"/>
      <c r="N57" s="46"/>
      <c r="O57" s="48"/>
    </row>
    <row r="58" spans="1:18" ht="11.1" customHeight="1">
      <c r="A58" s="13" t="s">
        <v>52</v>
      </c>
      <c r="B58" s="14" t="s">
        <v>53</v>
      </c>
      <c r="C58" s="15" t="s">
        <v>33</v>
      </c>
      <c r="D58" s="15">
        <v>20</v>
      </c>
      <c r="E58" s="15">
        <v>25</v>
      </c>
      <c r="F58" s="15">
        <v>45</v>
      </c>
      <c r="G58" s="15">
        <v>3</v>
      </c>
      <c r="H58" s="15" t="s">
        <v>15</v>
      </c>
      <c r="I58" s="15" t="s">
        <v>18</v>
      </c>
      <c r="J58" s="37"/>
      <c r="K58" s="40"/>
      <c r="L58" s="42"/>
      <c r="M58" s="44"/>
      <c r="N58" s="46"/>
      <c r="O58" s="48"/>
    </row>
    <row r="59" spans="1:18" ht="11.1" customHeight="1">
      <c r="A59" s="13" t="s">
        <v>52</v>
      </c>
      <c r="B59" s="14" t="s">
        <v>53</v>
      </c>
      <c r="C59" s="15" t="s">
        <v>34</v>
      </c>
      <c r="D59" s="15">
        <v>21</v>
      </c>
      <c r="E59" s="15">
        <v>25</v>
      </c>
      <c r="F59" s="15">
        <v>46</v>
      </c>
      <c r="G59" s="15">
        <v>3</v>
      </c>
      <c r="H59" s="15" t="s">
        <v>15</v>
      </c>
      <c r="I59" s="15" t="s">
        <v>18</v>
      </c>
      <c r="J59" s="37"/>
      <c r="K59" s="40"/>
      <c r="L59" s="42"/>
      <c r="M59" s="44"/>
      <c r="N59" s="46"/>
      <c r="O59" s="48"/>
    </row>
    <row r="60" spans="1:18" ht="11.1" customHeight="1">
      <c r="A60" s="13" t="s">
        <v>52</v>
      </c>
      <c r="B60" s="14" t="s">
        <v>53</v>
      </c>
      <c r="C60" s="15" t="s">
        <v>35</v>
      </c>
      <c r="D60" s="15">
        <v>23</v>
      </c>
      <c r="E60" s="15">
        <v>30</v>
      </c>
      <c r="F60" s="15">
        <v>53</v>
      </c>
      <c r="G60" s="15">
        <v>3</v>
      </c>
      <c r="H60" s="15" t="s">
        <v>15</v>
      </c>
      <c r="I60" s="15" t="s">
        <v>17</v>
      </c>
      <c r="J60" s="37"/>
      <c r="K60" s="40"/>
      <c r="L60" s="42"/>
      <c r="M60" s="44"/>
      <c r="N60" s="46"/>
      <c r="O60" s="48"/>
    </row>
    <row r="61" spans="1:18" ht="11.1" customHeight="1">
      <c r="A61" s="13" t="s">
        <v>52</v>
      </c>
      <c r="B61" s="14" t="s">
        <v>53</v>
      </c>
      <c r="C61" s="15" t="s">
        <v>36</v>
      </c>
      <c r="D61" s="15">
        <v>27</v>
      </c>
      <c r="E61" s="15">
        <v>63</v>
      </c>
      <c r="F61" s="15">
        <v>90</v>
      </c>
      <c r="G61" s="15">
        <v>1.5</v>
      </c>
      <c r="H61" s="15" t="s">
        <v>15</v>
      </c>
      <c r="I61" s="15" t="s">
        <v>20</v>
      </c>
      <c r="J61" s="37"/>
      <c r="K61" s="40"/>
      <c r="L61" s="42"/>
      <c r="M61" s="44"/>
      <c r="N61" s="46"/>
      <c r="O61" s="48"/>
    </row>
    <row r="62" spans="1:18" ht="11.1" customHeight="1">
      <c r="A62" s="16" t="s">
        <v>52</v>
      </c>
      <c r="B62" s="17" t="s">
        <v>53</v>
      </c>
      <c r="C62" s="18" t="s">
        <v>37</v>
      </c>
      <c r="D62" s="18">
        <v>27</v>
      </c>
      <c r="E62" s="18">
        <v>58</v>
      </c>
      <c r="F62" s="18">
        <v>85</v>
      </c>
      <c r="G62" s="18">
        <v>1.5</v>
      </c>
      <c r="H62" s="18" t="s">
        <v>15</v>
      </c>
      <c r="I62" s="18" t="s">
        <v>21</v>
      </c>
      <c r="J62" s="37"/>
      <c r="K62" s="40"/>
      <c r="L62" s="42"/>
      <c r="M62" s="44"/>
      <c r="N62" s="46"/>
      <c r="O62" s="48"/>
    </row>
    <row r="63" spans="1:18" ht="11.1" customHeight="1">
      <c r="A63" s="16" t="s">
        <v>52</v>
      </c>
      <c r="B63" s="17" t="s">
        <v>53</v>
      </c>
      <c r="C63" s="18" t="s">
        <v>38</v>
      </c>
      <c r="D63" s="18">
        <v>27</v>
      </c>
      <c r="E63" s="18">
        <v>60</v>
      </c>
      <c r="F63" s="18">
        <v>87</v>
      </c>
      <c r="G63" s="18">
        <v>1.5</v>
      </c>
      <c r="H63" s="18" t="s">
        <v>15</v>
      </c>
      <c r="I63" s="18" t="s">
        <v>21</v>
      </c>
      <c r="J63" s="37"/>
      <c r="K63" s="40"/>
      <c r="L63" s="42"/>
      <c r="M63" s="44"/>
      <c r="N63" s="46"/>
      <c r="O63" s="48"/>
    </row>
    <row r="64" spans="1:18" ht="11.1" customHeight="1">
      <c r="A64" s="16" t="s">
        <v>52</v>
      </c>
      <c r="B64" s="17" t="s">
        <v>53</v>
      </c>
      <c r="C64" s="18" t="s">
        <v>40</v>
      </c>
      <c r="D64" s="18">
        <v>27</v>
      </c>
      <c r="E64" s="18">
        <v>66</v>
      </c>
      <c r="F64" s="18">
        <v>93</v>
      </c>
      <c r="G64" s="18">
        <v>2</v>
      </c>
      <c r="H64" s="18" t="s">
        <v>15</v>
      </c>
      <c r="I64" s="18" t="s">
        <v>20</v>
      </c>
      <c r="J64" s="37"/>
      <c r="K64" s="40"/>
      <c r="L64" s="42"/>
      <c r="M64" s="44"/>
      <c r="N64" s="46"/>
      <c r="O64" s="48"/>
    </row>
    <row r="65" spans="1:18" ht="11.1" customHeight="1" thickBot="1">
      <c r="A65" s="19" t="s">
        <v>52</v>
      </c>
      <c r="B65" s="20" t="s">
        <v>53</v>
      </c>
      <c r="C65" s="21" t="s">
        <v>30</v>
      </c>
      <c r="D65" s="21">
        <v>24</v>
      </c>
      <c r="E65" s="21">
        <v>37</v>
      </c>
      <c r="F65" s="21">
        <v>61</v>
      </c>
      <c r="G65" s="21">
        <v>3</v>
      </c>
      <c r="H65" s="21" t="s">
        <v>15</v>
      </c>
      <c r="I65" s="21" t="s">
        <v>16</v>
      </c>
      <c r="J65" s="38"/>
      <c r="K65" s="41"/>
      <c r="L65" s="43"/>
      <c r="M65" s="45"/>
      <c r="N65" s="47"/>
      <c r="O65" s="49"/>
      <c r="P65" s="11"/>
      <c r="Q65" s="12"/>
      <c r="R65" s="12"/>
    </row>
    <row r="66" spans="1:18" ht="11.1" customHeight="1">
      <c r="A66" s="8" t="s">
        <v>54</v>
      </c>
      <c r="B66" s="9" t="s">
        <v>55</v>
      </c>
      <c r="C66" s="10" t="s">
        <v>31</v>
      </c>
      <c r="D66" s="10">
        <v>28</v>
      </c>
      <c r="E66" s="10">
        <v>19</v>
      </c>
      <c r="F66" s="10">
        <v>47</v>
      </c>
      <c r="G66" s="10">
        <v>0</v>
      </c>
      <c r="H66" s="10" t="s">
        <v>19</v>
      </c>
      <c r="I66" s="10" t="s">
        <v>19</v>
      </c>
      <c r="J66" s="36">
        <f t="shared" ref="J66" si="30">COUNTIF(H66:H75,"F")+COUNTIF(H66:H75,"AB")</f>
        <v>1</v>
      </c>
      <c r="K66" s="39">
        <f t="shared" ref="K66" si="31">SUM(G66:G75)</f>
        <v>21.5</v>
      </c>
      <c r="L66" s="42" t="str">
        <f t="shared" ref="L66" si="32">IF(K66=24.5, "PASS", "FAIL")</f>
        <v>FAIL</v>
      </c>
      <c r="M66" s="44" t="str">
        <f t="shared" ref="M66" si="33">IF(L66="PASS",O66/10,"NO NEED")</f>
        <v>NO NEED</v>
      </c>
      <c r="N66" s="46" t="str">
        <f t="shared" ref="N66" si="34">IF(L66="FAIL","NO RANK",RANK(M66,$M$6:$M$595))</f>
        <v>NO RANK</v>
      </c>
      <c r="O66" s="48">
        <f t="shared" ref="O66" si="35">SUM(F66:F75)</f>
        <v>678</v>
      </c>
      <c r="P66" s="11"/>
      <c r="Q66" s="12"/>
      <c r="R66" s="12"/>
    </row>
    <row r="67" spans="1:18" ht="11.1" customHeight="1">
      <c r="A67" s="13" t="s">
        <v>54</v>
      </c>
      <c r="B67" s="14" t="s">
        <v>55</v>
      </c>
      <c r="C67" s="15" t="s">
        <v>32</v>
      </c>
      <c r="D67" s="15">
        <v>27</v>
      </c>
      <c r="E67" s="15">
        <v>25</v>
      </c>
      <c r="F67" s="15">
        <v>52</v>
      </c>
      <c r="G67" s="15">
        <v>3</v>
      </c>
      <c r="H67" s="15" t="s">
        <v>15</v>
      </c>
      <c r="I67" s="15" t="s">
        <v>17</v>
      </c>
      <c r="J67" s="37"/>
      <c r="K67" s="40"/>
      <c r="L67" s="42"/>
      <c r="M67" s="44"/>
      <c r="N67" s="46"/>
      <c r="O67" s="48"/>
    </row>
    <row r="68" spans="1:18" ht="11.1" customHeight="1">
      <c r="A68" s="13" t="s">
        <v>54</v>
      </c>
      <c r="B68" s="14" t="s">
        <v>55</v>
      </c>
      <c r="C68" s="15" t="s">
        <v>33</v>
      </c>
      <c r="D68" s="15">
        <v>20</v>
      </c>
      <c r="E68" s="15">
        <v>25</v>
      </c>
      <c r="F68" s="15">
        <v>45</v>
      </c>
      <c r="G68" s="15">
        <v>3</v>
      </c>
      <c r="H68" s="15" t="s">
        <v>15</v>
      </c>
      <c r="I68" s="15" t="s">
        <v>18</v>
      </c>
      <c r="J68" s="37"/>
      <c r="K68" s="40"/>
      <c r="L68" s="42"/>
      <c r="M68" s="44"/>
      <c r="N68" s="46"/>
      <c r="O68" s="48"/>
    </row>
    <row r="69" spans="1:18" ht="11.1" customHeight="1">
      <c r="A69" s="13" t="s">
        <v>54</v>
      </c>
      <c r="B69" s="14" t="s">
        <v>55</v>
      </c>
      <c r="C69" s="15" t="s">
        <v>34</v>
      </c>
      <c r="D69" s="15">
        <v>25</v>
      </c>
      <c r="E69" s="15">
        <v>31</v>
      </c>
      <c r="F69" s="15">
        <v>56</v>
      </c>
      <c r="G69" s="15">
        <v>3</v>
      </c>
      <c r="H69" s="15" t="s">
        <v>15</v>
      </c>
      <c r="I69" s="15" t="s">
        <v>17</v>
      </c>
      <c r="J69" s="37"/>
      <c r="K69" s="40"/>
      <c r="L69" s="42"/>
      <c r="M69" s="44"/>
      <c r="N69" s="46"/>
      <c r="O69" s="48"/>
    </row>
    <row r="70" spans="1:18" ht="11.1" customHeight="1">
      <c r="A70" s="13" t="s">
        <v>54</v>
      </c>
      <c r="B70" s="14" t="s">
        <v>55</v>
      </c>
      <c r="C70" s="15" t="s">
        <v>35</v>
      </c>
      <c r="D70" s="15">
        <v>24</v>
      </c>
      <c r="E70" s="15">
        <v>26</v>
      </c>
      <c r="F70" s="15">
        <v>50</v>
      </c>
      <c r="G70" s="15">
        <v>3</v>
      </c>
      <c r="H70" s="15" t="s">
        <v>15</v>
      </c>
      <c r="I70" s="15" t="s">
        <v>17</v>
      </c>
      <c r="J70" s="37"/>
      <c r="K70" s="40"/>
      <c r="L70" s="42"/>
      <c r="M70" s="44"/>
      <c r="N70" s="46"/>
      <c r="O70" s="48"/>
    </row>
    <row r="71" spans="1:18" ht="11.1" customHeight="1">
      <c r="A71" s="13" t="s">
        <v>54</v>
      </c>
      <c r="B71" s="14" t="s">
        <v>55</v>
      </c>
      <c r="C71" s="15" t="s">
        <v>36</v>
      </c>
      <c r="D71" s="15">
        <v>29</v>
      </c>
      <c r="E71" s="15">
        <v>63</v>
      </c>
      <c r="F71" s="15">
        <v>92</v>
      </c>
      <c r="G71" s="15">
        <v>1.5</v>
      </c>
      <c r="H71" s="15" t="s">
        <v>15</v>
      </c>
      <c r="I71" s="15" t="s">
        <v>20</v>
      </c>
      <c r="J71" s="37"/>
      <c r="K71" s="40"/>
      <c r="L71" s="42"/>
      <c r="M71" s="44"/>
      <c r="N71" s="46"/>
      <c r="O71" s="48"/>
    </row>
    <row r="72" spans="1:18" ht="11.1" customHeight="1">
      <c r="A72" s="16" t="s">
        <v>54</v>
      </c>
      <c r="B72" s="17" t="s">
        <v>55</v>
      </c>
      <c r="C72" s="18" t="s">
        <v>37</v>
      </c>
      <c r="D72" s="18">
        <v>27</v>
      </c>
      <c r="E72" s="18">
        <v>60</v>
      </c>
      <c r="F72" s="18">
        <v>87</v>
      </c>
      <c r="G72" s="18">
        <v>1.5</v>
      </c>
      <c r="H72" s="18" t="s">
        <v>15</v>
      </c>
      <c r="I72" s="18" t="s">
        <v>21</v>
      </c>
      <c r="J72" s="37"/>
      <c r="K72" s="40"/>
      <c r="L72" s="42"/>
      <c r="M72" s="44"/>
      <c r="N72" s="46"/>
      <c r="O72" s="48"/>
    </row>
    <row r="73" spans="1:18" ht="11.1" customHeight="1">
      <c r="A73" s="16" t="s">
        <v>54</v>
      </c>
      <c r="B73" s="17" t="s">
        <v>55</v>
      </c>
      <c r="C73" s="18" t="s">
        <v>38</v>
      </c>
      <c r="D73" s="18">
        <v>27</v>
      </c>
      <c r="E73" s="18">
        <v>65</v>
      </c>
      <c r="F73" s="18">
        <v>92</v>
      </c>
      <c r="G73" s="18">
        <v>1.5</v>
      </c>
      <c r="H73" s="18" t="s">
        <v>15</v>
      </c>
      <c r="I73" s="18" t="s">
        <v>20</v>
      </c>
      <c r="J73" s="37"/>
      <c r="K73" s="40"/>
      <c r="L73" s="42"/>
      <c r="M73" s="44"/>
      <c r="N73" s="46"/>
      <c r="O73" s="48"/>
    </row>
    <row r="74" spans="1:18" ht="11.1" customHeight="1">
      <c r="A74" s="16" t="s">
        <v>54</v>
      </c>
      <c r="B74" s="17" t="s">
        <v>55</v>
      </c>
      <c r="C74" s="18" t="s">
        <v>40</v>
      </c>
      <c r="D74" s="18">
        <v>28</v>
      </c>
      <c r="E74" s="18">
        <v>65</v>
      </c>
      <c r="F74" s="18">
        <v>93</v>
      </c>
      <c r="G74" s="18">
        <v>2</v>
      </c>
      <c r="H74" s="18" t="s">
        <v>15</v>
      </c>
      <c r="I74" s="18" t="s">
        <v>20</v>
      </c>
      <c r="J74" s="37"/>
      <c r="K74" s="40"/>
      <c r="L74" s="42"/>
      <c r="M74" s="44"/>
      <c r="N74" s="46"/>
      <c r="O74" s="48"/>
    </row>
    <row r="75" spans="1:18" ht="11.1" customHeight="1" thickBot="1">
      <c r="A75" s="19" t="s">
        <v>54</v>
      </c>
      <c r="B75" s="20" t="s">
        <v>55</v>
      </c>
      <c r="C75" s="21" t="s">
        <v>30</v>
      </c>
      <c r="D75" s="21">
        <v>28</v>
      </c>
      <c r="E75" s="21">
        <v>36</v>
      </c>
      <c r="F75" s="21">
        <v>64</v>
      </c>
      <c r="G75" s="21">
        <v>3</v>
      </c>
      <c r="H75" s="21" t="s">
        <v>15</v>
      </c>
      <c r="I75" s="21" t="s">
        <v>16</v>
      </c>
      <c r="J75" s="38"/>
      <c r="K75" s="41"/>
      <c r="L75" s="43"/>
      <c r="M75" s="45"/>
      <c r="N75" s="47"/>
      <c r="O75" s="49"/>
      <c r="P75" s="11"/>
      <c r="Q75" s="12"/>
      <c r="R75" s="12"/>
    </row>
    <row r="76" spans="1:18" ht="11.1" customHeight="1">
      <c r="A76" s="8" t="s">
        <v>56</v>
      </c>
      <c r="B76" s="9" t="s">
        <v>57</v>
      </c>
      <c r="C76" s="10" t="s">
        <v>31</v>
      </c>
      <c r="D76" s="10">
        <v>23</v>
      </c>
      <c r="E76" s="10">
        <v>11</v>
      </c>
      <c r="F76" s="10">
        <v>34</v>
      </c>
      <c r="G76" s="10">
        <v>0</v>
      </c>
      <c r="H76" s="10" t="s">
        <v>19</v>
      </c>
      <c r="I76" s="10" t="s">
        <v>19</v>
      </c>
      <c r="J76" s="36">
        <f t="shared" ref="J76" si="36">COUNTIF(H76:H85,"F")+COUNTIF(H76:H85,"AB")</f>
        <v>5</v>
      </c>
      <c r="K76" s="39">
        <f t="shared" ref="K76" si="37">SUM(G76:G85)</f>
        <v>9.5</v>
      </c>
      <c r="L76" s="42" t="str">
        <f t="shared" ref="L76" si="38">IF(K76=24.5, "PASS", "FAIL")</f>
        <v>FAIL</v>
      </c>
      <c r="M76" s="44" t="str">
        <f t="shared" ref="M76" si="39">IF(L76="PASS",O76/10,"NO NEED")</f>
        <v>NO NEED</v>
      </c>
      <c r="N76" s="46" t="str">
        <f t="shared" ref="N76" si="40">IF(L76="FAIL","NO RANK",RANK(M76,$M$6:$M$595))</f>
        <v>NO RANK</v>
      </c>
      <c r="O76" s="48">
        <f t="shared" ref="O76" si="41">SUM(F76:F85)</f>
        <v>574</v>
      </c>
      <c r="P76" s="11"/>
      <c r="Q76" s="12"/>
      <c r="R76" s="12"/>
    </row>
    <row r="77" spans="1:18" ht="11.1" customHeight="1">
      <c r="A77" s="13" t="s">
        <v>56</v>
      </c>
      <c r="B77" s="14" t="s">
        <v>57</v>
      </c>
      <c r="C77" s="15" t="s">
        <v>32</v>
      </c>
      <c r="D77" s="15">
        <v>24</v>
      </c>
      <c r="E77" s="15">
        <v>16</v>
      </c>
      <c r="F77" s="15">
        <v>40</v>
      </c>
      <c r="G77" s="15">
        <v>0</v>
      </c>
      <c r="H77" s="15" t="s">
        <v>19</v>
      </c>
      <c r="I77" s="15" t="s">
        <v>19</v>
      </c>
      <c r="J77" s="37"/>
      <c r="K77" s="40"/>
      <c r="L77" s="42"/>
      <c r="M77" s="44"/>
      <c r="N77" s="46"/>
      <c r="O77" s="48"/>
    </row>
    <row r="78" spans="1:18" ht="11.1" customHeight="1">
      <c r="A78" s="13" t="s">
        <v>56</v>
      </c>
      <c r="B78" s="14" t="s">
        <v>57</v>
      </c>
      <c r="C78" s="15" t="s">
        <v>33</v>
      </c>
      <c r="D78" s="15">
        <v>20</v>
      </c>
      <c r="E78" s="15">
        <v>5</v>
      </c>
      <c r="F78" s="15">
        <v>25</v>
      </c>
      <c r="G78" s="15">
        <v>0</v>
      </c>
      <c r="H78" s="15" t="s">
        <v>19</v>
      </c>
      <c r="I78" s="15" t="s">
        <v>19</v>
      </c>
      <c r="J78" s="37"/>
      <c r="K78" s="40"/>
      <c r="L78" s="42"/>
      <c r="M78" s="44"/>
      <c r="N78" s="46"/>
      <c r="O78" s="48"/>
    </row>
    <row r="79" spans="1:18" ht="11.1" customHeight="1">
      <c r="A79" s="13" t="s">
        <v>56</v>
      </c>
      <c r="B79" s="14" t="s">
        <v>57</v>
      </c>
      <c r="C79" s="15" t="s">
        <v>34</v>
      </c>
      <c r="D79" s="15">
        <v>20</v>
      </c>
      <c r="E79" s="15">
        <v>10</v>
      </c>
      <c r="F79" s="15">
        <v>30</v>
      </c>
      <c r="G79" s="15">
        <v>0</v>
      </c>
      <c r="H79" s="15" t="s">
        <v>19</v>
      </c>
      <c r="I79" s="15" t="s">
        <v>19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56</v>
      </c>
      <c r="B80" s="14" t="s">
        <v>57</v>
      </c>
      <c r="C80" s="15" t="s">
        <v>35</v>
      </c>
      <c r="D80" s="15">
        <v>23</v>
      </c>
      <c r="E80" s="15">
        <v>15</v>
      </c>
      <c r="F80" s="15">
        <v>38</v>
      </c>
      <c r="G80" s="15">
        <v>0</v>
      </c>
      <c r="H80" s="15" t="s">
        <v>19</v>
      </c>
      <c r="I80" s="15" t="s">
        <v>19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56</v>
      </c>
      <c r="B81" s="14" t="s">
        <v>57</v>
      </c>
      <c r="C81" s="15" t="s">
        <v>36</v>
      </c>
      <c r="D81" s="15">
        <v>27</v>
      </c>
      <c r="E81" s="15">
        <v>63</v>
      </c>
      <c r="F81" s="15">
        <v>90</v>
      </c>
      <c r="G81" s="15">
        <v>1.5</v>
      </c>
      <c r="H81" s="15" t="s">
        <v>15</v>
      </c>
      <c r="I81" s="15" t="s">
        <v>20</v>
      </c>
      <c r="J81" s="37"/>
      <c r="K81" s="40"/>
      <c r="L81" s="42"/>
      <c r="M81" s="44"/>
      <c r="N81" s="46"/>
      <c r="O81" s="48"/>
    </row>
    <row r="82" spans="1:18" ht="11.1" customHeight="1">
      <c r="A82" s="16" t="s">
        <v>56</v>
      </c>
      <c r="B82" s="17" t="s">
        <v>57</v>
      </c>
      <c r="C82" s="18" t="s">
        <v>37</v>
      </c>
      <c r="D82" s="18">
        <v>27</v>
      </c>
      <c r="E82" s="18">
        <v>62</v>
      </c>
      <c r="F82" s="18">
        <v>89</v>
      </c>
      <c r="G82" s="18">
        <v>1.5</v>
      </c>
      <c r="H82" s="18" t="s">
        <v>15</v>
      </c>
      <c r="I82" s="18" t="s">
        <v>21</v>
      </c>
      <c r="J82" s="37"/>
      <c r="K82" s="40"/>
      <c r="L82" s="42"/>
      <c r="M82" s="44"/>
      <c r="N82" s="46"/>
      <c r="O82" s="48"/>
    </row>
    <row r="83" spans="1:18" ht="11.1" customHeight="1">
      <c r="A83" s="16" t="s">
        <v>56</v>
      </c>
      <c r="B83" s="17" t="s">
        <v>57</v>
      </c>
      <c r="C83" s="18" t="s">
        <v>38</v>
      </c>
      <c r="D83" s="18">
        <v>27</v>
      </c>
      <c r="E83" s="18">
        <v>62</v>
      </c>
      <c r="F83" s="18">
        <v>89</v>
      </c>
      <c r="G83" s="18">
        <v>1.5</v>
      </c>
      <c r="H83" s="18" t="s">
        <v>15</v>
      </c>
      <c r="I83" s="18" t="s">
        <v>21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56</v>
      </c>
      <c r="B84" s="17" t="s">
        <v>57</v>
      </c>
      <c r="C84" s="18" t="s">
        <v>40</v>
      </c>
      <c r="D84" s="18">
        <v>26</v>
      </c>
      <c r="E84" s="18">
        <v>63</v>
      </c>
      <c r="F84" s="18">
        <v>89</v>
      </c>
      <c r="G84" s="18">
        <v>2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 thickBot="1">
      <c r="A85" s="19" t="s">
        <v>56</v>
      </c>
      <c r="B85" s="20" t="s">
        <v>57</v>
      </c>
      <c r="C85" s="21" t="s">
        <v>30</v>
      </c>
      <c r="D85" s="21">
        <v>24</v>
      </c>
      <c r="E85" s="21">
        <v>26</v>
      </c>
      <c r="F85" s="21">
        <v>50</v>
      </c>
      <c r="G85" s="21">
        <v>3</v>
      </c>
      <c r="H85" s="21" t="s">
        <v>15</v>
      </c>
      <c r="I85" s="21" t="s">
        <v>17</v>
      </c>
      <c r="J85" s="38"/>
      <c r="K85" s="41"/>
      <c r="L85" s="43"/>
      <c r="M85" s="45"/>
      <c r="N85" s="47"/>
      <c r="O85" s="49"/>
      <c r="P85" s="11"/>
      <c r="Q85" s="12"/>
      <c r="R85" s="12"/>
    </row>
    <row r="86" spans="1:18" ht="11.1" customHeight="1">
      <c r="A86" s="8" t="s">
        <v>58</v>
      </c>
      <c r="B86" s="9" t="s">
        <v>59</v>
      </c>
      <c r="C86" s="10" t="s">
        <v>31</v>
      </c>
      <c r="D86" s="10">
        <v>27</v>
      </c>
      <c r="E86" s="10">
        <v>5</v>
      </c>
      <c r="F86" s="10">
        <v>32</v>
      </c>
      <c r="G86" s="10">
        <v>0</v>
      </c>
      <c r="H86" s="10" t="s">
        <v>19</v>
      </c>
      <c r="I86" s="10" t="s">
        <v>19</v>
      </c>
      <c r="J86" s="36">
        <f t="shared" ref="J86" si="42">COUNTIF(H86:H95,"F")+COUNTIF(H86:H95,"AB")</f>
        <v>3</v>
      </c>
      <c r="K86" s="39">
        <f t="shared" ref="K86" si="43">SUM(G86:G95)</f>
        <v>15.5</v>
      </c>
      <c r="L86" s="42" t="str">
        <f t="shared" ref="L86" si="44">IF(K86=24.5, "PASS", "FAIL")</f>
        <v>FAIL</v>
      </c>
      <c r="M86" s="44" t="str">
        <f t="shared" ref="M86" si="45">IF(L86="PASS",O86/10,"NO NEED")</f>
        <v>NO NEED</v>
      </c>
      <c r="N86" s="46" t="str">
        <f t="shared" ref="N86" si="46">IF(L86="FAIL","NO RANK",RANK(M86,$M$6:$M$595))</f>
        <v>NO RANK</v>
      </c>
      <c r="O86" s="48">
        <f t="shared" ref="O86" si="47">SUM(F86:F95)</f>
        <v>578</v>
      </c>
      <c r="P86" s="11"/>
      <c r="Q86" s="12"/>
      <c r="R86" s="12"/>
    </row>
    <row r="87" spans="1:18" ht="11.1" customHeight="1">
      <c r="A87" s="13" t="s">
        <v>58</v>
      </c>
      <c r="B87" s="14" t="s">
        <v>59</v>
      </c>
      <c r="C87" s="15" t="s">
        <v>32</v>
      </c>
      <c r="D87" s="15">
        <v>23</v>
      </c>
      <c r="E87" s="15">
        <v>11</v>
      </c>
      <c r="F87" s="15">
        <v>34</v>
      </c>
      <c r="G87" s="15">
        <v>0</v>
      </c>
      <c r="H87" s="15" t="s">
        <v>19</v>
      </c>
      <c r="I87" s="15" t="s">
        <v>19</v>
      </c>
      <c r="J87" s="37"/>
      <c r="K87" s="40"/>
      <c r="L87" s="42"/>
      <c r="M87" s="44"/>
      <c r="N87" s="46"/>
      <c r="O87" s="48"/>
    </row>
    <row r="88" spans="1:18" ht="11.1" customHeight="1">
      <c r="A88" s="13" t="s">
        <v>58</v>
      </c>
      <c r="B88" s="14" t="s">
        <v>59</v>
      </c>
      <c r="C88" s="15" t="s">
        <v>33</v>
      </c>
      <c r="D88" s="15">
        <v>19</v>
      </c>
      <c r="E88" s="15">
        <v>14</v>
      </c>
      <c r="F88" s="15">
        <v>33</v>
      </c>
      <c r="G88" s="15">
        <v>0</v>
      </c>
      <c r="H88" s="15" t="s">
        <v>19</v>
      </c>
      <c r="I88" s="15" t="s">
        <v>19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58</v>
      </c>
      <c r="B89" s="14" t="s">
        <v>59</v>
      </c>
      <c r="C89" s="15" t="s">
        <v>34</v>
      </c>
      <c r="D89" s="15">
        <v>15</v>
      </c>
      <c r="E89" s="15">
        <v>28</v>
      </c>
      <c r="F89" s="15">
        <v>43</v>
      </c>
      <c r="G89" s="15">
        <v>3</v>
      </c>
      <c r="H89" s="15" t="s">
        <v>15</v>
      </c>
      <c r="I89" s="15" t="s">
        <v>18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58</v>
      </c>
      <c r="B90" s="14" t="s">
        <v>59</v>
      </c>
      <c r="C90" s="15" t="s">
        <v>35</v>
      </c>
      <c r="D90" s="15">
        <v>19</v>
      </c>
      <c r="E90" s="15">
        <v>25</v>
      </c>
      <c r="F90" s="15">
        <v>44</v>
      </c>
      <c r="G90" s="15">
        <v>3</v>
      </c>
      <c r="H90" s="15" t="s">
        <v>15</v>
      </c>
      <c r="I90" s="15" t="s">
        <v>18</v>
      </c>
      <c r="J90" s="37"/>
      <c r="K90" s="40"/>
      <c r="L90" s="42"/>
      <c r="M90" s="44"/>
      <c r="N90" s="46"/>
      <c r="O90" s="48"/>
    </row>
    <row r="91" spans="1:18" ht="11.1" customHeight="1">
      <c r="A91" s="13" t="s">
        <v>58</v>
      </c>
      <c r="B91" s="14" t="s">
        <v>59</v>
      </c>
      <c r="C91" s="15" t="s">
        <v>36</v>
      </c>
      <c r="D91" s="15">
        <v>26</v>
      </c>
      <c r="E91" s="15">
        <v>60</v>
      </c>
      <c r="F91" s="15">
        <v>86</v>
      </c>
      <c r="G91" s="15">
        <v>1.5</v>
      </c>
      <c r="H91" s="15" t="s">
        <v>15</v>
      </c>
      <c r="I91" s="15" t="s">
        <v>21</v>
      </c>
      <c r="J91" s="37"/>
      <c r="K91" s="40"/>
      <c r="L91" s="42"/>
      <c r="M91" s="44"/>
      <c r="N91" s="46"/>
      <c r="O91" s="48"/>
    </row>
    <row r="92" spans="1:18" ht="11.1" customHeight="1">
      <c r="A92" s="16" t="s">
        <v>58</v>
      </c>
      <c r="B92" s="17" t="s">
        <v>59</v>
      </c>
      <c r="C92" s="18" t="s">
        <v>37</v>
      </c>
      <c r="D92" s="18">
        <v>26</v>
      </c>
      <c r="E92" s="18">
        <v>58</v>
      </c>
      <c r="F92" s="18">
        <v>84</v>
      </c>
      <c r="G92" s="18">
        <v>1.5</v>
      </c>
      <c r="H92" s="18" t="s">
        <v>15</v>
      </c>
      <c r="I92" s="18" t="s">
        <v>21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58</v>
      </c>
      <c r="B93" s="17" t="s">
        <v>59</v>
      </c>
      <c r="C93" s="18" t="s">
        <v>38</v>
      </c>
      <c r="D93" s="18">
        <v>26</v>
      </c>
      <c r="E93" s="18">
        <v>56</v>
      </c>
      <c r="F93" s="18">
        <v>82</v>
      </c>
      <c r="G93" s="18">
        <v>1.5</v>
      </c>
      <c r="H93" s="18" t="s">
        <v>15</v>
      </c>
      <c r="I93" s="18" t="s">
        <v>21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58</v>
      </c>
      <c r="B94" s="17" t="s">
        <v>59</v>
      </c>
      <c r="C94" s="18" t="s">
        <v>40</v>
      </c>
      <c r="D94" s="18">
        <v>26</v>
      </c>
      <c r="E94" s="18">
        <v>59</v>
      </c>
      <c r="F94" s="18">
        <v>85</v>
      </c>
      <c r="G94" s="18">
        <v>2</v>
      </c>
      <c r="H94" s="18" t="s">
        <v>15</v>
      </c>
      <c r="I94" s="18" t="s">
        <v>21</v>
      </c>
      <c r="J94" s="37"/>
      <c r="K94" s="40"/>
      <c r="L94" s="42"/>
      <c r="M94" s="44"/>
      <c r="N94" s="46"/>
      <c r="O94" s="48"/>
    </row>
    <row r="95" spans="1:18" ht="11.1" customHeight="1" thickBot="1">
      <c r="A95" s="19" t="s">
        <v>58</v>
      </c>
      <c r="B95" s="20" t="s">
        <v>59</v>
      </c>
      <c r="C95" s="21" t="s">
        <v>30</v>
      </c>
      <c r="D95" s="21">
        <v>27</v>
      </c>
      <c r="E95" s="21">
        <v>28</v>
      </c>
      <c r="F95" s="21">
        <v>55</v>
      </c>
      <c r="G95" s="21">
        <v>3</v>
      </c>
      <c r="H95" s="21" t="s">
        <v>15</v>
      </c>
      <c r="I95" s="21" t="s">
        <v>17</v>
      </c>
      <c r="J95" s="38"/>
      <c r="K95" s="41"/>
      <c r="L95" s="43"/>
      <c r="M95" s="45"/>
      <c r="N95" s="47"/>
      <c r="O95" s="49"/>
      <c r="P95" s="11"/>
      <c r="Q95" s="12"/>
      <c r="R95" s="12"/>
    </row>
    <row r="96" spans="1:18" ht="11.1" customHeight="1">
      <c r="A96" s="8" t="s">
        <v>60</v>
      </c>
      <c r="B96" s="9" t="s">
        <v>61</v>
      </c>
      <c r="C96" s="10" t="s">
        <v>31</v>
      </c>
      <c r="D96" s="10">
        <v>28</v>
      </c>
      <c r="E96" s="10">
        <v>10</v>
      </c>
      <c r="F96" s="10">
        <v>38</v>
      </c>
      <c r="G96" s="10">
        <v>0</v>
      </c>
      <c r="H96" s="10" t="s">
        <v>19</v>
      </c>
      <c r="I96" s="10" t="s">
        <v>19</v>
      </c>
      <c r="J96" s="36">
        <f t="shared" ref="J96" si="48">COUNTIF(H96:H105,"F")+COUNTIF(H96:H105,"AB")</f>
        <v>3</v>
      </c>
      <c r="K96" s="39">
        <f t="shared" ref="K96" si="49">SUM(G96:G105)</f>
        <v>15.5</v>
      </c>
      <c r="L96" s="42" t="str">
        <f t="shared" ref="L96" si="50">IF(K96=24.5, "PASS", "FAIL")</f>
        <v>FAIL</v>
      </c>
      <c r="M96" s="44" t="str">
        <f t="shared" ref="M96" si="51">IF(L96="PASS",O96/10,"NO NEED")</f>
        <v>NO NEED</v>
      </c>
      <c r="N96" s="46" t="str">
        <f t="shared" ref="N96" si="52">IF(L96="FAIL","NO RANK",RANK(M96,$M$6:$M$595))</f>
        <v>NO RANK</v>
      </c>
      <c r="O96" s="48">
        <f t="shared" ref="O96" si="53">SUM(F96:F105)</f>
        <v>644</v>
      </c>
      <c r="P96" s="11"/>
      <c r="Q96" s="12"/>
      <c r="R96" s="12"/>
    </row>
    <row r="97" spans="1:18" ht="11.1" customHeight="1">
      <c r="A97" s="13" t="s">
        <v>60</v>
      </c>
      <c r="B97" s="14" t="s">
        <v>61</v>
      </c>
      <c r="C97" s="15" t="s">
        <v>32</v>
      </c>
      <c r="D97" s="15">
        <v>28</v>
      </c>
      <c r="E97" s="15">
        <v>25</v>
      </c>
      <c r="F97" s="15">
        <v>53</v>
      </c>
      <c r="G97" s="15">
        <v>3</v>
      </c>
      <c r="H97" s="15" t="s">
        <v>15</v>
      </c>
      <c r="I97" s="15" t="s">
        <v>17</v>
      </c>
      <c r="J97" s="37"/>
      <c r="K97" s="40"/>
      <c r="L97" s="42"/>
      <c r="M97" s="44"/>
      <c r="N97" s="46"/>
      <c r="O97" s="48"/>
    </row>
    <row r="98" spans="1:18" ht="11.1" customHeight="1">
      <c r="A98" s="13" t="s">
        <v>60</v>
      </c>
      <c r="B98" s="14" t="s">
        <v>61</v>
      </c>
      <c r="C98" s="15" t="s">
        <v>33</v>
      </c>
      <c r="D98" s="15">
        <v>25</v>
      </c>
      <c r="E98" s="15">
        <v>15</v>
      </c>
      <c r="F98" s="15">
        <v>40</v>
      </c>
      <c r="G98" s="15">
        <v>0</v>
      </c>
      <c r="H98" s="15" t="s">
        <v>19</v>
      </c>
      <c r="I98" s="15" t="s">
        <v>19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60</v>
      </c>
      <c r="B99" s="14" t="s">
        <v>61</v>
      </c>
      <c r="C99" s="15" t="s">
        <v>34</v>
      </c>
      <c r="D99" s="15">
        <v>22</v>
      </c>
      <c r="E99" s="15">
        <v>18</v>
      </c>
      <c r="F99" s="15">
        <v>40</v>
      </c>
      <c r="G99" s="15">
        <v>0</v>
      </c>
      <c r="H99" s="15" t="s">
        <v>19</v>
      </c>
      <c r="I99" s="15" t="s">
        <v>19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60</v>
      </c>
      <c r="B100" s="14" t="s">
        <v>61</v>
      </c>
      <c r="C100" s="15" t="s">
        <v>35</v>
      </c>
      <c r="D100" s="15">
        <v>22</v>
      </c>
      <c r="E100" s="15">
        <v>25</v>
      </c>
      <c r="F100" s="15">
        <v>47</v>
      </c>
      <c r="G100" s="15">
        <v>3</v>
      </c>
      <c r="H100" s="15" t="s">
        <v>15</v>
      </c>
      <c r="I100" s="15" t="s">
        <v>18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60</v>
      </c>
      <c r="B101" s="14" t="s">
        <v>61</v>
      </c>
      <c r="C101" s="15" t="s">
        <v>36</v>
      </c>
      <c r="D101" s="15">
        <v>29</v>
      </c>
      <c r="E101" s="15">
        <v>63</v>
      </c>
      <c r="F101" s="15">
        <v>92</v>
      </c>
      <c r="G101" s="15">
        <v>1.5</v>
      </c>
      <c r="H101" s="15" t="s">
        <v>15</v>
      </c>
      <c r="I101" s="15" t="s">
        <v>20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60</v>
      </c>
      <c r="B102" s="17" t="s">
        <v>61</v>
      </c>
      <c r="C102" s="18" t="s">
        <v>37</v>
      </c>
      <c r="D102" s="18">
        <v>28</v>
      </c>
      <c r="E102" s="18">
        <v>64</v>
      </c>
      <c r="F102" s="18">
        <v>92</v>
      </c>
      <c r="G102" s="18">
        <v>1.5</v>
      </c>
      <c r="H102" s="18" t="s">
        <v>15</v>
      </c>
      <c r="I102" s="18" t="s">
        <v>20</v>
      </c>
      <c r="J102" s="37"/>
      <c r="K102" s="40"/>
      <c r="L102" s="42"/>
      <c r="M102" s="44"/>
      <c r="N102" s="46"/>
      <c r="O102" s="48"/>
    </row>
    <row r="103" spans="1:18" ht="11.1" customHeight="1">
      <c r="A103" s="16" t="s">
        <v>60</v>
      </c>
      <c r="B103" s="17" t="s">
        <v>61</v>
      </c>
      <c r="C103" s="18" t="s">
        <v>38</v>
      </c>
      <c r="D103" s="18">
        <v>28</v>
      </c>
      <c r="E103" s="18">
        <v>62</v>
      </c>
      <c r="F103" s="18">
        <v>90</v>
      </c>
      <c r="G103" s="18">
        <v>1.5</v>
      </c>
      <c r="H103" s="18" t="s">
        <v>15</v>
      </c>
      <c r="I103" s="18" t="s">
        <v>20</v>
      </c>
      <c r="J103" s="37"/>
      <c r="K103" s="40"/>
      <c r="L103" s="42"/>
      <c r="M103" s="44"/>
      <c r="N103" s="46"/>
      <c r="O103" s="48"/>
    </row>
    <row r="104" spans="1:18" ht="11.1" customHeight="1">
      <c r="A104" s="16" t="s">
        <v>60</v>
      </c>
      <c r="B104" s="17" t="s">
        <v>61</v>
      </c>
      <c r="C104" s="18" t="s">
        <v>40</v>
      </c>
      <c r="D104" s="18">
        <v>29</v>
      </c>
      <c r="E104" s="18">
        <v>65</v>
      </c>
      <c r="F104" s="18">
        <v>94</v>
      </c>
      <c r="G104" s="18">
        <v>2</v>
      </c>
      <c r="H104" s="18" t="s">
        <v>15</v>
      </c>
      <c r="I104" s="18" t="s">
        <v>20</v>
      </c>
      <c r="J104" s="37"/>
      <c r="K104" s="40"/>
      <c r="L104" s="42"/>
      <c r="M104" s="44"/>
      <c r="N104" s="46"/>
      <c r="O104" s="48"/>
    </row>
    <row r="105" spans="1:18" ht="11.1" customHeight="1" thickBot="1">
      <c r="A105" s="19" t="s">
        <v>60</v>
      </c>
      <c r="B105" s="20" t="s">
        <v>61</v>
      </c>
      <c r="C105" s="21" t="s">
        <v>30</v>
      </c>
      <c r="D105" s="21">
        <v>28</v>
      </c>
      <c r="E105" s="21">
        <v>30</v>
      </c>
      <c r="F105" s="21">
        <v>58</v>
      </c>
      <c r="G105" s="21">
        <v>3</v>
      </c>
      <c r="H105" s="21" t="s">
        <v>15</v>
      </c>
      <c r="I105" s="21" t="s">
        <v>17</v>
      </c>
      <c r="J105" s="38"/>
      <c r="K105" s="41"/>
      <c r="L105" s="43"/>
      <c r="M105" s="45"/>
      <c r="N105" s="47"/>
      <c r="O105" s="49"/>
      <c r="P105" s="11"/>
      <c r="Q105" s="12"/>
      <c r="R105" s="12"/>
    </row>
    <row r="106" spans="1:18" ht="11.1" customHeight="1">
      <c r="A106" s="8" t="s">
        <v>62</v>
      </c>
      <c r="B106" s="9" t="s">
        <v>63</v>
      </c>
      <c r="C106" s="10" t="s">
        <v>31</v>
      </c>
      <c r="D106" s="10">
        <v>26</v>
      </c>
      <c r="E106" s="10">
        <v>25</v>
      </c>
      <c r="F106" s="10">
        <v>51</v>
      </c>
      <c r="G106" s="10">
        <v>3</v>
      </c>
      <c r="H106" s="10" t="s">
        <v>15</v>
      </c>
      <c r="I106" s="10" t="s">
        <v>17</v>
      </c>
      <c r="J106" s="36">
        <f t="shared" ref="J106" si="54">COUNTIF(H106:H115,"F")+COUNTIF(H106:H115,"AB")</f>
        <v>1</v>
      </c>
      <c r="K106" s="39">
        <f t="shared" ref="K106" si="55">SUM(G106:G115)</f>
        <v>21.5</v>
      </c>
      <c r="L106" s="42" t="str">
        <f t="shared" ref="L106" si="56">IF(K106=24.5, "PASS", "FAIL")</f>
        <v>FAIL</v>
      </c>
      <c r="M106" s="44" t="str">
        <f t="shared" ref="M106" si="57">IF(L106="PASS",O106/10,"NO NEED")</f>
        <v>NO NEED</v>
      </c>
      <c r="N106" s="46" t="str">
        <f t="shared" ref="N106" si="58">IF(L106="FAIL","NO RANK",RANK(M106,$M$6:$M$595))</f>
        <v>NO RANK</v>
      </c>
      <c r="O106" s="48">
        <f t="shared" ref="O106" si="59">SUM(F106:F115)</f>
        <v>681</v>
      </c>
      <c r="P106" s="11"/>
      <c r="Q106" s="12"/>
      <c r="R106" s="12"/>
    </row>
    <row r="107" spans="1:18" ht="11.1" customHeight="1">
      <c r="A107" s="13" t="s">
        <v>62</v>
      </c>
      <c r="B107" s="14" t="s">
        <v>63</v>
      </c>
      <c r="C107" s="15" t="s">
        <v>32</v>
      </c>
      <c r="D107" s="15">
        <v>27</v>
      </c>
      <c r="E107" s="15">
        <v>18</v>
      </c>
      <c r="F107" s="15">
        <v>45</v>
      </c>
      <c r="G107" s="15">
        <v>0</v>
      </c>
      <c r="H107" s="15" t="s">
        <v>19</v>
      </c>
      <c r="I107" s="15" t="s">
        <v>19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62</v>
      </c>
      <c r="B108" s="14" t="s">
        <v>63</v>
      </c>
      <c r="C108" s="15" t="s">
        <v>33</v>
      </c>
      <c r="D108" s="15">
        <v>28</v>
      </c>
      <c r="E108" s="15">
        <v>32</v>
      </c>
      <c r="F108" s="15">
        <v>60</v>
      </c>
      <c r="G108" s="15">
        <v>3</v>
      </c>
      <c r="H108" s="15" t="s">
        <v>15</v>
      </c>
      <c r="I108" s="15" t="s">
        <v>16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62</v>
      </c>
      <c r="B109" s="14" t="s">
        <v>63</v>
      </c>
      <c r="C109" s="15" t="s">
        <v>34</v>
      </c>
      <c r="D109" s="15">
        <v>24</v>
      </c>
      <c r="E109" s="15">
        <v>29</v>
      </c>
      <c r="F109" s="15">
        <v>53</v>
      </c>
      <c r="G109" s="15">
        <v>3</v>
      </c>
      <c r="H109" s="15" t="s">
        <v>15</v>
      </c>
      <c r="I109" s="15" t="s">
        <v>17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62</v>
      </c>
      <c r="B110" s="14" t="s">
        <v>63</v>
      </c>
      <c r="C110" s="15" t="s">
        <v>35</v>
      </c>
      <c r="D110" s="15">
        <v>23</v>
      </c>
      <c r="E110" s="15">
        <v>25</v>
      </c>
      <c r="F110" s="15">
        <v>48</v>
      </c>
      <c r="G110" s="15">
        <v>3</v>
      </c>
      <c r="H110" s="15" t="s">
        <v>15</v>
      </c>
      <c r="I110" s="15" t="s">
        <v>18</v>
      </c>
      <c r="J110" s="37"/>
      <c r="K110" s="40"/>
      <c r="L110" s="42"/>
      <c r="M110" s="44"/>
      <c r="N110" s="46"/>
      <c r="O110" s="48"/>
    </row>
    <row r="111" spans="1:18" ht="11.1" customHeight="1">
      <c r="A111" s="13" t="s">
        <v>62</v>
      </c>
      <c r="B111" s="14" t="s">
        <v>63</v>
      </c>
      <c r="C111" s="15" t="s">
        <v>36</v>
      </c>
      <c r="D111" s="15">
        <v>28</v>
      </c>
      <c r="E111" s="15">
        <v>63</v>
      </c>
      <c r="F111" s="15">
        <v>91</v>
      </c>
      <c r="G111" s="15">
        <v>1.5</v>
      </c>
      <c r="H111" s="15" t="s">
        <v>15</v>
      </c>
      <c r="I111" s="15" t="s">
        <v>20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62</v>
      </c>
      <c r="B112" s="17" t="s">
        <v>63</v>
      </c>
      <c r="C112" s="18" t="s">
        <v>37</v>
      </c>
      <c r="D112" s="18">
        <v>28</v>
      </c>
      <c r="E112" s="18">
        <v>62</v>
      </c>
      <c r="F112" s="18">
        <v>90</v>
      </c>
      <c r="G112" s="18">
        <v>1.5</v>
      </c>
      <c r="H112" s="18" t="s">
        <v>15</v>
      </c>
      <c r="I112" s="18" t="s">
        <v>20</v>
      </c>
      <c r="J112" s="37"/>
      <c r="K112" s="40"/>
      <c r="L112" s="42"/>
      <c r="M112" s="44"/>
      <c r="N112" s="46"/>
      <c r="O112" s="48"/>
    </row>
    <row r="113" spans="1:18" ht="11.1" customHeight="1">
      <c r="A113" s="16" t="s">
        <v>62</v>
      </c>
      <c r="B113" s="17" t="s">
        <v>63</v>
      </c>
      <c r="C113" s="18" t="s">
        <v>38</v>
      </c>
      <c r="D113" s="18">
        <v>28</v>
      </c>
      <c r="E113" s="18">
        <v>60</v>
      </c>
      <c r="F113" s="18">
        <v>88</v>
      </c>
      <c r="G113" s="18">
        <v>1.5</v>
      </c>
      <c r="H113" s="18" t="s">
        <v>15</v>
      </c>
      <c r="I113" s="18" t="s">
        <v>21</v>
      </c>
      <c r="J113" s="37"/>
      <c r="K113" s="40"/>
      <c r="L113" s="42"/>
      <c r="M113" s="44"/>
      <c r="N113" s="46"/>
      <c r="O113" s="48"/>
    </row>
    <row r="114" spans="1:18" ht="11.1" customHeight="1">
      <c r="A114" s="16" t="s">
        <v>62</v>
      </c>
      <c r="B114" s="17" t="s">
        <v>63</v>
      </c>
      <c r="C114" s="18" t="s">
        <v>40</v>
      </c>
      <c r="D114" s="18">
        <v>28</v>
      </c>
      <c r="E114" s="18">
        <v>62</v>
      </c>
      <c r="F114" s="18">
        <v>90</v>
      </c>
      <c r="G114" s="18">
        <v>2</v>
      </c>
      <c r="H114" s="18" t="s">
        <v>15</v>
      </c>
      <c r="I114" s="18" t="s">
        <v>20</v>
      </c>
      <c r="J114" s="37"/>
      <c r="K114" s="40"/>
      <c r="L114" s="42"/>
      <c r="M114" s="44"/>
      <c r="N114" s="46"/>
      <c r="O114" s="48"/>
    </row>
    <row r="115" spans="1:18" ht="11.1" customHeight="1" thickBot="1">
      <c r="A115" s="19" t="s">
        <v>62</v>
      </c>
      <c r="B115" s="20" t="s">
        <v>63</v>
      </c>
      <c r="C115" s="21" t="s">
        <v>30</v>
      </c>
      <c r="D115" s="21">
        <v>29</v>
      </c>
      <c r="E115" s="21">
        <v>36</v>
      </c>
      <c r="F115" s="21">
        <v>65</v>
      </c>
      <c r="G115" s="21">
        <v>3</v>
      </c>
      <c r="H115" s="21" t="s">
        <v>15</v>
      </c>
      <c r="I115" s="21" t="s">
        <v>16</v>
      </c>
      <c r="J115" s="38"/>
      <c r="K115" s="41"/>
      <c r="L115" s="43"/>
      <c r="M115" s="45"/>
      <c r="N115" s="47"/>
      <c r="O115" s="49"/>
      <c r="P115" s="11"/>
      <c r="Q115" s="12"/>
      <c r="R115" s="12"/>
    </row>
    <row r="116" spans="1:18" ht="11.1" customHeight="1">
      <c r="A116" s="8" t="s">
        <v>64</v>
      </c>
      <c r="B116" s="9" t="s">
        <v>65</v>
      </c>
      <c r="C116" s="10" t="s">
        <v>31</v>
      </c>
      <c r="D116" s="10">
        <v>20</v>
      </c>
      <c r="E116" s="10">
        <v>25</v>
      </c>
      <c r="F116" s="10">
        <v>45</v>
      </c>
      <c r="G116" s="10">
        <v>3</v>
      </c>
      <c r="H116" s="10" t="s">
        <v>15</v>
      </c>
      <c r="I116" s="10" t="s">
        <v>18</v>
      </c>
      <c r="J116" s="36">
        <f t="shared" ref="J116" si="60">COUNTIF(H116:H125,"F")+COUNTIF(H116:H125,"AB")</f>
        <v>2</v>
      </c>
      <c r="K116" s="39">
        <f t="shared" ref="K116" si="61">SUM(G116:G125)</f>
        <v>18.5</v>
      </c>
      <c r="L116" s="42" t="str">
        <f t="shared" ref="L116" si="62">IF(K116=24.5, "PASS", "FAIL")</f>
        <v>FAIL</v>
      </c>
      <c r="M116" s="44" t="str">
        <f t="shared" ref="M116" si="63">IF(L116="PASS",O116/10,"NO NEED")</f>
        <v>NO NEED</v>
      </c>
      <c r="N116" s="46" t="str">
        <f t="shared" ref="N116" si="64">IF(L116="FAIL","NO RANK",RANK(M116,$M$6:$M$595))</f>
        <v>NO RANK</v>
      </c>
      <c r="O116" s="48">
        <f t="shared" ref="O116" si="65">SUM(F116:F125)</f>
        <v>613</v>
      </c>
      <c r="P116" s="11"/>
      <c r="Q116" s="12"/>
      <c r="R116" s="12"/>
    </row>
    <row r="117" spans="1:18" ht="11.1" customHeight="1">
      <c r="A117" s="13" t="s">
        <v>64</v>
      </c>
      <c r="B117" s="14" t="s">
        <v>65</v>
      </c>
      <c r="C117" s="15" t="s">
        <v>32</v>
      </c>
      <c r="D117" s="15">
        <v>23</v>
      </c>
      <c r="E117" s="15">
        <v>25</v>
      </c>
      <c r="F117" s="15">
        <v>48</v>
      </c>
      <c r="G117" s="15">
        <v>3</v>
      </c>
      <c r="H117" s="15" t="s">
        <v>15</v>
      </c>
      <c r="I117" s="15" t="s">
        <v>18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64</v>
      </c>
      <c r="B118" s="14" t="s">
        <v>65</v>
      </c>
      <c r="C118" s="15" t="s">
        <v>33</v>
      </c>
      <c r="D118" s="15">
        <v>19</v>
      </c>
      <c r="E118" s="15">
        <v>18</v>
      </c>
      <c r="F118" s="15">
        <v>37</v>
      </c>
      <c r="G118" s="15">
        <v>0</v>
      </c>
      <c r="H118" s="15" t="s">
        <v>19</v>
      </c>
      <c r="I118" s="15" t="s">
        <v>19</v>
      </c>
      <c r="J118" s="37"/>
      <c r="K118" s="40"/>
      <c r="L118" s="42"/>
      <c r="M118" s="44"/>
      <c r="N118" s="46"/>
      <c r="O118" s="48"/>
    </row>
    <row r="119" spans="1:18" ht="11.1" customHeight="1">
      <c r="A119" s="13" t="s">
        <v>64</v>
      </c>
      <c r="B119" s="14" t="s">
        <v>65</v>
      </c>
      <c r="C119" s="15" t="s">
        <v>34</v>
      </c>
      <c r="D119" s="15">
        <v>19</v>
      </c>
      <c r="E119" s="15">
        <v>8</v>
      </c>
      <c r="F119" s="15">
        <v>27</v>
      </c>
      <c r="G119" s="15">
        <v>0</v>
      </c>
      <c r="H119" s="15" t="s">
        <v>19</v>
      </c>
      <c r="I119" s="15" t="s">
        <v>19</v>
      </c>
      <c r="J119" s="37"/>
      <c r="K119" s="40"/>
      <c r="L119" s="42"/>
      <c r="M119" s="44"/>
      <c r="N119" s="46"/>
      <c r="O119" s="48"/>
    </row>
    <row r="120" spans="1:18" ht="11.1" customHeight="1">
      <c r="A120" s="13" t="s">
        <v>64</v>
      </c>
      <c r="B120" s="14" t="s">
        <v>65</v>
      </c>
      <c r="C120" s="15" t="s">
        <v>35</v>
      </c>
      <c r="D120" s="15">
        <v>19</v>
      </c>
      <c r="E120" s="15">
        <v>25</v>
      </c>
      <c r="F120" s="15">
        <v>44</v>
      </c>
      <c r="G120" s="15">
        <v>3</v>
      </c>
      <c r="H120" s="15" t="s">
        <v>15</v>
      </c>
      <c r="I120" s="15" t="s">
        <v>18</v>
      </c>
      <c r="J120" s="37"/>
      <c r="K120" s="40"/>
      <c r="L120" s="42"/>
      <c r="M120" s="44"/>
      <c r="N120" s="46"/>
      <c r="O120" s="48"/>
    </row>
    <row r="121" spans="1:18" ht="11.1" customHeight="1">
      <c r="A121" s="13" t="s">
        <v>64</v>
      </c>
      <c r="B121" s="14" t="s">
        <v>65</v>
      </c>
      <c r="C121" s="15" t="s">
        <v>36</v>
      </c>
      <c r="D121" s="15">
        <v>28</v>
      </c>
      <c r="E121" s="15">
        <v>64</v>
      </c>
      <c r="F121" s="15">
        <v>92</v>
      </c>
      <c r="G121" s="15">
        <v>1.5</v>
      </c>
      <c r="H121" s="15" t="s">
        <v>15</v>
      </c>
      <c r="I121" s="15" t="s">
        <v>20</v>
      </c>
      <c r="J121" s="37"/>
      <c r="K121" s="40"/>
      <c r="L121" s="42"/>
      <c r="M121" s="44"/>
      <c r="N121" s="46"/>
      <c r="O121" s="48"/>
    </row>
    <row r="122" spans="1:18" ht="11.1" customHeight="1">
      <c r="A122" s="16" t="s">
        <v>64</v>
      </c>
      <c r="B122" s="17" t="s">
        <v>65</v>
      </c>
      <c r="C122" s="18" t="s">
        <v>37</v>
      </c>
      <c r="D122" s="18">
        <v>28</v>
      </c>
      <c r="E122" s="18">
        <v>64</v>
      </c>
      <c r="F122" s="18">
        <v>92</v>
      </c>
      <c r="G122" s="18">
        <v>1.5</v>
      </c>
      <c r="H122" s="18" t="s">
        <v>15</v>
      </c>
      <c r="I122" s="18" t="s">
        <v>20</v>
      </c>
      <c r="J122" s="37"/>
      <c r="K122" s="40"/>
      <c r="L122" s="42"/>
      <c r="M122" s="44"/>
      <c r="N122" s="46"/>
      <c r="O122" s="48"/>
    </row>
    <row r="123" spans="1:18" ht="11.1" customHeight="1">
      <c r="A123" s="16" t="s">
        <v>64</v>
      </c>
      <c r="B123" s="17" t="s">
        <v>65</v>
      </c>
      <c r="C123" s="18" t="s">
        <v>38</v>
      </c>
      <c r="D123" s="18">
        <v>28</v>
      </c>
      <c r="E123" s="18">
        <v>61</v>
      </c>
      <c r="F123" s="18">
        <v>89</v>
      </c>
      <c r="G123" s="18">
        <v>1.5</v>
      </c>
      <c r="H123" s="18" t="s">
        <v>15</v>
      </c>
      <c r="I123" s="18" t="s">
        <v>21</v>
      </c>
      <c r="J123" s="37"/>
      <c r="K123" s="40"/>
      <c r="L123" s="42"/>
      <c r="M123" s="44"/>
      <c r="N123" s="46"/>
      <c r="O123" s="48"/>
    </row>
    <row r="124" spans="1:18" ht="11.1" customHeight="1">
      <c r="A124" s="16" t="s">
        <v>64</v>
      </c>
      <c r="B124" s="17" t="s">
        <v>65</v>
      </c>
      <c r="C124" s="18" t="s">
        <v>40</v>
      </c>
      <c r="D124" s="18">
        <v>28</v>
      </c>
      <c r="E124" s="18">
        <v>56</v>
      </c>
      <c r="F124" s="18">
        <v>84</v>
      </c>
      <c r="G124" s="18">
        <v>2</v>
      </c>
      <c r="H124" s="18" t="s">
        <v>15</v>
      </c>
      <c r="I124" s="18" t="s">
        <v>21</v>
      </c>
      <c r="J124" s="37"/>
      <c r="K124" s="40"/>
      <c r="L124" s="42"/>
      <c r="M124" s="44"/>
      <c r="N124" s="46"/>
      <c r="O124" s="48"/>
    </row>
    <row r="125" spans="1:18" ht="11.1" customHeight="1" thickBot="1">
      <c r="A125" s="19" t="s">
        <v>64</v>
      </c>
      <c r="B125" s="20" t="s">
        <v>65</v>
      </c>
      <c r="C125" s="21" t="s">
        <v>30</v>
      </c>
      <c r="D125" s="21">
        <v>24</v>
      </c>
      <c r="E125" s="21">
        <v>31</v>
      </c>
      <c r="F125" s="21">
        <v>55</v>
      </c>
      <c r="G125" s="21">
        <v>3</v>
      </c>
      <c r="H125" s="21" t="s">
        <v>15</v>
      </c>
      <c r="I125" s="21" t="s">
        <v>17</v>
      </c>
      <c r="J125" s="38"/>
      <c r="K125" s="41"/>
      <c r="L125" s="43"/>
      <c r="M125" s="45"/>
      <c r="N125" s="47"/>
      <c r="O125" s="49"/>
      <c r="P125" s="11"/>
      <c r="Q125" s="12"/>
      <c r="R125" s="12"/>
    </row>
    <row r="126" spans="1:18" ht="11.1" customHeight="1">
      <c r="A126" s="8" t="s">
        <v>66</v>
      </c>
      <c r="B126" s="9" t="s">
        <v>67</v>
      </c>
      <c r="C126" s="10" t="s">
        <v>31</v>
      </c>
      <c r="D126" s="10">
        <v>28</v>
      </c>
      <c r="E126" s="10">
        <v>17</v>
      </c>
      <c r="F126" s="10">
        <v>45</v>
      </c>
      <c r="G126" s="10">
        <v>0</v>
      </c>
      <c r="H126" s="10" t="s">
        <v>19</v>
      </c>
      <c r="I126" s="10" t="s">
        <v>19</v>
      </c>
      <c r="J126" s="36">
        <f t="shared" ref="J126" si="66">COUNTIF(H126:H135,"F")+COUNTIF(H126:H135,"AB")</f>
        <v>2</v>
      </c>
      <c r="K126" s="39">
        <f t="shared" ref="K126" si="67">SUM(G126:G135)</f>
        <v>18.5</v>
      </c>
      <c r="L126" s="42" t="str">
        <f t="shared" ref="L126" si="68">IF(K126=24.5, "PASS", "FAIL")</f>
        <v>FAIL</v>
      </c>
      <c r="M126" s="44" t="str">
        <f t="shared" ref="M126" si="69">IF(L126="PASS",O126/10,"NO NEED")</f>
        <v>NO NEED</v>
      </c>
      <c r="N126" s="46" t="str">
        <f t="shared" ref="N126" si="70">IF(L126="FAIL","NO RANK",RANK(M126,$M$6:$M$595))</f>
        <v>NO RANK</v>
      </c>
      <c r="O126" s="48">
        <f t="shared" ref="O126" si="71">SUM(F126:F135)</f>
        <v>652</v>
      </c>
      <c r="P126" s="11"/>
      <c r="Q126" s="12"/>
      <c r="R126" s="12"/>
    </row>
    <row r="127" spans="1:18" ht="11.1" customHeight="1">
      <c r="A127" s="13" t="s">
        <v>66</v>
      </c>
      <c r="B127" s="14" t="s">
        <v>67</v>
      </c>
      <c r="C127" s="15" t="s">
        <v>32</v>
      </c>
      <c r="D127" s="15">
        <v>28</v>
      </c>
      <c r="E127" s="15">
        <v>25</v>
      </c>
      <c r="F127" s="15">
        <v>53</v>
      </c>
      <c r="G127" s="15">
        <v>3</v>
      </c>
      <c r="H127" s="15" t="s">
        <v>15</v>
      </c>
      <c r="I127" s="15" t="s">
        <v>17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66</v>
      </c>
      <c r="B128" s="14" t="s">
        <v>67</v>
      </c>
      <c r="C128" s="15" t="s">
        <v>33</v>
      </c>
      <c r="D128" s="15">
        <v>23</v>
      </c>
      <c r="E128" s="15">
        <v>33</v>
      </c>
      <c r="F128" s="15">
        <v>56</v>
      </c>
      <c r="G128" s="15">
        <v>3</v>
      </c>
      <c r="H128" s="15" t="s">
        <v>15</v>
      </c>
      <c r="I128" s="15" t="s">
        <v>17</v>
      </c>
      <c r="J128" s="37"/>
      <c r="K128" s="40"/>
      <c r="L128" s="42"/>
      <c r="M128" s="44"/>
      <c r="N128" s="46"/>
      <c r="O128" s="48"/>
    </row>
    <row r="129" spans="1:18" ht="11.1" customHeight="1">
      <c r="A129" s="13" t="s">
        <v>66</v>
      </c>
      <c r="B129" s="14" t="s">
        <v>67</v>
      </c>
      <c r="C129" s="15" t="s">
        <v>34</v>
      </c>
      <c r="D129" s="15">
        <v>24</v>
      </c>
      <c r="E129" s="15">
        <v>13</v>
      </c>
      <c r="F129" s="15">
        <v>37</v>
      </c>
      <c r="G129" s="15">
        <v>0</v>
      </c>
      <c r="H129" s="15" t="s">
        <v>19</v>
      </c>
      <c r="I129" s="15" t="s">
        <v>19</v>
      </c>
      <c r="J129" s="37"/>
      <c r="K129" s="40"/>
      <c r="L129" s="42"/>
      <c r="M129" s="44"/>
      <c r="N129" s="46"/>
      <c r="O129" s="48"/>
    </row>
    <row r="130" spans="1:18" ht="11.1" customHeight="1">
      <c r="A130" s="13" t="s">
        <v>66</v>
      </c>
      <c r="B130" s="14" t="s">
        <v>67</v>
      </c>
      <c r="C130" s="15" t="s">
        <v>35</v>
      </c>
      <c r="D130" s="15">
        <v>22</v>
      </c>
      <c r="E130" s="15">
        <v>25</v>
      </c>
      <c r="F130" s="15">
        <v>47</v>
      </c>
      <c r="G130" s="15">
        <v>3</v>
      </c>
      <c r="H130" s="15" t="s">
        <v>15</v>
      </c>
      <c r="I130" s="15" t="s">
        <v>18</v>
      </c>
      <c r="J130" s="37"/>
      <c r="K130" s="40"/>
      <c r="L130" s="42"/>
      <c r="M130" s="44"/>
      <c r="N130" s="46"/>
      <c r="O130" s="48"/>
    </row>
    <row r="131" spans="1:18" ht="11.1" customHeight="1">
      <c r="A131" s="13" t="s">
        <v>66</v>
      </c>
      <c r="B131" s="14" t="s">
        <v>67</v>
      </c>
      <c r="C131" s="15" t="s">
        <v>36</v>
      </c>
      <c r="D131" s="15">
        <v>28</v>
      </c>
      <c r="E131" s="15">
        <v>65</v>
      </c>
      <c r="F131" s="15">
        <v>93</v>
      </c>
      <c r="G131" s="15">
        <v>1.5</v>
      </c>
      <c r="H131" s="15" t="s">
        <v>15</v>
      </c>
      <c r="I131" s="15" t="s">
        <v>20</v>
      </c>
      <c r="J131" s="37"/>
      <c r="K131" s="40"/>
      <c r="L131" s="42"/>
      <c r="M131" s="44"/>
      <c r="N131" s="46"/>
      <c r="O131" s="48"/>
    </row>
    <row r="132" spans="1:18" ht="11.1" customHeight="1">
      <c r="A132" s="16" t="s">
        <v>66</v>
      </c>
      <c r="B132" s="17" t="s">
        <v>67</v>
      </c>
      <c r="C132" s="18" t="s">
        <v>37</v>
      </c>
      <c r="D132" s="18">
        <v>28</v>
      </c>
      <c r="E132" s="18">
        <v>61</v>
      </c>
      <c r="F132" s="18">
        <v>89</v>
      </c>
      <c r="G132" s="18">
        <v>1.5</v>
      </c>
      <c r="H132" s="18" t="s">
        <v>15</v>
      </c>
      <c r="I132" s="18" t="s">
        <v>21</v>
      </c>
      <c r="J132" s="37"/>
      <c r="K132" s="40"/>
      <c r="L132" s="42"/>
      <c r="M132" s="44"/>
      <c r="N132" s="46"/>
      <c r="O132" s="48"/>
    </row>
    <row r="133" spans="1:18" ht="11.1" customHeight="1">
      <c r="A133" s="16" t="s">
        <v>66</v>
      </c>
      <c r="B133" s="17" t="s">
        <v>67</v>
      </c>
      <c r="C133" s="18" t="s">
        <v>38</v>
      </c>
      <c r="D133" s="18">
        <v>28</v>
      </c>
      <c r="E133" s="18">
        <v>60</v>
      </c>
      <c r="F133" s="18">
        <v>88</v>
      </c>
      <c r="G133" s="18">
        <v>1.5</v>
      </c>
      <c r="H133" s="18" t="s">
        <v>15</v>
      </c>
      <c r="I133" s="18" t="s">
        <v>21</v>
      </c>
      <c r="J133" s="37"/>
      <c r="K133" s="40"/>
      <c r="L133" s="42"/>
      <c r="M133" s="44"/>
      <c r="N133" s="46"/>
      <c r="O133" s="48"/>
    </row>
    <row r="134" spans="1:18" ht="11.1" customHeight="1">
      <c r="A134" s="16" t="s">
        <v>66</v>
      </c>
      <c r="B134" s="17" t="s">
        <v>67</v>
      </c>
      <c r="C134" s="18" t="s">
        <v>40</v>
      </c>
      <c r="D134" s="18">
        <v>28</v>
      </c>
      <c r="E134" s="18">
        <v>64</v>
      </c>
      <c r="F134" s="18">
        <v>92</v>
      </c>
      <c r="G134" s="18">
        <v>2</v>
      </c>
      <c r="H134" s="18" t="s">
        <v>15</v>
      </c>
      <c r="I134" s="18" t="s">
        <v>20</v>
      </c>
      <c r="J134" s="37"/>
      <c r="K134" s="40"/>
      <c r="L134" s="42"/>
      <c r="M134" s="44"/>
      <c r="N134" s="46"/>
      <c r="O134" s="48"/>
    </row>
    <row r="135" spans="1:18" ht="11.1" customHeight="1" thickBot="1">
      <c r="A135" s="19" t="s">
        <v>66</v>
      </c>
      <c r="B135" s="20" t="s">
        <v>67</v>
      </c>
      <c r="C135" s="21" t="s">
        <v>30</v>
      </c>
      <c r="D135" s="21">
        <v>25</v>
      </c>
      <c r="E135" s="21">
        <v>27</v>
      </c>
      <c r="F135" s="21">
        <v>52</v>
      </c>
      <c r="G135" s="21">
        <v>3</v>
      </c>
      <c r="H135" s="21" t="s">
        <v>15</v>
      </c>
      <c r="I135" s="21" t="s">
        <v>17</v>
      </c>
      <c r="J135" s="38"/>
      <c r="K135" s="41"/>
      <c r="L135" s="43"/>
      <c r="M135" s="45"/>
      <c r="N135" s="47"/>
      <c r="O135" s="49"/>
      <c r="P135" s="11"/>
      <c r="Q135" s="12"/>
      <c r="R135" s="12"/>
    </row>
    <row r="136" spans="1:18" ht="11.1" customHeight="1">
      <c r="A136" s="8" t="s">
        <v>68</v>
      </c>
      <c r="B136" s="9" t="s">
        <v>69</v>
      </c>
      <c r="C136" s="10" t="s">
        <v>31</v>
      </c>
      <c r="D136" s="10">
        <v>29</v>
      </c>
      <c r="E136" s="10">
        <v>25</v>
      </c>
      <c r="F136" s="10">
        <v>54</v>
      </c>
      <c r="G136" s="10">
        <v>3</v>
      </c>
      <c r="H136" s="10" t="s">
        <v>15</v>
      </c>
      <c r="I136" s="10" t="s">
        <v>17</v>
      </c>
      <c r="J136" s="36">
        <f t="shared" ref="J136" si="72">COUNTIF(H136:H145,"F")+COUNTIF(H136:H145,"AB")</f>
        <v>0</v>
      </c>
      <c r="K136" s="39">
        <f t="shared" ref="K136" si="73">SUM(G136:G145)</f>
        <v>24.5</v>
      </c>
      <c r="L136" s="42" t="str">
        <f t="shared" ref="L136" si="74">IF(K136=24.5, "PASS", "FAIL")</f>
        <v>PASS</v>
      </c>
      <c r="M136" s="44">
        <f t="shared" ref="M136" si="75">IF(L136="PASS",O136/10,"NO NEED")</f>
        <v>71.099999999999994</v>
      </c>
      <c r="N136" s="46">
        <f t="shared" ref="N136" si="76">IF(L136="FAIL","NO RANK",RANK(M136,$M$6:$M$595))</f>
        <v>12</v>
      </c>
      <c r="O136" s="48">
        <f t="shared" ref="O136" si="77">SUM(F136:F145)</f>
        <v>711</v>
      </c>
      <c r="P136" s="11"/>
      <c r="Q136" s="12"/>
      <c r="R136" s="12"/>
    </row>
    <row r="137" spans="1:18" ht="11.1" customHeight="1">
      <c r="A137" s="13" t="s">
        <v>68</v>
      </c>
      <c r="B137" s="14" t="s">
        <v>69</v>
      </c>
      <c r="C137" s="15" t="s">
        <v>32</v>
      </c>
      <c r="D137" s="15">
        <v>29</v>
      </c>
      <c r="E137" s="15">
        <v>31</v>
      </c>
      <c r="F137" s="15">
        <v>60</v>
      </c>
      <c r="G137" s="15">
        <v>3</v>
      </c>
      <c r="H137" s="15" t="s">
        <v>15</v>
      </c>
      <c r="I137" s="15" t="s">
        <v>16</v>
      </c>
      <c r="J137" s="37"/>
      <c r="K137" s="40"/>
      <c r="L137" s="42"/>
      <c r="M137" s="44"/>
      <c r="N137" s="46"/>
      <c r="O137" s="48"/>
    </row>
    <row r="138" spans="1:18" ht="11.1" customHeight="1">
      <c r="A138" s="13" t="s">
        <v>68</v>
      </c>
      <c r="B138" s="14" t="s">
        <v>69</v>
      </c>
      <c r="C138" s="15" t="s">
        <v>33</v>
      </c>
      <c r="D138" s="15">
        <v>27</v>
      </c>
      <c r="E138" s="15">
        <v>26</v>
      </c>
      <c r="F138" s="15">
        <v>53</v>
      </c>
      <c r="G138" s="15">
        <v>3</v>
      </c>
      <c r="H138" s="15" t="s">
        <v>15</v>
      </c>
      <c r="I138" s="15" t="s">
        <v>17</v>
      </c>
      <c r="J138" s="37"/>
      <c r="K138" s="40"/>
      <c r="L138" s="42"/>
      <c r="M138" s="44"/>
      <c r="N138" s="46"/>
      <c r="O138" s="48"/>
    </row>
    <row r="139" spans="1:18" ht="11.1" customHeight="1">
      <c r="A139" s="13" t="s">
        <v>68</v>
      </c>
      <c r="B139" s="14" t="s">
        <v>69</v>
      </c>
      <c r="C139" s="15" t="s">
        <v>34</v>
      </c>
      <c r="D139" s="15">
        <v>26</v>
      </c>
      <c r="E139" s="15">
        <v>25</v>
      </c>
      <c r="F139" s="15">
        <v>51</v>
      </c>
      <c r="G139" s="15">
        <v>3</v>
      </c>
      <c r="H139" s="15" t="s">
        <v>15</v>
      </c>
      <c r="I139" s="15" t="s">
        <v>17</v>
      </c>
      <c r="J139" s="37"/>
      <c r="K139" s="40"/>
      <c r="L139" s="42"/>
      <c r="M139" s="44"/>
      <c r="N139" s="46"/>
      <c r="O139" s="48"/>
    </row>
    <row r="140" spans="1:18" ht="11.1" customHeight="1">
      <c r="A140" s="13" t="s">
        <v>68</v>
      </c>
      <c r="B140" s="14" t="s">
        <v>69</v>
      </c>
      <c r="C140" s="15" t="s">
        <v>35</v>
      </c>
      <c r="D140" s="15">
        <v>26</v>
      </c>
      <c r="E140" s="15">
        <v>25</v>
      </c>
      <c r="F140" s="15">
        <v>51</v>
      </c>
      <c r="G140" s="15">
        <v>3</v>
      </c>
      <c r="H140" s="15" t="s">
        <v>15</v>
      </c>
      <c r="I140" s="15" t="s">
        <v>17</v>
      </c>
      <c r="J140" s="37"/>
      <c r="K140" s="40"/>
      <c r="L140" s="42"/>
      <c r="M140" s="44"/>
      <c r="N140" s="46"/>
      <c r="O140" s="48"/>
    </row>
    <row r="141" spans="1:18" ht="11.1" customHeight="1">
      <c r="A141" s="13" t="s">
        <v>68</v>
      </c>
      <c r="B141" s="14" t="s">
        <v>69</v>
      </c>
      <c r="C141" s="15" t="s">
        <v>36</v>
      </c>
      <c r="D141" s="15">
        <v>28</v>
      </c>
      <c r="E141" s="15">
        <v>66</v>
      </c>
      <c r="F141" s="15">
        <v>94</v>
      </c>
      <c r="G141" s="15">
        <v>1.5</v>
      </c>
      <c r="H141" s="15" t="s">
        <v>15</v>
      </c>
      <c r="I141" s="15" t="s">
        <v>20</v>
      </c>
      <c r="J141" s="37"/>
      <c r="K141" s="40"/>
      <c r="L141" s="42"/>
      <c r="M141" s="44"/>
      <c r="N141" s="46"/>
      <c r="O141" s="48"/>
    </row>
    <row r="142" spans="1:18" ht="11.1" customHeight="1">
      <c r="A142" s="16" t="s">
        <v>68</v>
      </c>
      <c r="B142" s="17" t="s">
        <v>69</v>
      </c>
      <c r="C142" s="18" t="s">
        <v>37</v>
      </c>
      <c r="D142" s="18">
        <v>29</v>
      </c>
      <c r="E142" s="18">
        <v>65</v>
      </c>
      <c r="F142" s="18">
        <v>94</v>
      </c>
      <c r="G142" s="18">
        <v>1.5</v>
      </c>
      <c r="H142" s="18" t="s">
        <v>15</v>
      </c>
      <c r="I142" s="18" t="s">
        <v>20</v>
      </c>
      <c r="J142" s="37"/>
      <c r="K142" s="40"/>
      <c r="L142" s="42"/>
      <c r="M142" s="44"/>
      <c r="N142" s="46"/>
      <c r="O142" s="48"/>
    </row>
    <row r="143" spans="1:18" ht="11.1" customHeight="1">
      <c r="A143" s="16" t="s">
        <v>68</v>
      </c>
      <c r="B143" s="17" t="s">
        <v>69</v>
      </c>
      <c r="C143" s="18" t="s">
        <v>38</v>
      </c>
      <c r="D143" s="18">
        <v>29</v>
      </c>
      <c r="E143" s="18">
        <v>67</v>
      </c>
      <c r="F143" s="18">
        <v>96</v>
      </c>
      <c r="G143" s="18">
        <v>1.5</v>
      </c>
      <c r="H143" s="18" t="s">
        <v>15</v>
      </c>
      <c r="I143" s="18" t="s">
        <v>20</v>
      </c>
      <c r="J143" s="37"/>
      <c r="K143" s="40"/>
      <c r="L143" s="42"/>
      <c r="M143" s="44"/>
      <c r="N143" s="46"/>
      <c r="O143" s="48"/>
    </row>
    <row r="144" spans="1:18" ht="11.1" customHeight="1">
      <c r="A144" s="16" t="s">
        <v>68</v>
      </c>
      <c r="B144" s="17" t="s">
        <v>69</v>
      </c>
      <c r="C144" s="18" t="s">
        <v>40</v>
      </c>
      <c r="D144" s="18">
        <v>28</v>
      </c>
      <c r="E144" s="18">
        <v>65</v>
      </c>
      <c r="F144" s="18">
        <v>93</v>
      </c>
      <c r="G144" s="18">
        <v>2</v>
      </c>
      <c r="H144" s="18" t="s">
        <v>15</v>
      </c>
      <c r="I144" s="18" t="s">
        <v>20</v>
      </c>
      <c r="J144" s="37"/>
      <c r="K144" s="40"/>
      <c r="L144" s="42"/>
      <c r="M144" s="44"/>
      <c r="N144" s="46"/>
      <c r="O144" s="48"/>
    </row>
    <row r="145" spans="1:18" ht="11.1" customHeight="1" thickBot="1">
      <c r="A145" s="19" t="s">
        <v>68</v>
      </c>
      <c r="B145" s="20" t="s">
        <v>69</v>
      </c>
      <c r="C145" s="21" t="s">
        <v>30</v>
      </c>
      <c r="D145" s="21">
        <v>28</v>
      </c>
      <c r="E145" s="21">
        <v>37</v>
      </c>
      <c r="F145" s="21">
        <v>65</v>
      </c>
      <c r="G145" s="21">
        <v>3</v>
      </c>
      <c r="H145" s="21" t="s">
        <v>15</v>
      </c>
      <c r="I145" s="21" t="s">
        <v>16</v>
      </c>
      <c r="J145" s="38"/>
      <c r="K145" s="41"/>
      <c r="L145" s="43"/>
      <c r="M145" s="45"/>
      <c r="N145" s="47"/>
      <c r="O145" s="49"/>
      <c r="P145" s="11"/>
      <c r="Q145" s="12"/>
      <c r="R145" s="12"/>
    </row>
    <row r="146" spans="1:18" ht="11.1" customHeight="1">
      <c r="A146" s="8" t="s">
        <v>70</v>
      </c>
      <c r="B146" s="9" t="s">
        <v>71</v>
      </c>
      <c r="C146" s="10" t="s">
        <v>31</v>
      </c>
      <c r="D146" s="10">
        <v>29</v>
      </c>
      <c r="E146" s="10">
        <v>33</v>
      </c>
      <c r="F146" s="10">
        <v>62</v>
      </c>
      <c r="G146" s="10">
        <v>3</v>
      </c>
      <c r="H146" s="10" t="s">
        <v>15</v>
      </c>
      <c r="I146" s="10" t="s">
        <v>16</v>
      </c>
      <c r="J146" s="36">
        <f t="shared" ref="J146" si="78">COUNTIF(H146:H155,"F")+COUNTIF(H146:H155,"AB")</f>
        <v>1</v>
      </c>
      <c r="K146" s="39">
        <f t="shared" ref="K146" si="79">SUM(G146:G155)</f>
        <v>21.5</v>
      </c>
      <c r="L146" s="42" t="str">
        <f t="shared" ref="L146" si="80">IF(K146=24.5, "PASS", "FAIL")</f>
        <v>FAIL</v>
      </c>
      <c r="M146" s="44" t="str">
        <f t="shared" ref="M146" si="81">IF(L146="PASS",O146/10,"NO NEED")</f>
        <v>NO NEED</v>
      </c>
      <c r="N146" s="46" t="str">
        <f t="shared" ref="N146" si="82">IF(L146="FAIL","NO RANK",RANK(M146,$M$6:$M$595))</f>
        <v>NO RANK</v>
      </c>
      <c r="O146" s="48">
        <f t="shared" ref="O146" si="83">SUM(F146:F155)</f>
        <v>703</v>
      </c>
      <c r="P146" s="11"/>
      <c r="Q146" s="12"/>
      <c r="R146" s="12"/>
    </row>
    <row r="147" spans="1:18" ht="11.1" customHeight="1">
      <c r="A147" s="13" t="s">
        <v>70</v>
      </c>
      <c r="B147" s="14" t="s">
        <v>71</v>
      </c>
      <c r="C147" s="15" t="s">
        <v>32</v>
      </c>
      <c r="D147" s="15">
        <v>29</v>
      </c>
      <c r="E147" s="15">
        <v>38</v>
      </c>
      <c r="F147" s="15">
        <v>67</v>
      </c>
      <c r="G147" s="15">
        <v>3</v>
      </c>
      <c r="H147" s="15" t="s">
        <v>15</v>
      </c>
      <c r="I147" s="15" t="s">
        <v>16</v>
      </c>
      <c r="J147" s="37"/>
      <c r="K147" s="40"/>
      <c r="L147" s="42"/>
      <c r="M147" s="44"/>
      <c r="N147" s="46"/>
      <c r="O147" s="48"/>
    </row>
    <row r="148" spans="1:18" ht="11.1" customHeight="1">
      <c r="A148" s="13" t="s">
        <v>70</v>
      </c>
      <c r="B148" s="14" t="s">
        <v>71</v>
      </c>
      <c r="C148" s="15" t="s">
        <v>33</v>
      </c>
      <c r="D148" s="15">
        <v>27</v>
      </c>
      <c r="E148" s="15">
        <v>27</v>
      </c>
      <c r="F148" s="15">
        <v>54</v>
      </c>
      <c r="G148" s="15">
        <v>3</v>
      </c>
      <c r="H148" s="15" t="s">
        <v>15</v>
      </c>
      <c r="I148" s="15" t="s">
        <v>17</v>
      </c>
      <c r="J148" s="37"/>
      <c r="K148" s="40"/>
      <c r="L148" s="42"/>
      <c r="M148" s="44"/>
      <c r="N148" s="46"/>
      <c r="O148" s="48"/>
    </row>
    <row r="149" spans="1:18" ht="11.1" customHeight="1">
      <c r="A149" s="13" t="s">
        <v>70</v>
      </c>
      <c r="B149" s="14" t="s">
        <v>71</v>
      </c>
      <c r="C149" s="15" t="s">
        <v>34</v>
      </c>
      <c r="D149" s="15">
        <v>22</v>
      </c>
      <c r="E149" s="15">
        <v>26</v>
      </c>
      <c r="F149" s="15">
        <v>48</v>
      </c>
      <c r="G149" s="15">
        <v>3</v>
      </c>
      <c r="H149" s="15" t="s">
        <v>15</v>
      </c>
      <c r="I149" s="15" t="s">
        <v>18</v>
      </c>
      <c r="J149" s="37"/>
      <c r="K149" s="40"/>
      <c r="L149" s="42"/>
      <c r="M149" s="44"/>
      <c r="N149" s="46"/>
      <c r="O149" s="48"/>
    </row>
    <row r="150" spans="1:18" ht="11.1" customHeight="1">
      <c r="A150" s="13" t="s">
        <v>70</v>
      </c>
      <c r="B150" s="14" t="s">
        <v>71</v>
      </c>
      <c r="C150" s="15" t="s">
        <v>35</v>
      </c>
      <c r="D150" s="15">
        <v>23</v>
      </c>
      <c r="E150" s="15">
        <v>14</v>
      </c>
      <c r="F150" s="15">
        <v>37</v>
      </c>
      <c r="G150" s="15">
        <v>0</v>
      </c>
      <c r="H150" s="15" t="s">
        <v>19</v>
      </c>
      <c r="I150" s="15" t="s">
        <v>19</v>
      </c>
      <c r="J150" s="37"/>
      <c r="K150" s="40"/>
      <c r="L150" s="42"/>
      <c r="M150" s="44"/>
      <c r="N150" s="46"/>
      <c r="O150" s="48"/>
    </row>
    <row r="151" spans="1:18" ht="11.1" customHeight="1">
      <c r="A151" s="13" t="s">
        <v>70</v>
      </c>
      <c r="B151" s="14" t="s">
        <v>71</v>
      </c>
      <c r="C151" s="15" t="s">
        <v>36</v>
      </c>
      <c r="D151" s="15">
        <v>28</v>
      </c>
      <c r="E151" s="15">
        <v>67</v>
      </c>
      <c r="F151" s="15">
        <v>95</v>
      </c>
      <c r="G151" s="15">
        <v>1.5</v>
      </c>
      <c r="H151" s="15" t="s">
        <v>15</v>
      </c>
      <c r="I151" s="15" t="s">
        <v>20</v>
      </c>
      <c r="J151" s="37"/>
      <c r="K151" s="40"/>
      <c r="L151" s="42"/>
      <c r="M151" s="44"/>
      <c r="N151" s="46"/>
      <c r="O151" s="48"/>
    </row>
    <row r="152" spans="1:18" ht="11.1" customHeight="1">
      <c r="A152" s="16" t="s">
        <v>70</v>
      </c>
      <c r="B152" s="17" t="s">
        <v>71</v>
      </c>
      <c r="C152" s="18" t="s">
        <v>37</v>
      </c>
      <c r="D152" s="18">
        <v>28</v>
      </c>
      <c r="E152" s="18">
        <v>64</v>
      </c>
      <c r="F152" s="18">
        <v>92</v>
      </c>
      <c r="G152" s="18">
        <v>1.5</v>
      </c>
      <c r="H152" s="18" t="s">
        <v>15</v>
      </c>
      <c r="I152" s="18" t="s">
        <v>20</v>
      </c>
      <c r="J152" s="37"/>
      <c r="K152" s="40"/>
      <c r="L152" s="42"/>
      <c r="M152" s="44"/>
      <c r="N152" s="46"/>
      <c r="O152" s="48"/>
    </row>
    <row r="153" spans="1:18" ht="11.1" customHeight="1">
      <c r="A153" s="16" t="s">
        <v>70</v>
      </c>
      <c r="B153" s="17" t="s">
        <v>71</v>
      </c>
      <c r="C153" s="18" t="s">
        <v>38</v>
      </c>
      <c r="D153" s="18">
        <v>28</v>
      </c>
      <c r="E153" s="18">
        <v>64</v>
      </c>
      <c r="F153" s="18">
        <v>92</v>
      </c>
      <c r="G153" s="18">
        <v>1.5</v>
      </c>
      <c r="H153" s="18" t="s">
        <v>15</v>
      </c>
      <c r="I153" s="18" t="s">
        <v>20</v>
      </c>
      <c r="J153" s="37"/>
      <c r="K153" s="40"/>
      <c r="L153" s="42"/>
      <c r="M153" s="44"/>
      <c r="N153" s="46"/>
      <c r="O153" s="48"/>
    </row>
    <row r="154" spans="1:18" ht="11.1" customHeight="1">
      <c r="A154" s="16" t="s">
        <v>70</v>
      </c>
      <c r="B154" s="17" t="s">
        <v>71</v>
      </c>
      <c r="C154" s="18" t="s">
        <v>40</v>
      </c>
      <c r="D154" s="18">
        <v>28</v>
      </c>
      <c r="E154" s="18">
        <v>67</v>
      </c>
      <c r="F154" s="18">
        <v>95</v>
      </c>
      <c r="G154" s="18">
        <v>2</v>
      </c>
      <c r="H154" s="18" t="s">
        <v>15</v>
      </c>
      <c r="I154" s="18" t="s">
        <v>20</v>
      </c>
      <c r="J154" s="37"/>
      <c r="K154" s="40"/>
      <c r="L154" s="42"/>
      <c r="M154" s="44"/>
      <c r="N154" s="46"/>
      <c r="O154" s="48"/>
    </row>
    <row r="155" spans="1:18" ht="11.1" customHeight="1" thickBot="1">
      <c r="A155" s="19" t="s">
        <v>70</v>
      </c>
      <c r="B155" s="20" t="s">
        <v>71</v>
      </c>
      <c r="C155" s="21" t="s">
        <v>30</v>
      </c>
      <c r="D155" s="21">
        <v>29</v>
      </c>
      <c r="E155" s="21">
        <v>32</v>
      </c>
      <c r="F155" s="21">
        <v>61</v>
      </c>
      <c r="G155" s="21">
        <v>3</v>
      </c>
      <c r="H155" s="21" t="s">
        <v>15</v>
      </c>
      <c r="I155" s="21" t="s">
        <v>16</v>
      </c>
      <c r="J155" s="38"/>
      <c r="K155" s="41"/>
      <c r="L155" s="43"/>
      <c r="M155" s="45"/>
      <c r="N155" s="47"/>
      <c r="O155" s="49"/>
      <c r="P155" s="11"/>
      <c r="Q155" s="12"/>
      <c r="R155" s="12"/>
    </row>
    <row r="156" spans="1:18" ht="11.1" customHeight="1">
      <c r="A156" s="8" t="s">
        <v>72</v>
      </c>
      <c r="B156" s="9" t="s">
        <v>73</v>
      </c>
      <c r="C156" s="10" t="s">
        <v>31</v>
      </c>
      <c r="D156" s="10">
        <v>27</v>
      </c>
      <c r="E156" s="10">
        <v>42</v>
      </c>
      <c r="F156" s="10">
        <v>69</v>
      </c>
      <c r="G156" s="10">
        <v>3</v>
      </c>
      <c r="H156" s="10" t="s">
        <v>15</v>
      </c>
      <c r="I156" s="10" t="s">
        <v>16</v>
      </c>
      <c r="J156" s="36">
        <f t="shared" ref="J156" si="84">COUNTIF(H156:H165,"F")+COUNTIF(H156:H165,"AB")</f>
        <v>0</v>
      </c>
      <c r="K156" s="39">
        <f t="shared" ref="K156" si="85">SUM(G156:G165)</f>
        <v>24.5</v>
      </c>
      <c r="L156" s="42" t="str">
        <f t="shared" ref="L156" si="86">IF(K156=24.5, "PASS", "FAIL")</f>
        <v>PASS</v>
      </c>
      <c r="M156" s="44">
        <f t="shared" ref="M156" si="87">IF(L156="PASS",O156/10,"NO NEED")</f>
        <v>78.900000000000006</v>
      </c>
      <c r="N156" s="46">
        <f t="shared" ref="N156" si="88">IF(L156="FAIL","NO RANK",RANK(M156,$M$6:$M$595))</f>
        <v>1</v>
      </c>
      <c r="O156" s="48">
        <f t="shared" ref="O156" si="89">SUM(F156:F165)</f>
        <v>789</v>
      </c>
      <c r="P156" s="11"/>
      <c r="Q156" s="12"/>
      <c r="R156" s="12"/>
    </row>
    <row r="157" spans="1:18" ht="11.1" customHeight="1">
      <c r="A157" s="13" t="s">
        <v>72</v>
      </c>
      <c r="B157" s="14" t="s">
        <v>73</v>
      </c>
      <c r="C157" s="15" t="s">
        <v>32</v>
      </c>
      <c r="D157" s="15">
        <v>29</v>
      </c>
      <c r="E157" s="15">
        <v>53</v>
      </c>
      <c r="F157" s="15">
        <v>82</v>
      </c>
      <c r="G157" s="15">
        <v>3</v>
      </c>
      <c r="H157" s="15" t="s">
        <v>15</v>
      </c>
      <c r="I157" s="15" t="s">
        <v>21</v>
      </c>
      <c r="J157" s="37"/>
      <c r="K157" s="40"/>
      <c r="L157" s="42"/>
      <c r="M157" s="44"/>
      <c r="N157" s="46"/>
      <c r="O157" s="48"/>
    </row>
    <row r="158" spans="1:18" ht="11.1" customHeight="1">
      <c r="A158" s="13" t="s">
        <v>72</v>
      </c>
      <c r="B158" s="14" t="s">
        <v>73</v>
      </c>
      <c r="C158" s="15" t="s">
        <v>33</v>
      </c>
      <c r="D158" s="15">
        <v>29</v>
      </c>
      <c r="E158" s="15">
        <v>47</v>
      </c>
      <c r="F158" s="15">
        <v>76</v>
      </c>
      <c r="G158" s="15">
        <v>3</v>
      </c>
      <c r="H158" s="15" t="s">
        <v>15</v>
      </c>
      <c r="I158" s="15" t="s">
        <v>22</v>
      </c>
      <c r="J158" s="37"/>
      <c r="K158" s="40"/>
      <c r="L158" s="42"/>
      <c r="M158" s="44"/>
      <c r="N158" s="46"/>
      <c r="O158" s="48"/>
    </row>
    <row r="159" spans="1:18" ht="11.1" customHeight="1">
      <c r="A159" s="13" t="s">
        <v>72</v>
      </c>
      <c r="B159" s="14" t="s">
        <v>73</v>
      </c>
      <c r="C159" s="15" t="s">
        <v>34</v>
      </c>
      <c r="D159" s="15">
        <v>27</v>
      </c>
      <c r="E159" s="15">
        <v>48</v>
      </c>
      <c r="F159" s="15">
        <v>75</v>
      </c>
      <c r="G159" s="15">
        <v>3</v>
      </c>
      <c r="H159" s="15" t="s">
        <v>15</v>
      </c>
      <c r="I159" s="15" t="s">
        <v>22</v>
      </c>
      <c r="J159" s="37"/>
      <c r="K159" s="40"/>
      <c r="L159" s="42"/>
      <c r="M159" s="44"/>
      <c r="N159" s="46"/>
      <c r="O159" s="48"/>
    </row>
    <row r="160" spans="1:18" ht="11.1" customHeight="1">
      <c r="A160" s="13" t="s">
        <v>72</v>
      </c>
      <c r="B160" s="14" t="s">
        <v>73</v>
      </c>
      <c r="C160" s="15" t="s">
        <v>35</v>
      </c>
      <c r="D160" s="15">
        <v>24</v>
      </c>
      <c r="E160" s="15">
        <v>29</v>
      </c>
      <c r="F160" s="15">
        <v>53</v>
      </c>
      <c r="G160" s="15">
        <v>3</v>
      </c>
      <c r="H160" s="15" t="s">
        <v>15</v>
      </c>
      <c r="I160" s="15" t="s">
        <v>17</v>
      </c>
      <c r="J160" s="37"/>
      <c r="K160" s="40"/>
      <c r="L160" s="42"/>
      <c r="M160" s="44"/>
      <c r="N160" s="46"/>
      <c r="O160" s="48"/>
    </row>
    <row r="161" spans="1:18" ht="11.1" customHeight="1">
      <c r="A161" s="13" t="s">
        <v>72</v>
      </c>
      <c r="B161" s="14" t="s">
        <v>73</v>
      </c>
      <c r="C161" s="15" t="s">
        <v>36</v>
      </c>
      <c r="D161" s="15">
        <v>30</v>
      </c>
      <c r="E161" s="15">
        <v>69</v>
      </c>
      <c r="F161" s="15">
        <v>99</v>
      </c>
      <c r="G161" s="15">
        <v>1.5</v>
      </c>
      <c r="H161" s="15" t="s">
        <v>15</v>
      </c>
      <c r="I161" s="15" t="s">
        <v>20</v>
      </c>
      <c r="J161" s="37"/>
      <c r="K161" s="40"/>
      <c r="L161" s="42"/>
      <c r="M161" s="44"/>
      <c r="N161" s="46"/>
      <c r="O161" s="48"/>
    </row>
    <row r="162" spans="1:18" ht="11.1" customHeight="1">
      <c r="A162" s="16" t="s">
        <v>72</v>
      </c>
      <c r="B162" s="17" t="s">
        <v>73</v>
      </c>
      <c r="C162" s="18" t="s">
        <v>37</v>
      </c>
      <c r="D162" s="18">
        <v>29</v>
      </c>
      <c r="E162" s="18">
        <v>68</v>
      </c>
      <c r="F162" s="18">
        <v>97</v>
      </c>
      <c r="G162" s="18">
        <v>1.5</v>
      </c>
      <c r="H162" s="18" t="s">
        <v>15</v>
      </c>
      <c r="I162" s="18" t="s">
        <v>20</v>
      </c>
      <c r="J162" s="37"/>
      <c r="K162" s="40"/>
      <c r="L162" s="42"/>
      <c r="M162" s="44"/>
      <c r="N162" s="46"/>
      <c r="O162" s="48"/>
    </row>
    <row r="163" spans="1:18" ht="11.1" customHeight="1">
      <c r="A163" s="16" t="s">
        <v>72</v>
      </c>
      <c r="B163" s="17" t="s">
        <v>73</v>
      </c>
      <c r="C163" s="18" t="s">
        <v>38</v>
      </c>
      <c r="D163" s="18">
        <v>29</v>
      </c>
      <c r="E163" s="18">
        <v>68</v>
      </c>
      <c r="F163" s="18">
        <v>97</v>
      </c>
      <c r="G163" s="18">
        <v>1.5</v>
      </c>
      <c r="H163" s="18" t="s">
        <v>15</v>
      </c>
      <c r="I163" s="18" t="s">
        <v>20</v>
      </c>
      <c r="J163" s="37"/>
      <c r="K163" s="40"/>
      <c r="L163" s="42"/>
      <c r="M163" s="44"/>
      <c r="N163" s="46"/>
      <c r="O163" s="48"/>
    </row>
    <row r="164" spans="1:18" ht="11.1" customHeight="1">
      <c r="A164" s="16" t="s">
        <v>72</v>
      </c>
      <c r="B164" s="17" t="s">
        <v>73</v>
      </c>
      <c r="C164" s="18" t="s">
        <v>40</v>
      </c>
      <c r="D164" s="18">
        <v>29</v>
      </c>
      <c r="E164" s="18">
        <v>55</v>
      </c>
      <c r="F164" s="18">
        <v>84</v>
      </c>
      <c r="G164" s="18">
        <v>2</v>
      </c>
      <c r="H164" s="18" t="s">
        <v>15</v>
      </c>
      <c r="I164" s="18" t="s">
        <v>21</v>
      </c>
      <c r="J164" s="37"/>
      <c r="K164" s="40"/>
      <c r="L164" s="42"/>
      <c r="M164" s="44"/>
      <c r="N164" s="46"/>
      <c r="O164" s="48"/>
    </row>
    <row r="165" spans="1:18" ht="11.1" customHeight="1" thickBot="1">
      <c r="A165" s="19" t="s">
        <v>72</v>
      </c>
      <c r="B165" s="20" t="s">
        <v>73</v>
      </c>
      <c r="C165" s="21" t="s">
        <v>30</v>
      </c>
      <c r="D165" s="21">
        <v>25</v>
      </c>
      <c r="E165" s="21">
        <v>32</v>
      </c>
      <c r="F165" s="21">
        <v>57</v>
      </c>
      <c r="G165" s="21">
        <v>3</v>
      </c>
      <c r="H165" s="21" t="s">
        <v>15</v>
      </c>
      <c r="I165" s="21" t="s">
        <v>17</v>
      </c>
      <c r="J165" s="38"/>
      <c r="K165" s="41"/>
      <c r="L165" s="43"/>
      <c r="M165" s="45"/>
      <c r="N165" s="47"/>
      <c r="O165" s="49"/>
      <c r="P165" s="11"/>
      <c r="Q165" s="12"/>
      <c r="R165" s="12"/>
    </row>
    <row r="166" spans="1:18" ht="11.1" customHeight="1">
      <c r="A166" s="8" t="s">
        <v>74</v>
      </c>
      <c r="B166" s="9" t="s">
        <v>75</v>
      </c>
      <c r="C166" s="10" t="s">
        <v>31</v>
      </c>
      <c r="D166" s="10">
        <v>28</v>
      </c>
      <c r="E166" s="10">
        <v>40</v>
      </c>
      <c r="F166" s="10">
        <v>68</v>
      </c>
      <c r="G166" s="10">
        <v>3</v>
      </c>
      <c r="H166" s="10" t="s">
        <v>15</v>
      </c>
      <c r="I166" s="10" t="s">
        <v>16</v>
      </c>
      <c r="J166" s="36">
        <f t="shared" ref="J166" si="90">COUNTIF(H166:H175,"F")+COUNTIF(H166:H175,"AB")</f>
        <v>0</v>
      </c>
      <c r="K166" s="39">
        <f t="shared" ref="K166" si="91">SUM(G166:G175)</f>
        <v>24.5</v>
      </c>
      <c r="L166" s="42" t="str">
        <f t="shared" ref="L166" si="92">IF(K166=24.5, "PASS", "FAIL")</f>
        <v>PASS</v>
      </c>
      <c r="M166" s="44">
        <f t="shared" ref="M166" si="93">IF(L166="PASS",O166/10,"NO NEED")</f>
        <v>73.599999999999994</v>
      </c>
      <c r="N166" s="46">
        <f t="shared" ref="N166" si="94">IF(L166="FAIL","NO RANK",RANK(M166,$M$6:$M$595))</f>
        <v>8</v>
      </c>
      <c r="O166" s="48">
        <f t="shared" ref="O166" si="95">SUM(F166:F175)</f>
        <v>736</v>
      </c>
      <c r="P166" s="11"/>
      <c r="Q166" s="12"/>
      <c r="R166" s="12"/>
    </row>
    <row r="167" spans="1:18" ht="11.1" customHeight="1">
      <c r="A167" s="13" t="s">
        <v>74</v>
      </c>
      <c r="B167" s="14" t="s">
        <v>75</v>
      </c>
      <c r="C167" s="15" t="s">
        <v>32</v>
      </c>
      <c r="D167" s="15">
        <v>29</v>
      </c>
      <c r="E167" s="15">
        <v>41</v>
      </c>
      <c r="F167" s="15">
        <v>70</v>
      </c>
      <c r="G167" s="15">
        <v>3</v>
      </c>
      <c r="H167" s="15" t="s">
        <v>15</v>
      </c>
      <c r="I167" s="15" t="s">
        <v>22</v>
      </c>
      <c r="J167" s="37"/>
      <c r="K167" s="40"/>
      <c r="L167" s="42"/>
      <c r="M167" s="44"/>
      <c r="N167" s="46"/>
      <c r="O167" s="48"/>
    </row>
    <row r="168" spans="1:18" ht="11.1" customHeight="1">
      <c r="A168" s="13" t="s">
        <v>74</v>
      </c>
      <c r="B168" s="14" t="s">
        <v>75</v>
      </c>
      <c r="C168" s="15" t="s">
        <v>33</v>
      </c>
      <c r="D168" s="15">
        <v>25</v>
      </c>
      <c r="E168" s="15">
        <v>27</v>
      </c>
      <c r="F168" s="15">
        <v>52</v>
      </c>
      <c r="G168" s="15">
        <v>3</v>
      </c>
      <c r="H168" s="15" t="s">
        <v>15</v>
      </c>
      <c r="I168" s="15" t="s">
        <v>17</v>
      </c>
      <c r="J168" s="37"/>
      <c r="K168" s="40"/>
      <c r="L168" s="42"/>
      <c r="M168" s="44"/>
      <c r="N168" s="46"/>
      <c r="O168" s="48"/>
    </row>
    <row r="169" spans="1:18" ht="11.1" customHeight="1">
      <c r="A169" s="13" t="s">
        <v>74</v>
      </c>
      <c r="B169" s="14" t="s">
        <v>75</v>
      </c>
      <c r="C169" s="15" t="s">
        <v>34</v>
      </c>
      <c r="D169" s="15">
        <v>25</v>
      </c>
      <c r="E169" s="15">
        <v>31</v>
      </c>
      <c r="F169" s="15">
        <v>56</v>
      </c>
      <c r="G169" s="15">
        <v>3</v>
      </c>
      <c r="H169" s="15" t="s">
        <v>15</v>
      </c>
      <c r="I169" s="15" t="s">
        <v>17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74</v>
      </c>
      <c r="B170" s="14" t="s">
        <v>75</v>
      </c>
      <c r="C170" s="15" t="s">
        <v>35</v>
      </c>
      <c r="D170" s="15">
        <v>25</v>
      </c>
      <c r="E170" s="15">
        <v>27</v>
      </c>
      <c r="F170" s="15">
        <v>52</v>
      </c>
      <c r="G170" s="15">
        <v>3</v>
      </c>
      <c r="H170" s="15" t="s">
        <v>15</v>
      </c>
      <c r="I170" s="15" t="s">
        <v>17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74</v>
      </c>
      <c r="B171" s="14" t="s">
        <v>75</v>
      </c>
      <c r="C171" s="15" t="s">
        <v>36</v>
      </c>
      <c r="D171" s="15">
        <v>29</v>
      </c>
      <c r="E171" s="15">
        <v>67</v>
      </c>
      <c r="F171" s="15">
        <v>96</v>
      </c>
      <c r="G171" s="15">
        <v>1.5</v>
      </c>
      <c r="H171" s="15" t="s">
        <v>15</v>
      </c>
      <c r="I171" s="15" t="s">
        <v>20</v>
      </c>
      <c r="J171" s="37"/>
      <c r="K171" s="40"/>
      <c r="L171" s="42"/>
      <c r="M171" s="44"/>
      <c r="N171" s="46"/>
      <c r="O171" s="48"/>
    </row>
    <row r="172" spans="1:18" ht="11.1" customHeight="1">
      <c r="A172" s="16" t="s">
        <v>74</v>
      </c>
      <c r="B172" s="17" t="s">
        <v>75</v>
      </c>
      <c r="C172" s="18" t="s">
        <v>37</v>
      </c>
      <c r="D172" s="18">
        <v>28</v>
      </c>
      <c r="E172" s="18">
        <v>62</v>
      </c>
      <c r="F172" s="18">
        <v>90</v>
      </c>
      <c r="G172" s="18">
        <v>1.5</v>
      </c>
      <c r="H172" s="18" t="s">
        <v>15</v>
      </c>
      <c r="I172" s="18" t="s">
        <v>20</v>
      </c>
      <c r="J172" s="37"/>
      <c r="K172" s="40"/>
      <c r="L172" s="42"/>
      <c r="M172" s="44"/>
      <c r="N172" s="46"/>
      <c r="O172" s="48"/>
    </row>
    <row r="173" spans="1:18" ht="11.1" customHeight="1">
      <c r="A173" s="16" t="s">
        <v>74</v>
      </c>
      <c r="B173" s="17" t="s">
        <v>75</v>
      </c>
      <c r="C173" s="18" t="s">
        <v>38</v>
      </c>
      <c r="D173" s="18">
        <v>28</v>
      </c>
      <c r="E173" s="18">
        <v>65</v>
      </c>
      <c r="F173" s="18">
        <v>93</v>
      </c>
      <c r="G173" s="18">
        <v>1.5</v>
      </c>
      <c r="H173" s="18" t="s">
        <v>15</v>
      </c>
      <c r="I173" s="18" t="s">
        <v>20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74</v>
      </c>
      <c r="B174" s="17" t="s">
        <v>75</v>
      </c>
      <c r="C174" s="18" t="s">
        <v>40</v>
      </c>
      <c r="D174" s="18">
        <v>29</v>
      </c>
      <c r="E174" s="18">
        <v>67</v>
      </c>
      <c r="F174" s="18">
        <v>96</v>
      </c>
      <c r="G174" s="18">
        <v>2</v>
      </c>
      <c r="H174" s="18" t="s">
        <v>15</v>
      </c>
      <c r="I174" s="18" t="s">
        <v>20</v>
      </c>
      <c r="J174" s="37"/>
      <c r="K174" s="40"/>
      <c r="L174" s="42"/>
      <c r="M174" s="44"/>
      <c r="N174" s="46"/>
      <c r="O174" s="48"/>
    </row>
    <row r="175" spans="1:18" ht="11.1" customHeight="1" thickBot="1">
      <c r="A175" s="19" t="s">
        <v>74</v>
      </c>
      <c r="B175" s="20" t="s">
        <v>75</v>
      </c>
      <c r="C175" s="21" t="s">
        <v>30</v>
      </c>
      <c r="D175" s="21">
        <v>27</v>
      </c>
      <c r="E175" s="21">
        <v>36</v>
      </c>
      <c r="F175" s="21">
        <v>63</v>
      </c>
      <c r="G175" s="21">
        <v>3</v>
      </c>
      <c r="H175" s="21" t="s">
        <v>15</v>
      </c>
      <c r="I175" s="21" t="s">
        <v>16</v>
      </c>
      <c r="J175" s="38"/>
      <c r="K175" s="41"/>
      <c r="L175" s="43"/>
      <c r="M175" s="45"/>
      <c r="N175" s="47"/>
      <c r="O175" s="49"/>
      <c r="P175" s="11"/>
      <c r="Q175" s="12"/>
      <c r="R175" s="12"/>
    </row>
    <row r="176" spans="1:18" ht="11.1" customHeight="1">
      <c r="A176" s="8" t="s">
        <v>76</v>
      </c>
      <c r="B176" s="9" t="s">
        <v>77</v>
      </c>
      <c r="C176" s="10" t="s">
        <v>31</v>
      </c>
      <c r="D176" s="10">
        <v>27</v>
      </c>
      <c r="E176" s="10">
        <v>33</v>
      </c>
      <c r="F176" s="10">
        <v>60</v>
      </c>
      <c r="G176" s="10">
        <v>3</v>
      </c>
      <c r="H176" s="10" t="s">
        <v>15</v>
      </c>
      <c r="I176" s="10" t="s">
        <v>16</v>
      </c>
      <c r="J176" s="36">
        <f t="shared" ref="J176" si="96">COUNTIF(H176:H185,"F")+COUNTIF(H176:H185,"AB")</f>
        <v>0</v>
      </c>
      <c r="K176" s="39">
        <f t="shared" ref="K176" si="97">SUM(G176:G185)</f>
        <v>24.5</v>
      </c>
      <c r="L176" s="42" t="str">
        <f t="shared" ref="L176" si="98">IF(K176=24.5, "PASS", "FAIL")</f>
        <v>PASS</v>
      </c>
      <c r="M176" s="44">
        <f t="shared" ref="M176" si="99">IF(L176="PASS",O176/10,"NO NEED")</f>
        <v>70.2</v>
      </c>
      <c r="N176" s="46">
        <f t="shared" ref="N176" si="100">IF(L176="FAIL","NO RANK",RANK(M176,$M$6:$M$595))</f>
        <v>14</v>
      </c>
      <c r="O176" s="48">
        <f t="shared" ref="O176" si="101">SUM(F176:F185)</f>
        <v>702</v>
      </c>
      <c r="P176" s="11"/>
      <c r="Q176" s="12"/>
      <c r="R176" s="12"/>
    </row>
    <row r="177" spans="1:18" ht="11.1" customHeight="1">
      <c r="A177" s="13" t="s">
        <v>76</v>
      </c>
      <c r="B177" s="14" t="s">
        <v>77</v>
      </c>
      <c r="C177" s="15" t="s">
        <v>32</v>
      </c>
      <c r="D177" s="15">
        <v>26</v>
      </c>
      <c r="E177" s="15">
        <v>26</v>
      </c>
      <c r="F177" s="15">
        <v>52</v>
      </c>
      <c r="G177" s="15">
        <v>3</v>
      </c>
      <c r="H177" s="15" t="s">
        <v>15</v>
      </c>
      <c r="I177" s="15" t="s">
        <v>17</v>
      </c>
      <c r="J177" s="37"/>
      <c r="K177" s="40"/>
      <c r="L177" s="42"/>
      <c r="M177" s="44"/>
      <c r="N177" s="46"/>
      <c r="O177" s="48"/>
    </row>
    <row r="178" spans="1:18" ht="11.1" customHeight="1">
      <c r="A178" s="13" t="s">
        <v>76</v>
      </c>
      <c r="B178" s="14" t="s">
        <v>77</v>
      </c>
      <c r="C178" s="15" t="s">
        <v>33</v>
      </c>
      <c r="D178" s="15">
        <v>24</v>
      </c>
      <c r="E178" s="15">
        <v>36</v>
      </c>
      <c r="F178" s="15">
        <v>60</v>
      </c>
      <c r="G178" s="15">
        <v>3</v>
      </c>
      <c r="H178" s="15" t="s">
        <v>15</v>
      </c>
      <c r="I178" s="15" t="s">
        <v>16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76</v>
      </c>
      <c r="B179" s="14" t="s">
        <v>77</v>
      </c>
      <c r="C179" s="15" t="s">
        <v>34</v>
      </c>
      <c r="D179" s="15">
        <v>24</v>
      </c>
      <c r="E179" s="15">
        <v>34</v>
      </c>
      <c r="F179" s="15">
        <v>58</v>
      </c>
      <c r="G179" s="15">
        <v>3</v>
      </c>
      <c r="H179" s="15" t="s">
        <v>15</v>
      </c>
      <c r="I179" s="15" t="s">
        <v>17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76</v>
      </c>
      <c r="B180" s="14" t="s">
        <v>77</v>
      </c>
      <c r="C180" s="15" t="s">
        <v>35</v>
      </c>
      <c r="D180" s="15">
        <v>23</v>
      </c>
      <c r="E180" s="15">
        <v>25</v>
      </c>
      <c r="F180" s="15">
        <v>48</v>
      </c>
      <c r="G180" s="15">
        <v>3</v>
      </c>
      <c r="H180" s="15" t="s">
        <v>15</v>
      </c>
      <c r="I180" s="15" t="s">
        <v>18</v>
      </c>
      <c r="J180" s="37"/>
      <c r="K180" s="40"/>
      <c r="L180" s="42"/>
      <c r="M180" s="44"/>
      <c r="N180" s="46"/>
      <c r="O180" s="48"/>
    </row>
    <row r="181" spans="1:18" ht="11.1" customHeight="1">
      <c r="A181" s="13" t="s">
        <v>76</v>
      </c>
      <c r="B181" s="14" t="s">
        <v>77</v>
      </c>
      <c r="C181" s="15" t="s">
        <v>36</v>
      </c>
      <c r="D181" s="15">
        <v>27</v>
      </c>
      <c r="E181" s="15">
        <v>69</v>
      </c>
      <c r="F181" s="15">
        <v>96</v>
      </c>
      <c r="G181" s="15">
        <v>1.5</v>
      </c>
      <c r="H181" s="15" t="s">
        <v>15</v>
      </c>
      <c r="I181" s="15" t="s">
        <v>20</v>
      </c>
      <c r="J181" s="37"/>
      <c r="K181" s="40"/>
      <c r="L181" s="42"/>
      <c r="M181" s="44"/>
      <c r="N181" s="46"/>
      <c r="O181" s="48"/>
    </row>
    <row r="182" spans="1:18" ht="11.1" customHeight="1">
      <c r="A182" s="16" t="s">
        <v>76</v>
      </c>
      <c r="B182" s="17" t="s">
        <v>77</v>
      </c>
      <c r="C182" s="18" t="s">
        <v>37</v>
      </c>
      <c r="D182" s="18">
        <v>27</v>
      </c>
      <c r="E182" s="18">
        <v>62</v>
      </c>
      <c r="F182" s="18">
        <v>89</v>
      </c>
      <c r="G182" s="18">
        <v>1.5</v>
      </c>
      <c r="H182" s="18" t="s">
        <v>15</v>
      </c>
      <c r="I182" s="18" t="s">
        <v>21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76</v>
      </c>
      <c r="B183" s="17" t="s">
        <v>77</v>
      </c>
      <c r="C183" s="18" t="s">
        <v>38</v>
      </c>
      <c r="D183" s="18">
        <v>26</v>
      </c>
      <c r="E183" s="18">
        <v>58</v>
      </c>
      <c r="F183" s="18">
        <v>84</v>
      </c>
      <c r="G183" s="18">
        <v>1.5</v>
      </c>
      <c r="H183" s="18" t="s">
        <v>15</v>
      </c>
      <c r="I183" s="18" t="s">
        <v>21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76</v>
      </c>
      <c r="B184" s="17" t="s">
        <v>77</v>
      </c>
      <c r="C184" s="18" t="s">
        <v>40</v>
      </c>
      <c r="D184" s="18">
        <v>26</v>
      </c>
      <c r="E184" s="18">
        <v>64</v>
      </c>
      <c r="F184" s="18">
        <v>90</v>
      </c>
      <c r="G184" s="18">
        <v>2</v>
      </c>
      <c r="H184" s="18" t="s">
        <v>15</v>
      </c>
      <c r="I184" s="18" t="s">
        <v>20</v>
      </c>
      <c r="J184" s="37"/>
      <c r="K184" s="40"/>
      <c r="L184" s="42"/>
      <c r="M184" s="44"/>
      <c r="N184" s="46"/>
      <c r="O184" s="48"/>
    </row>
    <row r="185" spans="1:18" ht="11.1" customHeight="1" thickBot="1">
      <c r="A185" s="19" t="s">
        <v>76</v>
      </c>
      <c r="B185" s="20" t="s">
        <v>77</v>
      </c>
      <c r="C185" s="21" t="s">
        <v>30</v>
      </c>
      <c r="D185" s="21">
        <v>27</v>
      </c>
      <c r="E185" s="21">
        <v>38</v>
      </c>
      <c r="F185" s="21">
        <v>65</v>
      </c>
      <c r="G185" s="21">
        <v>3</v>
      </c>
      <c r="H185" s="21" t="s">
        <v>15</v>
      </c>
      <c r="I185" s="21" t="s">
        <v>16</v>
      </c>
      <c r="J185" s="38"/>
      <c r="K185" s="41"/>
      <c r="L185" s="43"/>
      <c r="M185" s="45"/>
      <c r="N185" s="47"/>
      <c r="O185" s="49"/>
      <c r="P185" s="11"/>
      <c r="Q185" s="12"/>
      <c r="R185" s="12"/>
    </row>
    <row r="186" spans="1:18" ht="11.1" customHeight="1">
      <c r="A186" s="8" t="s">
        <v>78</v>
      </c>
      <c r="B186" s="9" t="s">
        <v>79</v>
      </c>
      <c r="C186" s="10" t="s">
        <v>31</v>
      </c>
      <c r="D186" s="10">
        <v>28</v>
      </c>
      <c r="E186" s="10">
        <v>10</v>
      </c>
      <c r="F186" s="10">
        <v>38</v>
      </c>
      <c r="G186" s="10">
        <v>0</v>
      </c>
      <c r="H186" s="10" t="s">
        <v>19</v>
      </c>
      <c r="I186" s="10" t="s">
        <v>19</v>
      </c>
      <c r="J186" s="36">
        <f t="shared" ref="J186" si="102">COUNTIF(H186:H195,"F")+COUNTIF(H186:H195,"AB")</f>
        <v>1</v>
      </c>
      <c r="K186" s="39">
        <f t="shared" ref="K186" si="103">SUM(G186:G195)</f>
        <v>21.5</v>
      </c>
      <c r="L186" s="42" t="str">
        <f t="shared" ref="L186" si="104">IF(K186=24.5, "PASS", "FAIL")</f>
        <v>FAIL</v>
      </c>
      <c r="M186" s="44" t="str">
        <f t="shared" ref="M186" si="105">IF(L186="PASS",O186/10,"NO NEED")</f>
        <v>NO NEED</v>
      </c>
      <c r="N186" s="46" t="str">
        <f t="shared" ref="N186" si="106">IF(L186="FAIL","NO RANK",RANK(M186,$M$6:$M$595))</f>
        <v>NO RANK</v>
      </c>
      <c r="O186" s="48">
        <f t="shared" ref="O186" si="107">SUM(F186:F195)</f>
        <v>698</v>
      </c>
      <c r="P186" s="11"/>
      <c r="Q186" s="12"/>
      <c r="R186" s="12"/>
    </row>
    <row r="187" spans="1:18" ht="11.1" customHeight="1">
      <c r="A187" s="13" t="s">
        <v>78</v>
      </c>
      <c r="B187" s="14" t="s">
        <v>79</v>
      </c>
      <c r="C187" s="15" t="s">
        <v>32</v>
      </c>
      <c r="D187" s="15">
        <v>29</v>
      </c>
      <c r="E187" s="15">
        <v>28</v>
      </c>
      <c r="F187" s="15">
        <v>57</v>
      </c>
      <c r="G187" s="15">
        <v>3</v>
      </c>
      <c r="H187" s="15" t="s">
        <v>15</v>
      </c>
      <c r="I187" s="15" t="s">
        <v>17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78</v>
      </c>
      <c r="B188" s="14" t="s">
        <v>79</v>
      </c>
      <c r="C188" s="15" t="s">
        <v>33</v>
      </c>
      <c r="D188" s="15">
        <v>26</v>
      </c>
      <c r="E188" s="15">
        <v>39</v>
      </c>
      <c r="F188" s="15">
        <v>65</v>
      </c>
      <c r="G188" s="15">
        <v>3</v>
      </c>
      <c r="H188" s="15" t="s">
        <v>15</v>
      </c>
      <c r="I188" s="15" t="s">
        <v>16</v>
      </c>
      <c r="J188" s="37"/>
      <c r="K188" s="40"/>
      <c r="L188" s="42"/>
      <c r="M188" s="44"/>
      <c r="N188" s="46"/>
      <c r="O188" s="48"/>
    </row>
    <row r="189" spans="1:18" ht="11.1" customHeight="1">
      <c r="A189" s="13" t="s">
        <v>78</v>
      </c>
      <c r="B189" s="14" t="s">
        <v>79</v>
      </c>
      <c r="C189" s="15" t="s">
        <v>34</v>
      </c>
      <c r="D189" s="15">
        <v>25</v>
      </c>
      <c r="E189" s="15">
        <v>27</v>
      </c>
      <c r="F189" s="15">
        <v>52</v>
      </c>
      <c r="G189" s="15">
        <v>3</v>
      </c>
      <c r="H189" s="15" t="s">
        <v>15</v>
      </c>
      <c r="I189" s="15" t="s">
        <v>17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78</v>
      </c>
      <c r="B190" s="14" t="s">
        <v>79</v>
      </c>
      <c r="C190" s="15" t="s">
        <v>35</v>
      </c>
      <c r="D190" s="15">
        <v>24</v>
      </c>
      <c r="E190" s="15">
        <v>25</v>
      </c>
      <c r="F190" s="15">
        <v>49</v>
      </c>
      <c r="G190" s="15">
        <v>3</v>
      </c>
      <c r="H190" s="15" t="s">
        <v>15</v>
      </c>
      <c r="I190" s="15" t="s">
        <v>18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78</v>
      </c>
      <c r="B191" s="14" t="s">
        <v>79</v>
      </c>
      <c r="C191" s="15" t="s">
        <v>36</v>
      </c>
      <c r="D191" s="15">
        <v>28</v>
      </c>
      <c r="E191" s="15">
        <v>69</v>
      </c>
      <c r="F191" s="15">
        <v>97</v>
      </c>
      <c r="G191" s="15">
        <v>1.5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78</v>
      </c>
      <c r="B192" s="17" t="s">
        <v>79</v>
      </c>
      <c r="C192" s="18" t="s">
        <v>37</v>
      </c>
      <c r="D192" s="18">
        <v>28</v>
      </c>
      <c r="E192" s="18">
        <v>62</v>
      </c>
      <c r="F192" s="18">
        <v>90</v>
      </c>
      <c r="G192" s="18">
        <v>1.5</v>
      </c>
      <c r="H192" s="18" t="s">
        <v>15</v>
      </c>
      <c r="I192" s="18" t="s">
        <v>20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78</v>
      </c>
      <c r="B193" s="17" t="s">
        <v>79</v>
      </c>
      <c r="C193" s="18" t="s">
        <v>38</v>
      </c>
      <c r="D193" s="18">
        <v>28</v>
      </c>
      <c r="E193" s="18">
        <v>64</v>
      </c>
      <c r="F193" s="18">
        <v>92</v>
      </c>
      <c r="G193" s="18">
        <v>1.5</v>
      </c>
      <c r="H193" s="18" t="s">
        <v>15</v>
      </c>
      <c r="I193" s="18" t="s">
        <v>20</v>
      </c>
      <c r="J193" s="37"/>
      <c r="K193" s="40"/>
      <c r="L193" s="42"/>
      <c r="M193" s="44"/>
      <c r="N193" s="46"/>
      <c r="O193" s="48"/>
    </row>
    <row r="194" spans="1:18" ht="11.1" customHeight="1">
      <c r="A194" s="16" t="s">
        <v>78</v>
      </c>
      <c r="B194" s="17" t="s">
        <v>79</v>
      </c>
      <c r="C194" s="18" t="s">
        <v>40</v>
      </c>
      <c r="D194" s="18">
        <v>28</v>
      </c>
      <c r="E194" s="18">
        <v>64</v>
      </c>
      <c r="F194" s="18">
        <v>92</v>
      </c>
      <c r="G194" s="18">
        <v>2</v>
      </c>
      <c r="H194" s="18" t="s">
        <v>15</v>
      </c>
      <c r="I194" s="18" t="s">
        <v>20</v>
      </c>
      <c r="J194" s="37"/>
      <c r="K194" s="40"/>
      <c r="L194" s="42"/>
      <c r="M194" s="44"/>
      <c r="N194" s="46"/>
      <c r="O194" s="48"/>
    </row>
    <row r="195" spans="1:18" ht="11.1" customHeight="1" thickBot="1">
      <c r="A195" s="19" t="s">
        <v>78</v>
      </c>
      <c r="B195" s="20" t="s">
        <v>79</v>
      </c>
      <c r="C195" s="21" t="s">
        <v>30</v>
      </c>
      <c r="D195" s="21">
        <v>28</v>
      </c>
      <c r="E195" s="21">
        <v>38</v>
      </c>
      <c r="F195" s="21">
        <v>66</v>
      </c>
      <c r="G195" s="21">
        <v>3</v>
      </c>
      <c r="H195" s="21" t="s">
        <v>15</v>
      </c>
      <c r="I195" s="21" t="s">
        <v>16</v>
      </c>
      <c r="J195" s="38"/>
      <c r="K195" s="41"/>
      <c r="L195" s="43"/>
      <c r="M195" s="45"/>
      <c r="N195" s="47"/>
      <c r="O195" s="49"/>
      <c r="P195" s="11"/>
      <c r="Q195" s="12"/>
      <c r="R195" s="12"/>
    </row>
    <row r="196" spans="1:18" ht="11.1" customHeight="1">
      <c r="A196" s="8" t="s">
        <v>80</v>
      </c>
      <c r="B196" s="9" t="s">
        <v>81</v>
      </c>
      <c r="C196" s="10" t="s">
        <v>31</v>
      </c>
      <c r="D196" s="10">
        <v>27</v>
      </c>
      <c r="E196" s="10">
        <v>25</v>
      </c>
      <c r="F196" s="10">
        <v>52</v>
      </c>
      <c r="G196" s="10">
        <v>3</v>
      </c>
      <c r="H196" s="10" t="s">
        <v>15</v>
      </c>
      <c r="I196" s="10" t="s">
        <v>17</v>
      </c>
      <c r="J196" s="36">
        <f t="shared" ref="J196" si="108">COUNTIF(H196:H205,"F")+COUNTIF(H196:H205,"AB")</f>
        <v>0</v>
      </c>
      <c r="K196" s="39">
        <f t="shared" ref="K196" si="109">SUM(G196:G205)</f>
        <v>24.5</v>
      </c>
      <c r="L196" s="42" t="str">
        <f t="shared" ref="L196" si="110">IF(K196=24.5, "PASS", "FAIL")</f>
        <v>PASS</v>
      </c>
      <c r="M196" s="44">
        <f t="shared" ref="M196" si="111">IF(L196="PASS",O196/10,"NO NEED")</f>
        <v>78.2</v>
      </c>
      <c r="N196" s="46">
        <f t="shared" ref="N196" si="112">IF(L196="FAIL","NO RANK",RANK(M196,$M$6:$M$595))</f>
        <v>2</v>
      </c>
      <c r="O196" s="48">
        <f t="shared" ref="O196" si="113">SUM(F196:F205)</f>
        <v>782</v>
      </c>
      <c r="P196" s="11"/>
      <c r="Q196" s="12"/>
      <c r="R196" s="12"/>
    </row>
    <row r="197" spans="1:18" ht="11.1" customHeight="1">
      <c r="A197" s="13" t="s">
        <v>80</v>
      </c>
      <c r="B197" s="14" t="s">
        <v>81</v>
      </c>
      <c r="C197" s="15" t="s">
        <v>32</v>
      </c>
      <c r="D197" s="15">
        <v>29</v>
      </c>
      <c r="E197" s="15">
        <v>41</v>
      </c>
      <c r="F197" s="15">
        <v>70</v>
      </c>
      <c r="G197" s="15">
        <v>3</v>
      </c>
      <c r="H197" s="15" t="s">
        <v>15</v>
      </c>
      <c r="I197" s="15" t="s">
        <v>22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80</v>
      </c>
      <c r="B198" s="14" t="s">
        <v>81</v>
      </c>
      <c r="C198" s="15" t="s">
        <v>33</v>
      </c>
      <c r="D198" s="15">
        <v>29</v>
      </c>
      <c r="E198" s="15">
        <v>52</v>
      </c>
      <c r="F198" s="15">
        <v>81</v>
      </c>
      <c r="G198" s="15">
        <v>3</v>
      </c>
      <c r="H198" s="15" t="s">
        <v>15</v>
      </c>
      <c r="I198" s="15" t="s">
        <v>21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80</v>
      </c>
      <c r="B199" s="14" t="s">
        <v>81</v>
      </c>
      <c r="C199" s="15" t="s">
        <v>34</v>
      </c>
      <c r="D199" s="15">
        <v>28</v>
      </c>
      <c r="E199" s="15">
        <v>36</v>
      </c>
      <c r="F199" s="15">
        <v>64</v>
      </c>
      <c r="G199" s="15">
        <v>3</v>
      </c>
      <c r="H199" s="15" t="s">
        <v>15</v>
      </c>
      <c r="I199" s="15" t="s">
        <v>16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80</v>
      </c>
      <c r="B200" s="14" t="s">
        <v>81</v>
      </c>
      <c r="C200" s="15" t="s">
        <v>35</v>
      </c>
      <c r="D200" s="15">
        <v>25</v>
      </c>
      <c r="E200" s="15">
        <v>31</v>
      </c>
      <c r="F200" s="15">
        <v>56</v>
      </c>
      <c r="G200" s="15">
        <v>3</v>
      </c>
      <c r="H200" s="15" t="s">
        <v>15</v>
      </c>
      <c r="I200" s="15" t="s">
        <v>17</v>
      </c>
      <c r="J200" s="37"/>
      <c r="K200" s="40"/>
      <c r="L200" s="42"/>
      <c r="M200" s="44"/>
      <c r="N200" s="46"/>
      <c r="O200" s="48"/>
    </row>
    <row r="201" spans="1:18" ht="11.1" customHeight="1">
      <c r="A201" s="13" t="s">
        <v>80</v>
      </c>
      <c r="B201" s="14" t="s">
        <v>81</v>
      </c>
      <c r="C201" s="15" t="s">
        <v>36</v>
      </c>
      <c r="D201" s="15">
        <v>29</v>
      </c>
      <c r="E201" s="15">
        <v>69</v>
      </c>
      <c r="F201" s="15">
        <v>98</v>
      </c>
      <c r="G201" s="15">
        <v>1.5</v>
      </c>
      <c r="H201" s="15" t="s">
        <v>15</v>
      </c>
      <c r="I201" s="15" t="s">
        <v>20</v>
      </c>
      <c r="J201" s="37"/>
      <c r="K201" s="40"/>
      <c r="L201" s="42"/>
      <c r="M201" s="44"/>
      <c r="N201" s="46"/>
      <c r="O201" s="48"/>
    </row>
    <row r="202" spans="1:18" ht="11.1" customHeight="1">
      <c r="A202" s="16" t="s">
        <v>80</v>
      </c>
      <c r="B202" s="17" t="s">
        <v>81</v>
      </c>
      <c r="C202" s="18" t="s">
        <v>37</v>
      </c>
      <c r="D202" s="18">
        <v>29</v>
      </c>
      <c r="E202" s="18">
        <v>68</v>
      </c>
      <c r="F202" s="18">
        <v>97</v>
      </c>
      <c r="G202" s="18">
        <v>1.5</v>
      </c>
      <c r="H202" s="18" t="s">
        <v>15</v>
      </c>
      <c r="I202" s="18" t="s">
        <v>20</v>
      </c>
      <c r="J202" s="37"/>
      <c r="K202" s="40"/>
      <c r="L202" s="42"/>
      <c r="M202" s="44"/>
      <c r="N202" s="46"/>
      <c r="O202" s="48"/>
    </row>
    <row r="203" spans="1:18" ht="11.1" customHeight="1">
      <c r="A203" s="16" t="s">
        <v>80</v>
      </c>
      <c r="B203" s="17" t="s">
        <v>81</v>
      </c>
      <c r="C203" s="18" t="s">
        <v>38</v>
      </c>
      <c r="D203" s="18">
        <v>29</v>
      </c>
      <c r="E203" s="18">
        <v>66</v>
      </c>
      <c r="F203" s="18">
        <v>95</v>
      </c>
      <c r="G203" s="18">
        <v>1.5</v>
      </c>
      <c r="H203" s="18" t="s">
        <v>15</v>
      </c>
      <c r="I203" s="18" t="s">
        <v>20</v>
      </c>
      <c r="J203" s="37"/>
      <c r="K203" s="40"/>
      <c r="L203" s="42"/>
      <c r="M203" s="44"/>
      <c r="N203" s="46"/>
      <c r="O203" s="48"/>
    </row>
    <row r="204" spans="1:18" ht="11.1" customHeight="1">
      <c r="A204" s="16" t="s">
        <v>80</v>
      </c>
      <c r="B204" s="17" t="s">
        <v>81</v>
      </c>
      <c r="C204" s="18" t="s">
        <v>40</v>
      </c>
      <c r="D204" s="18">
        <v>29</v>
      </c>
      <c r="E204" s="18">
        <v>67</v>
      </c>
      <c r="F204" s="18">
        <v>96</v>
      </c>
      <c r="G204" s="18">
        <v>2</v>
      </c>
      <c r="H204" s="18" t="s">
        <v>15</v>
      </c>
      <c r="I204" s="18" t="s">
        <v>20</v>
      </c>
      <c r="J204" s="37"/>
      <c r="K204" s="40"/>
      <c r="L204" s="42"/>
      <c r="M204" s="44"/>
      <c r="N204" s="46"/>
      <c r="O204" s="48"/>
    </row>
    <row r="205" spans="1:18" ht="11.1" customHeight="1" thickBot="1">
      <c r="A205" s="19" t="s">
        <v>80</v>
      </c>
      <c r="B205" s="20" t="s">
        <v>81</v>
      </c>
      <c r="C205" s="21" t="s">
        <v>30</v>
      </c>
      <c r="D205" s="21">
        <v>27</v>
      </c>
      <c r="E205" s="21">
        <v>46</v>
      </c>
      <c r="F205" s="21">
        <v>73</v>
      </c>
      <c r="G205" s="21">
        <v>3</v>
      </c>
      <c r="H205" s="21" t="s">
        <v>15</v>
      </c>
      <c r="I205" s="21" t="s">
        <v>22</v>
      </c>
      <c r="J205" s="38"/>
      <c r="K205" s="41"/>
      <c r="L205" s="43"/>
      <c r="M205" s="45"/>
      <c r="N205" s="47"/>
      <c r="O205" s="49"/>
      <c r="P205" s="11"/>
      <c r="Q205" s="12"/>
      <c r="R205" s="12"/>
    </row>
    <row r="206" spans="1:18" ht="11.1" customHeight="1">
      <c r="A206" s="8" t="s">
        <v>82</v>
      </c>
      <c r="B206" s="9" t="s">
        <v>83</v>
      </c>
      <c r="C206" s="10" t="s">
        <v>31</v>
      </c>
      <c r="D206" s="10">
        <v>27</v>
      </c>
      <c r="E206" s="10">
        <v>11</v>
      </c>
      <c r="F206" s="10">
        <v>38</v>
      </c>
      <c r="G206" s="10">
        <v>0</v>
      </c>
      <c r="H206" s="10" t="s">
        <v>19</v>
      </c>
      <c r="I206" s="10" t="s">
        <v>19</v>
      </c>
      <c r="J206" s="36">
        <f t="shared" ref="J206" si="114">COUNTIF(H206:H215,"F")+COUNTIF(H206:H215,"AB")</f>
        <v>1</v>
      </c>
      <c r="K206" s="39">
        <f t="shared" ref="K206" si="115">SUM(G206:G215)</f>
        <v>21.5</v>
      </c>
      <c r="L206" s="42" t="str">
        <f t="shared" ref="L206" si="116">IF(K206=24.5, "PASS", "FAIL")</f>
        <v>FAIL</v>
      </c>
      <c r="M206" s="44" t="str">
        <f t="shared" ref="M206" si="117">IF(L206="PASS",O206/10,"NO NEED")</f>
        <v>NO NEED</v>
      </c>
      <c r="N206" s="46" t="str">
        <f t="shared" ref="N206" si="118">IF(L206="FAIL","NO RANK",RANK(M206,$M$6:$M$595))</f>
        <v>NO RANK</v>
      </c>
      <c r="O206" s="48">
        <f t="shared" ref="O206" si="119">SUM(F206:F215)</f>
        <v>717</v>
      </c>
      <c r="P206" s="11"/>
      <c r="Q206" s="12"/>
      <c r="R206" s="12"/>
    </row>
    <row r="207" spans="1:18" ht="11.1" customHeight="1">
      <c r="A207" s="13" t="s">
        <v>82</v>
      </c>
      <c r="B207" s="14" t="s">
        <v>83</v>
      </c>
      <c r="C207" s="15" t="s">
        <v>32</v>
      </c>
      <c r="D207" s="15">
        <v>29</v>
      </c>
      <c r="E207" s="15">
        <v>40</v>
      </c>
      <c r="F207" s="15">
        <v>69</v>
      </c>
      <c r="G207" s="15">
        <v>3</v>
      </c>
      <c r="H207" s="15" t="s">
        <v>15</v>
      </c>
      <c r="I207" s="15" t="s">
        <v>16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82</v>
      </c>
      <c r="B208" s="14" t="s">
        <v>83</v>
      </c>
      <c r="C208" s="15" t="s">
        <v>33</v>
      </c>
      <c r="D208" s="15">
        <v>28</v>
      </c>
      <c r="E208" s="15">
        <v>31</v>
      </c>
      <c r="F208" s="15">
        <v>59</v>
      </c>
      <c r="G208" s="15">
        <v>3</v>
      </c>
      <c r="H208" s="15" t="s">
        <v>15</v>
      </c>
      <c r="I208" s="15" t="s">
        <v>17</v>
      </c>
      <c r="J208" s="37"/>
      <c r="K208" s="40"/>
      <c r="L208" s="42"/>
      <c r="M208" s="44"/>
      <c r="N208" s="46"/>
      <c r="O208" s="48"/>
    </row>
    <row r="209" spans="1:18" ht="11.1" customHeight="1">
      <c r="A209" s="13" t="s">
        <v>82</v>
      </c>
      <c r="B209" s="14" t="s">
        <v>83</v>
      </c>
      <c r="C209" s="15" t="s">
        <v>34</v>
      </c>
      <c r="D209" s="15">
        <v>24</v>
      </c>
      <c r="E209" s="15">
        <v>30</v>
      </c>
      <c r="F209" s="15">
        <v>54</v>
      </c>
      <c r="G209" s="15">
        <v>3</v>
      </c>
      <c r="H209" s="15" t="s">
        <v>15</v>
      </c>
      <c r="I209" s="15" t="s">
        <v>17</v>
      </c>
      <c r="J209" s="37"/>
      <c r="K209" s="40"/>
      <c r="L209" s="42"/>
      <c r="M209" s="44"/>
      <c r="N209" s="46"/>
      <c r="O209" s="48"/>
    </row>
    <row r="210" spans="1:18" ht="11.1" customHeight="1">
      <c r="A210" s="13" t="s">
        <v>82</v>
      </c>
      <c r="B210" s="14" t="s">
        <v>83</v>
      </c>
      <c r="C210" s="15" t="s">
        <v>35</v>
      </c>
      <c r="D210" s="15">
        <v>25</v>
      </c>
      <c r="E210" s="15">
        <v>25</v>
      </c>
      <c r="F210" s="15">
        <v>50</v>
      </c>
      <c r="G210" s="15">
        <v>3</v>
      </c>
      <c r="H210" s="15" t="s">
        <v>15</v>
      </c>
      <c r="I210" s="15" t="s">
        <v>17</v>
      </c>
      <c r="J210" s="37"/>
      <c r="K210" s="40"/>
      <c r="L210" s="42"/>
      <c r="M210" s="44"/>
      <c r="N210" s="46"/>
      <c r="O210" s="48"/>
    </row>
    <row r="211" spans="1:18" ht="11.1" customHeight="1">
      <c r="A211" s="13" t="s">
        <v>82</v>
      </c>
      <c r="B211" s="14" t="s">
        <v>83</v>
      </c>
      <c r="C211" s="15" t="s">
        <v>36</v>
      </c>
      <c r="D211" s="15">
        <v>28</v>
      </c>
      <c r="E211" s="15">
        <v>67</v>
      </c>
      <c r="F211" s="15">
        <v>95</v>
      </c>
      <c r="G211" s="15">
        <v>1.5</v>
      </c>
      <c r="H211" s="15" t="s">
        <v>15</v>
      </c>
      <c r="I211" s="15" t="s">
        <v>20</v>
      </c>
      <c r="J211" s="37"/>
      <c r="K211" s="40"/>
      <c r="L211" s="42"/>
      <c r="M211" s="44"/>
      <c r="N211" s="46"/>
      <c r="O211" s="48"/>
    </row>
    <row r="212" spans="1:18" ht="11.1" customHeight="1">
      <c r="A212" s="16" t="s">
        <v>82</v>
      </c>
      <c r="B212" s="17" t="s">
        <v>83</v>
      </c>
      <c r="C212" s="18" t="s">
        <v>37</v>
      </c>
      <c r="D212" s="18">
        <v>28</v>
      </c>
      <c r="E212" s="18">
        <v>64</v>
      </c>
      <c r="F212" s="18">
        <v>92</v>
      </c>
      <c r="G212" s="18">
        <v>1.5</v>
      </c>
      <c r="H212" s="18" t="s">
        <v>15</v>
      </c>
      <c r="I212" s="18" t="s">
        <v>20</v>
      </c>
      <c r="J212" s="37"/>
      <c r="K212" s="40"/>
      <c r="L212" s="42"/>
      <c r="M212" s="44"/>
      <c r="N212" s="46"/>
      <c r="O212" s="48"/>
    </row>
    <row r="213" spans="1:18" ht="11.1" customHeight="1">
      <c r="A213" s="16" t="s">
        <v>82</v>
      </c>
      <c r="B213" s="17" t="s">
        <v>83</v>
      </c>
      <c r="C213" s="18" t="s">
        <v>38</v>
      </c>
      <c r="D213" s="18">
        <v>27</v>
      </c>
      <c r="E213" s="18">
        <v>63</v>
      </c>
      <c r="F213" s="18">
        <v>90</v>
      </c>
      <c r="G213" s="18">
        <v>1.5</v>
      </c>
      <c r="H213" s="18" t="s">
        <v>15</v>
      </c>
      <c r="I213" s="18" t="s">
        <v>20</v>
      </c>
      <c r="J213" s="37"/>
      <c r="K213" s="40"/>
      <c r="L213" s="42"/>
      <c r="M213" s="44"/>
      <c r="N213" s="46"/>
      <c r="O213" s="48"/>
    </row>
    <row r="214" spans="1:18" ht="11.1" customHeight="1">
      <c r="A214" s="16" t="s">
        <v>82</v>
      </c>
      <c r="B214" s="17" t="s">
        <v>83</v>
      </c>
      <c r="C214" s="18" t="s">
        <v>40</v>
      </c>
      <c r="D214" s="18">
        <v>28</v>
      </c>
      <c r="E214" s="18">
        <v>65</v>
      </c>
      <c r="F214" s="18">
        <v>93</v>
      </c>
      <c r="G214" s="18">
        <v>2</v>
      </c>
      <c r="H214" s="18" t="s">
        <v>15</v>
      </c>
      <c r="I214" s="18" t="s">
        <v>20</v>
      </c>
      <c r="J214" s="37"/>
      <c r="K214" s="40"/>
      <c r="L214" s="42"/>
      <c r="M214" s="44"/>
      <c r="N214" s="46"/>
      <c r="O214" s="48"/>
    </row>
    <row r="215" spans="1:18" ht="11.1" customHeight="1" thickBot="1">
      <c r="A215" s="19" t="s">
        <v>82</v>
      </c>
      <c r="B215" s="20" t="s">
        <v>83</v>
      </c>
      <c r="C215" s="21" t="s">
        <v>30</v>
      </c>
      <c r="D215" s="21">
        <v>28</v>
      </c>
      <c r="E215" s="21">
        <v>49</v>
      </c>
      <c r="F215" s="21">
        <v>77</v>
      </c>
      <c r="G215" s="21">
        <v>3</v>
      </c>
      <c r="H215" s="21" t="s">
        <v>15</v>
      </c>
      <c r="I215" s="21" t="s">
        <v>22</v>
      </c>
      <c r="J215" s="38"/>
      <c r="K215" s="41"/>
      <c r="L215" s="43"/>
      <c r="M215" s="45"/>
      <c r="N215" s="47"/>
      <c r="O215" s="49"/>
      <c r="P215" s="11"/>
      <c r="Q215" s="12"/>
      <c r="R215" s="12"/>
    </row>
    <row r="216" spans="1:18" ht="11.1" customHeight="1">
      <c r="A216" s="8" t="s">
        <v>84</v>
      </c>
      <c r="B216" s="9" t="s">
        <v>85</v>
      </c>
      <c r="C216" s="10" t="s">
        <v>31</v>
      </c>
      <c r="D216" s="10">
        <v>27</v>
      </c>
      <c r="E216" s="10">
        <v>11</v>
      </c>
      <c r="F216" s="10">
        <v>38</v>
      </c>
      <c r="G216" s="10">
        <v>0</v>
      </c>
      <c r="H216" s="10" t="s">
        <v>19</v>
      </c>
      <c r="I216" s="10" t="s">
        <v>19</v>
      </c>
      <c r="J216" s="36">
        <f t="shared" ref="J216" si="120">COUNTIF(H216:H225,"F")+COUNTIF(H216:H225,"AB")</f>
        <v>4</v>
      </c>
      <c r="K216" s="39">
        <f t="shared" ref="K216" si="121">SUM(G216:G225)</f>
        <v>12.5</v>
      </c>
      <c r="L216" s="42" t="str">
        <f t="shared" ref="L216" si="122">IF(K216=24.5, "PASS", "FAIL")</f>
        <v>FAIL</v>
      </c>
      <c r="M216" s="44" t="str">
        <f t="shared" ref="M216" si="123">IF(L216="PASS",O216/10,"NO NEED")</f>
        <v>NO NEED</v>
      </c>
      <c r="N216" s="46" t="str">
        <f t="shared" ref="N216" si="124">IF(L216="FAIL","NO RANK",RANK(M216,$M$6:$M$595))</f>
        <v>NO RANK</v>
      </c>
      <c r="O216" s="48">
        <f t="shared" ref="O216" si="125">SUM(F216:F225)</f>
        <v>597</v>
      </c>
      <c r="P216" s="11"/>
      <c r="Q216" s="12"/>
      <c r="R216" s="12"/>
    </row>
    <row r="217" spans="1:18" ht="11.1" customHeight="1">
      <c r="A217" s="13" t="s">
        <v>84</v>
      </c>
      <c r="B217" s="14" t="s">
        <v>85</v>
      </c>
      <c r="C217" s="15" t="s">
        <v>32</v>
      </c>
      <c r="D217" s="15">
        <v>25</v>
      </c>
      <c r="E217" s="15">
        <v>10</v>
      </c>
      <c r="F217" s="15">
        <v>35</v>
      </c>
      <c r="G217" s="15">
        <v>0</v>
      </c>
      <c r="H217" s="15" t="s">
        <v>19</v>
      </c>
      <c r="I217" s="15" t="s">
        <v>19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84</v>
      </c>
      <c r="B218" s="14" t="s">
        <v>85</v>
      </c>
      <c r="C218" s="15" t="s">
        <v>33</v>
      </c>
      <c r="D218" s="15">
        <v>21</v>
      </c>
      <c r="E218" s="15">
        <v>5</v>
      </c>
      <c r="F218" s="15">
        <v>26</v>
      </c>
      <c r="G218" s="15">
        <v>0</v>
      </c>
      <c r="H218" s="15" t="s">
        <v>19</v>
      </c>
      <c r="I218" s="15" t="s">
        <v>19</v>
      </c>
      <c r="J218" s="37"/>
      <c r="K218" s="40"/>
      <c r="L218" s="42"/>
      <c r="M218" s="44"/>
      <c r="N218" s="46"/>
      <c r="O218" s="48"/>
    </row>
    <row r="219" spans="1:18" ht="11.1" customHeight="1">
      <c r="A219" s="13" t="s">
        <v>84</v>
      </c>
      <c r="B219" s="14" t="s">
        <v>85</v>
      </c>
      <c r="C219" s="15" t="s">
        <v>34</v>
      </c>
      <c r="D219" s="15">
        <v>22</v>
      </c>
      <c r="E219" s="15">
        <v>9</v>
      </c>
      <c r="F219" s="15">
        <v>31</v>
      </c>
      <c r="G219" s="15">
        <v>0</v>
      </c>
      <c r="H219" s="15" t="s">
        <v>19</v>
      </c>
      <c r="I219" s="15" t="s">
        <v>19</v>
      </c>
      <c r="J219" s="37"/>
      <c r="K219" s="40"/>
      <c r="L219" s="42"/>
      <c r="M219" s="44"/>
      <c r="N219" s="46"/>
      <c r="O219" s="48"/>
    </row>
    <row r="220" spans="1:18" ht="11.1" customHeight="1">
      <c r="A220" s="13" t="s">
        <v>84</v>
      </c>
      <c r="B220" s="14" t="s">
        <v>85</v>
      </c>
      <c r="C220" s="15" t="s">
        <v>35</v>
      </c>
      <c r="D220" s="15">
        <v>20</v>
      </c>
      <c r="E220" s="15">
        <v>25</v>
      </c>
      <c r="F220" s="15">
        <v>45</v>
      </c>
      <c r="G220" s="15">
        <v>3</v>
      </c>
      <c r="H220" s="15" t="s">
        <v>15</v>
      </c>
      <c r="I220" s="15" t="s">
        <v>18</v>
      </c>
      <c r="J220" s="37"/>
      <c r="K220" s="40"/>
      <c r="L220" s="42"/>
      <c r="M220" s="44"/>
      <c r="N220" s="46"/>
      <c r="O220" s="48"/>
    </row>
    <row r="221" spans="1:18" ht="11.1" customHeight="1">
      <c r="A221" s="13" t="s">
        <v>84</v>
      </c>
      <c r="B221" s="14" t="s">
        <v>85</v>
      </c>
      <c r="C221" s="15" t="s">
        <v>36</v>
      </c>
      <c r="D221" s="15">
        <v>26</v>
      </c>
      <c r="E221" s="15">
        <v>64</v>
      </c>
      <c r="F221" s="15">
        <v>90</v>
      </c>
      <c r="G221" s="15">
        <v>1.5</v>
      </c>
      <c r="H221" s="15" t="s">
        <v>15</v>
      </c>
      <c r="I221" s="15" t="s">
        <v>20</v>
      </c>
      <c r="J221" s="37"/>
      <c r="K221" s="40"/>
      <c r="L221" s="42"/>
      <c r="M221" s="44"/>
      <c r="N221" s="46"/>
      <c r="O221" s="48"/>
    </row>
    <row r="222" spans="1:18" ht="11.1" customHeight="1">
      <c r="A222" s="16" t="s">
        <v>84</v>
      </c>
      <c r="B222" s="17" t="s">
        <v>85</v>
      </c>
      <c r="C222" s="18" t="s">
        <v>37</v>
      </c>
      <c r="D222" s="18">
        <v>27</v>
      </c>
      <c r="E222" s="18">
        <v>60</v>
      </c>
      <c r="F222" s="18">
        <v>87</v>
      </c>
      <c r="G222" s="18">
        <v>1.5</v>
      </c>
      <c r="H222" s="18" t="s">
        <v>15</v>
      </c>
      <c r="I222" s="18" t="s">
        <v>21</v>
      </c>
      <c r="J222" s="37"/>
      <c r="K222" s="40"/>
      <c r="L222" s="42"/>
      <c r="M222" s="44"/>
      <c r="N222" s="46"/>
      <c r="O222" s="48"/>
    </row>
    <row r="223" spans="1:18" ht="11.1" customHeight="1">
      <c r="A223" s="16" t="s">
        <v>84</v>
      </c>
      <c r="B223" s="17" t="s">
        <v>85</v>
      </c>
      <c r="C223" s="18" t="s">
        <v>38</v>
      </c>
      <c r="D223" s="18">
        <v>27</v>
      </c>
      <c r="E223" s="18">
        <v>62</v>
      </c>
      <c r="F223" s="18">
        <v>89</v>
      </c>
      <c r="G223" s="18">
        <v>1.5</v>
      </c>
      <c r="H223" s="18" t="s">
        <v>15</v>
      </c>
      <c r="I223" s="18" t="s">
        <v>21</v>
      </c>
      <c r="J223" s="37"/>
      <c r="K223" s="40"/>
      <c r="L223" s="42"/>
      <c r="M223" s="44"/>
      <c r="N223" s="46"/>
      <c r="O223" s="48"/>
    </row>
    <row r="224" spans="1:18" ht="11.1" customHeight="1">
      <c r="A224" s="16" t="s">
        <v>84</v>
      </c>
      <c r="B224" s="17" t="s">
        <v>85</v>
      </c>
      <c r="C224" s="18" t="s">
        <v>40</v>
      </c>
      <c r="D224" s="18">
        <v>26</v>
      </c>
      <c r="E224" s="18">
        <v>60</v>
      </c>
      <c r="F224" s="18">
        <v>86</v>
      </c>
      <c r="G224" s="18">
        <v>2</v>
      </c>
      <c r="H224" s="18" t="s">
        <v>15</v>
      </c>
      <c r="I224" s="18" t="s">
        <v>21</v>
      </c>
      <c r="J224" s="37"/>
      <c r="K224" s="40"/>
      <c r="L224" s="42"/>
      <c r="M224" s="44"/>
      <c r="N224" s="46"/>
      <c r="O224" s="48"/>
    </row>
    <row r="225" spans="1:18" ht="11.1" customHeight="1" thickBot="1">
      <c r="A225" s="19" t="s">
        <v>84</v>
      </c>
      <c r="B225" s="20" t="s">
        <v>85</v>
      </c>
      <c r="C225" s="21" t="s">
        <v>30</v>
      </c>
      <c r="D225" s="21">
        <v>28</v>
      </c>
      <c r="E225" s="21">
        <v>42</v>
      </c>
      <c r="F225" s="21">
        <v>70</v>
      </c>
      <c r="G225" s="21">
        <v>3</v>
      </c>
      <c r="H225" s="21" t="s">
        <v>15</v>
      </c>
      <c r="I225" s="21" t="s">
        <v>22</v>
      </c>
      <c r="J225" s="38"/>
      <c r="K225" s="41"/>
      <c r="L225" s="43"/>
      <c r="M225" s="45"/>
      <c r="N225" s="47"/>
      <c r="O225" s="49"/>
      <c r="P225" s="11"/>
      <c r="Q225" s="12"/>
      <c r="R225" s="12"/>
    </row>
    <row r="226" spans="1:18" ht="11.1" customHeight="1">
      <c r="A226" s="8" t="s">
        <v>86</v>
      </c>
      <c r="B226" s="9" t="s">
        <v>87</v>
      </c>
      <c r="C226" s="10" t="s">
        <v>31</v>
      </c>
      <c r="D226" s="10">
        <v>27</v>
      </c>
      <c r="E226" s="10">
        <v>13</v>
      </c>
      <c r="F226" s="10">
        <v>40</v>
      </c>
      <c r="G226" s="10">
        <v>0</v>
      </c>
      <c r="H226" s="10" t="s">
        <v>19</v>
      </c>
      <c r="I226" s="10" t="s">
        <v>19</v>
      </c>
      <c r="J226" s="36">
        <f t="shared" ref="J226" si="126">COUNTIF(H226:H235,"F")+COUNTIF(H226:H235,"AB")</f>
        <v>2</v>
      </c>
      <c r="K226" s="39">
        <f t="shared" ref="K226" si="127">SUM(G226:G235)</f>
        <v>18.5</v>
      </c>
      <c r="L226" s="42" t="str">
        <f t="shared" ref="L226" si="128">IF(K226=24.5, "PASS", "FAIL")</f>
        <v>FAIL</v>
      </c>
      <c r="M226" s="44" t="str">
        <f t="shared" ref="M226" si="129">IF(L226="PASS",O226/10,"NO NEED")</f>
        <v>NO NEED</v>
      </c>
      <c r="N226" s="46" t="str">
        <f t="shared" ref="N226" si="130">IF(L226="FAIL","NO RANK",RANK(M226,$M$6:$M$595))</f>
        <v>NO RANK</v>
      </c>
      <c r="O226" s="48">
        <f t="shared" ref="O226" si="131">SUM(F226:F235)</f>
        <v>637</v>
      </c>
      <c r="P226" s="11"/>
      <c r="Q226" s="12"/>
      <c r="R226" s="12"/>
    </row>
    <row r="227" spans="1:18" ht="11.1" customHeight="1">
      <c r="A227" s="13" t="s">
        <v>86</v>
      </c>
      <c r="B227" s="14" t="s">
        <v>87</v>
      </c>
      <c r="C227" s="15" t="s">
        <v>32</v>
      </c>
      <c r="D227" s="15">
        <v>25</v>
      </c>
      <c r="E227" s="15">
        <v>28</v>
      </c>
      <c r="F227" s="15">
        <v>53</v>
      </c>
      <c r="G227" s="15">
        <v>3</v>
      </c>
      <c r="H227" s="15" t="s">
        <v>15</v>
      </c>
      <c r="I227" s="15" t="s">
        <v>17</v>
      </c>
      <c r="J227" s="37"/>
      <c r="K227" s="40"/>
      <c r="L227" s="42"/>
      <c r="M227" s="44"/>
      <c r="N227" s="46"/>
      <c r="O227" s="48"/>
    </row>
    <row r="228" spans="1:18" ht="11.1" customHeight="1">
      <c r="A228" s="13" t="s">
        <v>86</v>
      </c>
      <c r="B228" s="14" t="s">
        <v>87</v>
      </c>
      <c r="C228" s="15" t="s">
        <v>33</v>
      </c>
      <c r="D228" s="15">
        <v>20</v>
      </c>
      <c r="E228" s="15">
        <v>25</v>
      </c>
      <c r="F228" s="15">
        <v>45</v>
      </c>
      <c r="G228" s="15">
        <v>3</v>
      </c>
      <c r="H228" s="15" t="s">
        <v>15</v>
      </c>
      <c r="I228" s="15" t="s">
        <v>18</v>
      </c>
      <c r="J228" s="37"/>
      <c r="K228" s="40"/>
      <c r="L228" s="42"/>
      <c r="M228" s="44"/>
      <c r="N228" s="46"/>
      <c r="O228" s="48"/>
    </row>
    <row r="229" spans="1:18" ht="11.1" customHeight="1">
      <c r="A229" s="13" t="s">
        <v>86</v>
      </c>
      <c r="B229" s="14" t="s">
        <v>87</v>
      </c>
      <c r="C229" s="15" t="s">
        <v>34</v>
      </c>
      <c r="D229" s="15">
        <v>21</v>
      </c>
      <c r="E229" s="15">
        <v>18</v>
      </c>
      <c r="F229" s="15">
        <v>39</v>
      </c>
      <c r="G229" s="15">
        <v>0</v>
      </c>
      <c r="H229" s="15" t="s">
        <v>19</v>
      </c>
      <c r="I229" s="15" t="s">
        <v>19</v>
      </c>
      <c r="J229" s="37"/>
      <c r="K229" s="40"/>
      <c r="L229" s="42"/>
      <c r="M229" s="44"/>
      <c r="N229" s="46"/>
      <c r="O229" s="48"/>
    </row>
    <row r="230" spans="1:18" ht="11.1" customHeight="1">
      <c r="A230" s="13" t="s">
        <v>86</v>
      </c>
      <c r="B230" s="14" t="s">
        <v>87</v>
      </c>
      <c r="C230" s="15" t="s">
        <v>35</v>
      </c>
      <c r="D230" s="15">
        <v>20</v>
      </c>
      <c r="E230" s="15">
        <v>25</v>
      </c>
      <c r="F230" s="15">
        <v>45</v>
      </c>
      <c r="G230" s="15">
        <v>3</v>
      </c>
      <c r="H230" s="15" t="s">
        <v>15</v>
      </c>
      <c r="I230" s="15" t="s">
        <v>18</v>
      </c>
      <c r="J230" s="37"/>
      <c r="K230" s="40"/>
      <c r="L230" s="42"/>
      <c r="M230" s="44"/>
      <c r="N230" s="46"/>
      <c r="O230" s="48"/>
    </row>
    <row r="231" spans="1:18" ht="11.1" customHeight="1">
      <c r="A231" s="13" t="s">
        <v>86</v>
      </c>
      <c r="B231" s="14" t="s">
        <v>87</v>
      </c>
      <c r="C231" s="15" t="s">
        <v>36</v>
      </c>
      <c r="D231" s="15">
        <v>27</v>
      </c>
      <c r="E231" s="15">
        <v>65</v>
      </c>
      <c r="F231" s="15">
        <v>92</v>
      </c>
      <c r="G231" s="15">
        <v>1.5</v>
      </c>
      <c r="H231" s="15" t="s">
        <v>15</v>
      </c>
      <c r="I231" s="15" t="s">
        <v>20</v>
      </c>
      <c r="J231" s="37"/>
      <c r="K231" s="40"/>
      <c r="L231" s="42"/>
      <c r="M231" s="44"/>
      <c r="N231" s="46"/>
      <c r="O231" s="48"/>
    </row>
    <row r="232" spans="1:18" ht="11.1" customHeight="1">
      <c r="A232" s="16" t="s">
        <v>86</v>
      </c>
      <c r="B232" s="17" t="s">
        <v>87</v>
      </c>
      <c r="C232" s="18" t="s">
        <v>37</v>
      </c>
      <c r="D232" s="18">
        <v>27</v>
      </c>
      <c r="E232" s="18">
        <v>60</v>
      </c>
      <c r="F232" s="18">
        <v>87</v>
      </c>
      <c r="G232" s="18">
        <v>1.5</v>
      </c>
      <c r="H232" s="18" t="s">
        <v>15</v>
      </c>
      <c r="I232" s="18" t="s">
        <v>21</v>
      </c>
      <c r="J232" s="37"/>
      <c r="K232" s="40"/>
      <c r="L232" s="42"/>
      <c r="M232" s="44"/>
      <c r="N232" s="46"/>
      <c r="O232" s="48"/>
    </row>
    <row r="233" spans="1:18" ht="11.1" customHeight="1">
      <c r="A233" s="16" t="s">
        <v>86</v>
      </c>
      <c r="B233" s="17" t="s">
        <v>87</v>
      </c>
      <c r="C233" s="18" t="s">
        <v>38</v>
      </c>
      <c r="D233" s="18">
        <v>27</v>
      </c>
      <c r="E233" s="18">
        <v>60</v>
      </c>
      <c r="F233" s="18">
        <v>87</v>
      </c>
      <c r="G233" s="18">
        <v>1.5</v>
      </c>
      <c r="H233" s="18" t="s">
        <v>15</v>
      </c>
      <c r="I233" s="18" t="s">
        <v>21</v>
      </c>
      <c r="J233" s="37"/>
      <c r="K233" s="40"/>
      <c r="L233" s="42"/>
      <c r="M233" s="44"/>
      <c r="N233" s="46"/>
      <c r="O233" s="48"/>
    </row>
    <row r="234" spans="1:18" ht="11.1" customHeight="1">
      <c r="A234" s="16" t="s">
        <v>86</v>
      </c>
      <c r="B234" s="17" t="s">
        <v>87</v>
      </c>
      <c r="C234" s="18" t="s">
        <v>40</v>
      </c>
      <c r="D234" s="18">
        <v>26</v>
      </c>
      <c r="E234" s="18">
        <v>62</v>
      </c>
      <c r="F234" s="18">
        <v>88</v>
      </c>
      <c r="G234" s="18">
        <v>2</v>
      </c>
      <c r="H234" s="18" t="s">
        <v>15</v>
      </c>
      <c r="I234" s="18" t="s">
        <v>21</v>
      </c>
      <c r="J234" s="37"/>
      <c r="K234" s="40"/>
      <c r="L234" s="42"/>
      <c r="M234" s="44"/>
      <c r="N234" s="46"/>
      <c r="O234" s="48"/>
    </row>
    <row r="235" spans="1:18" ht="11.1" customHeight="1" thickBot="1">
      <c r="A235" s="19" t="s">
        <v>86</v>
      </c>
      <c r="B235" s="20" t="s">
        <v>87</v>
      </c>
      <c r="C235" s="21" t="s">
        <v>30</v>
      </c>
      <c r="D235" s="21">
        <v>26</v>
      </c>
      <c r="E235" s="21">
        <v>35</v>
      </c>
      <c r="F235" s="21">
        <v>61</v>
      </c>
      <c r="G235" s="21">
        <v>3</v>
      </c>
      <c r="H235" s="21" t="s">
        <v>15</v>
      </c>
      <c r="I235" s="21" t="s">
        <v>16</v>
      </c>
      <c r="J235" s="38"/>
      <c r="K235" s="41"/>
      <c r="L235" s="43"/>
      <c r="M235" s="45"/>
      <c r="N235" s="47"/>
      <c r="O235" s="49"/>
      <c r="P235" s="11"/>
      <c r="Q235" s="12"/>
      <c r="R235" s="12"/>
    </row>
    <row r="236" spans="1:18" ht="11.1" customHeight="1">
      <c r="A236" s="8" t="s">
        <v>88</v>
      </c>
      <c r="B236" s="9" t="s">
        <v>89</v>
      </c>
      <c r="C236" s="10" t="s">
        <v>31</v>
      </c>
      <c r="D236" s="10">
        <v>27</v>
      </c>
      <c r="E236" s="10">
        <v>25</v>
      </c>
      <c r="F236" s="10">
        <v>52</v>
      </c>
      <c r="G236" s="10">
        <v>3</v>
      </c>
      <c r="H236" s="10" t="s">
        <v>15</v>
      </c>
      <c r="I236" s="10" t="s">
        <v>17</v>
      </c>
      <c r="J236" s="36">
        <f t="shared" ref="J236" si="132">COUNTIF(H236:H245,"F")+COUNTIF(H236:H245,"AB")</f>
        <v>0</v>
      </c>
      <c r="K236" s="39">
        <f t="shared" ref="K236" si="133">SUM(G236:G245)</f>
        <v>24.5</v>
      </c>
      <c r="L236" s="42" t="str">
        <f t="shared" ref="L236" si="134">IF(K236=24.5, "PASS", "FAIL")</f>
        <v>PASS</v>
      </c>
      <c r="M236" s="44">
        <f t="shared" ref="M236" si="135">IF(L236="PASS",O236/10,"NO NEED")</f>
        <v>67.8</v>
      </c>
      <c r="N236" s="46">
        <f t="shared" ref="N236" si="136">IF(L236="FAIL","NO RANK",RANK(M236,$M$6:$M$595))</f>
        <v>16</v>
      </c>
      <c r="O236" s="48">
        <f t="shared" ref="O236" si="137">SUM(F236:F245)</f>
        <v>678</v>
      </c>
      <c r="P236" s="11"/>
      <c r="Q236" s="12"/>
      <c r="R236" s="12"/>
    </row>
    <row r="237" spans="1:18" ht="11.1" customHeight="1">
      <c r="A237" s="13" t="s">
        <v>88</v>
      </c>
      <c r="B237" s="14" t="s">
        <v>89</v>
      </c>
      <c r="C237" s="15" t="s">
        <v>32</v>
      </c>
      <c r="D237" s="15">
        <v>26</v>
      </c>
      <c r="E237" s="15">
        <v>29</v>
      </c>
      <c r="F237" s="15">
        <v>55</v>
      </c>
      <c r="G237" s="15">
        <v>3</v>
      </c>
      <c r="H237" s="15" t="s">
        <v>15</v>
      </c>
      <c r="I237" s="15" t="s">
        <v>17</v>
      </c>
      <c r="J237" s="37"/>
      <c r="K237" s="40"/>
      <c r="L237" s="42"/>
      <c r="M237" s="44"/>
      <c r="N237" s="46"/>
      <c r="O237" s="48"/>
    </row>
    <row r="238" spans="1:18" ht="11.1" customHeight="1">
      <c r="A238" s="13" t="s">
        <v>88</v>
      </c>
      <c r="B238" s="14" t="s">
        <v>89</v>
      </c>
      <c r="C238" s="15" t="s">
        <v>33</v>
      </c>
      <c r="D238" s="15">
        <v>22</v>
      </c>
      <c r="E238" s="15">
        <v>34</v>
      </c>
      <c r="F238" s="15">
        <v>56</v>
      </c>
      <c r="G238" s="15">
        <v>3</v>
      </c>
      <c r="H238" s="15" t="s">
        <v>15</v>
      </c>
      <c r="I238" s="15" t="s">
        <v>17</v>
      </c>
      <c r="J238" s="37"/>
      <c r="K238" s="40"/>
      <c r="L238" s="42"/>
      <c r="M238" s="44"/>
      <c r="N238" s="46"/>
      <c r="O238" s="48"/>
    </row>
    <row r="239" spans="1:18" ht="11.1" customHeight="1">
      <c r="A239" s="13" t="s">
        <v>88</v>
      </c>
      <c r="B239" s="14" t="s">
        <v>89</v>
      </c>
      <c r="C239" s="15" t="s">
        <v>34</v>
      </c>
      <c r="D239" s="15">
        <v>24</v>
      </c>
      <c r="E239" s="15">
        <v>33</v>
      </c>
      <c r="F239" s="15">
        <v>57</v>
      </c>
      <c r="G239" s="15">
        <v>3</v>
      </c>
      <c r="H239" s="15" t="s">
        <v>15</v>
      </c>
      <c r="I239" s="15" t="s">
        <v>17</v>
      </c>
      <c r="J239" s="37"/>
      <c r="K239" s="40"/>
      <c r="L239" s="42"/>
      <c r="M239" s="44"/>
      <c r="N239" s="46"/>
      <c r="O239" s="48"/>
    </row>
    <row r="240" spans="1:18" ht="11.1" customHeight="1">
      <c r="A240" s="13" t="s">
        <v>88</v>
      </c>
      <c r="B240" s="14" t="s">
        <v>89</v>
      </c>
      <c r="C240" s="15" t="s">
        <v>35</v>
      </c>
      <c r="D240" s="15">
        <v>22</v>
      </c>
      <c r="E240" s="15">
        <v>28</v>
      </c>
      <c r="F240" s="15">
        <v>50</v>
      </c>
      <c r="G240" s="15">
        <v>3</v>
      </c>
      <c r="H240" s="15" t="s">
        <v>15</v>
      </c>
      <c r="I240" s="15" t="s">
        <v>17</v>
      </c>
      <c r="J240" s="37"/>
      <c r="K240" s="40"/>
      <c r="L240" s="42"/>
      <c r="M240" s="44"/>
      <c r="N240" s="46"/>
      <c r="O240" s="48"/>
    </row>
    <row r="241" spans="1:18" ht="11.1" customHeight="1">
      <c r="A241" s="13" t="s">
        <v>88</v>
      </c>
      <c r="B241" s="14" t="s">
        <v>89</v>
      </c>
      <c r="C241" s="15" t="s">
        <v>36</v>
      </c>
      <c r="D241" s="15">
        <v>27</v>
      </c>
      <c r="E241" s="15">
        <v>64</v>
      </c>
      <c r="F241" s="15">
        <v>91</v>
      </c>
      <c r="G241" s="15">
        <v>1.5</v>
      </c>
      <c r="H241" s="15" t="s">
        <v>15</v>
      </c>
      <c r="I241" s="15" t="s">
        <v>20</v>
      </c>
      <c r="J241" s="37"/>
      <c r="K241" s="40"/>
      <c r="L241" s="42"/>
      <c r="M241" s="44"/>
      <c r="N241" s="46"/>
      <c r="O241" s="48"/>
    </row>
    <row r="242" spans="1:18" ht="11.1" customHeight="1">
      <c r="A242" s="16" t="s">
        <v>88</v>
      </c>
      <c r="B242" s="17" t="s">
        <v>89</v>
      </c>
      <c r="C242" s="18" t="s">
        <v>37</v>
      </c>
      <c r="D242" s="18">
        <v>26</v>
      </c>
      <c r="E242" s="18">
        <v>60</v>
      </c>
      <c r="F242" s="18">
        <v>86</v>
      </c>
      <c r="G242" s="18">
        <v>1.5</v>
      </c>
      <c r="H242" s="18" t="s">
        <v>15</v>
      </c>
      <c r="I242" s="18" t="s">
        <v>21</v>
      </c>
      <c r="J242" s="37"/>
      <c r="K242" s="40"/>
      <c r="L242" s="42"/>
      <c r="M242" s="44"/>
      <c r="N242" s="46"/>
      <c r="O242" s="48"/>
    </row>
    <row r="243" spans="1:18" ht="11.1" customHeight="1">
      <c r="A243" s="16" t="s">
        <v>88</v>
      </c>
      <c r="B243" s="17" t="s">
        <v>89</v>
      </c>
      <c r="C243" s="18" t="s">
        <v>38</v>
      </c>
      <c r="D243" s="18">
        <v>26</v>
      </c>
      <c r="E243" s="18">
        <v>55</v>
      </c>
      <c r="F243" s="18">
        <v>81</v>
      </c>
      <c r="G243" s="18">
        <v>1.5</v>
      </c>
      <c r="H243" s="18" t="s">
        <v>15</v>
      </c>
      <c r="I243" s="18" t="s">
        <v>21</v>
      </c>
      <c r="J243" s="37"/>
      <c r="K243" s="40"/>
      <c r="L243" s="42"/>
      <c r="M243" s="44"/>
      <c r="N243" s="46"/>
      <c r="O243" s="48"/>
    </row>
    <row r="244" spans="1:18" ht="11.1" customHeight="1">
      <c r="A244" s="16" t="s">
        <v>88</v>
      </c>
      <c r="B244" s="17" t="s">
        <v>89</v>
      </c>
      <c r="C244" s="18" t="s">
        <v>40</v>
      </c>
      <c r="D244" s="18">
        <v>27</v>
      </c>
      <c r="E244" s="18">
        <v>62</v>
      </c>
      <c r="F244" s="18">
        <v>89</v>
      </c>
      <c r="G244" s="18">
        <v>2</v>
      </c>
      <c r="H244" s="18" t="s">
        <v>15</v>
      </c>
      <c r="I244" s="18" t="s">
        <v>21</v>
      </c>
      <c r="J244" s="37"/>
      <c r="K244" s="40"/>
      <c r="L244" s="42"/>
      <c r="M244" s="44"/>
      <c r="N244" s="46"/>
      <c r="O244" s="48"/>
    </row>
    <row r="245" spans="1:18" ht="11.1" customHeight="1" thickBot="1">
      <c r="A245" s="19" t="s">
        <v>88</v>
      </c>
      <c r="B245" s="20" t="s">
        <v>89</v>
      </c>
      <c r="C245" s="21" t="s">
        <v>30</v>
      </c>
      <c r="D245" s="21">
        <v>27</v>
      </c>
      <c r="E245" s="21">
        <v>34</v>
      </c>
      <c r="F245" s="21">
        <v>61</v>
      </c>
      <c r="G245" s="21">
        <v>3</v>
      </c>
      <c r="H245" s="21" t="s">
        <v>15</v>
      </c>
      <c r="I245" s="21" t="s">
        <v>16</v>
      </c>
      <c r="J245" s="38"/>
      <c r="K245" s="41"/>
      <c r="L245" s="43"/>
      <c r="M245" s="45"/>
      <c r="N245" s="47"/>
      <c r="O245" s="49"/>
      <c r="P245" s="11"/>
      <c r="Q245" s="12"/>
      <c r="R245" s="12"/>
    </row>
    <row r="246" spans="1:18" ht="11.1" customHeight="1">
      <c r="A246" s="8" t="s">
        <v>90</v>
      </c>
      <c r="B246" s="9" t="s">
        <v>91</v>
      </c>
      <c r="C246" s="10" t="s">
        <v>31</v>
      </c>
      <c r="D246" s="10">
        <v>25</v>
      </c>
      <c r="E246" s="10">
        <v>11</v>
      </c>
      <c r="F246" s="10">
        <v>36</v>
      </c>
      <c r="G246" s="10">
        <v>0</v>
      </c>
      <c r="H246" s="10" t="s">
        <v>19</v>
      </c>
      <c r="I246" s="10" t="s">
        <v>19</v>
      </c>
      <c r="J246" s="36">
        <f t="shared" ref="J246" si="138">COUNTIF(H246:H255,"F")+COUNTIF(H246:H255,"AB")</f>
        <v>2</v>
      </c>
      <c r="K246" s="39">
        <f t="shared" ref="K246" si="139">SUM(G246:G255)</f>
        <v>18.5</v>
      </c>
      <c r="L246" s="42" t="str">
        <f t="shared" ref="L246" si="140">IF(K246=24.5, "PASS", "FAIL")</f>
        <v>FAIL</v>
      </c>
      <c r="M246" s="44" t="str">
        <f t="shared" ref="M246" si="141">IF(L246="PASS",O246/10,"NO NEED")</f>
        <v>NO NEED</v>
      </c>
      <c r="N246" s="46" t="str">
        <f t="shared" ref="N246" si="142">IF(L246="FAIL","NO RANK",RANK(M246,$M$6:$M$595))</f>
        <v>NO RANK</v>
      </c>
      <c r="O246" s="48">
        <f t="shared" ref="O246" si="143">SUM(F246:F255)</f>
        <v>639</v>
      </c>
      <c r="P246" s="11"/>
      <c r="Q246" s="12"/>
      <c r="R246" s="12"/>
    </row>
    <row r="247" spans="1:18" ht="11.1" customHeight="1">
      <c r="A247" s="13" t="s">
        <v>90</v>
      </c>
      <c r="B247" s="14" t="s">
        <v>91</v>
      </c>
      <c r="C247" s="15" t="s">
        <v>32</v>
      </c>
      <c r="D247" s="15">
        <v>28</v>
      </c>
      <c r="E247" s="15">
        <v>27</v>
      </c>
      <c r="F247" s="15">
        <v>55</v>
      </c>
      <c r="G247" s="15">
        <v>3</v>
      </c>
      <c r="H247" s="15" t="s">
        <v>15</v>
      </c>
      <c r="I247" s="15" t="s">
        <v>17</v>
      </c>
      <c r="J247" s="37"/>
      <c r="K247" s="40"/>
      <c r="L247" s="42"/>
      <c r="M247" s="44"/>
      <c r="N247" s="46"/>
      <c r="O247" s="48"/>
    </row>
    <row r="248" spans="1:18" ht="11.1" customHeight="1">
      <c r="A248" s="13" t="s">
        <v>90</v>
      </c>
      <c r="B248" s="14" t="s">
        <v>91</v>
      </c>
      <c r="C248" s="15" t="s">
        <v>33</v>
      </c>
      <c r="D248" s="15">
        <v>22</v>
      </c>
      <c r="E248" s="15">
        <v>30</v>
      </c>
      <c r="F248" s="15">
        <v>52</v>
      </c>
      <c r="G248" s="15">
        <v>3</v>
      </c>
      <c r="H248" s="15" t="s">
        <v>15</v>
      </c>
      <c r="I248" s="15" t="s">
        <v>17</v>
      </c>
      <c r="J248" s="37"/>
      <c r="K248" s="40"/>
      <c r="L248" s="42"/>
      <c r="M248" s="44"/>
      <c r="N248" s="46"/>
      <c r="O248" s="48"/>
    </row>
    <row r="249" spans="1:18" ht="11.1" customHeight="1">
      <c r="A249" s="13" t="s">
        <v>90</v>
      </c>
      <c r="B249" s="14" t="s">
        <v>91</v>
      </c>
      <c r="C249" s="15" t="s">
        <v>34</v>
      </c>
      <c r="D249" s="15">
        <v>21</v>
      </c>
      <c r="E249" s="15">
        <v>16</v>
      </c>
      <c r="F249" s="15">
        <v>37</v>
      </c>
      <c r="G249" s="15">
        <v>0</v>
      </c>
      <c r="H249" s="15" t="s">
        <v>19</v>
      </c>
      <c r="I249" s="15" t="s">
        <v>19</v>
      </c>
      <c r="J249" s="37"/>
      <c r="K249" s="40"/>
      <c r="L249" s="42"/>
      <c r="M249" s="44"/>
      <c r="N249" s="46"/>
      <c r="O249" s="48"/>
    </row>
    <row r="250" spans="1:18" ht="11.1" customHeight="1">
      <c r="A250" s="13" t="s">
        <v>90</v>
      </c>
      <c r="B250" s="14" t="s">
        <v>91</v>
      </c>
      <c r="C250" s="15" t="s">
        <v>35</v>
      </c>
      <c r="D250" s="15">
        <v>24</v>
      </c>
      <c r="E250" s="15">
        <v>25</v>
      </c>
      <c r="F250" s="15">
        <v>49</v>
      </c>
      <c r="G250" s="15">
        <v>3</v>
      </c>
      <c r="H250" s="15" t="s">
        <v>15</v>
      </c>
      <c r="I250" s="15" t="s">
        <v>18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90</v>
      </c>
      <c r="B251" s="14" t="s">
        <v>91</v>
      </c>
      <c r="C251" s="15" t="s">
        <v>36</v>
      </c>
      <c r="D251" s="15">
        <v>27</v>
      </c>
      <c r="E251" s="15">
        <v>66</v>
      </c>
      <c r="F251" s="15">
        <v>93</v>
      </c>
      <c r="G251" s="15">
        <v>1.5</v>
      </c>
      <c r="H251" s="15" t="s">
        <v>15</v>
      </c>
      <c r="I251" s="15" t="s">
        <v>20</v>
      </c>
      <c r="J251" s="37"/>
      <c r="K251" s="40"/>
      <c r="L251" s="42"/>
      <c r="M251" s="44"/>
      <c r="N251" s="46"/>
      <c r="O251" s="48"/>
    </row>
    <row r="252" spans="1:18" ht="11.1" customHeight="1">
      <c r="A252" s="16" t="s">
        <v>90</v>
      </c>
      <c r="B252" s="17" t="s">
        <v>91</v>
      </c>
      <c r="C252" s="18" t="s">
        <v>37</v>
      </c>
      <c r="D252" s="18">
        <v>27</v>
      </c>
      <c r="E252" s="18">
        <v>62</v>
      </c>
      <c r="F252" s="18">
        <v>89</v>
      </c>
      <c r="G252" s="18">
        <v>1.5</v>
      </c>
      <c r="H252" s="18" t="s">
        <v>15</v>
      </c>
      <c r="I252" s="18" t="s">
        <v>21</v>
      </c>
      <c r="J252" s="37"/>
      <c r="K252" s="40"/>
      <c r="L252" s="42"/>
      <c r="M252" s="44"/>
      <c r="N252" s="46"/>
      <c r="O252" s="48"/>
    </row>
    <row r="253" spans="1:18" ht="11.1" customHeight="1">
      <c r="A253" s="16" t="s">
        <v>90</v>
      </c>
      <c r="B253" s="17" t="s">
        <v>91</v>
      </c>
      <c r="C253" s="18" t="s">
        <v>38</v>
      </c>
      <c r="D253" s="18">
        <v>27</v>
      </c>
      <c r="E253" s="18">
        <v>55</v>
      </c>
      <c r="F253" s="18">
        <v>82</v>
      </c>
      <c r="G253" s="18">
        <v>1.5</v>
      </c>
      <c r="H253" s="18" t="s">
        <v>15</v>
      </c>
      <c r="I253" s="18" t="s">
        <v>21</v>
      </c>
      <c r="J253" s="37"/>
      <c r="K253" s="40"/>
      <c r="L253" s="42"/>
      <c r="M253" s="44"/>
      <c r="N253" s="46"/>
      <c r="O253" s="48"/>
    </row>
    <row r="254" spans="1:18" ht="11.1" customHeight="1">
      <c r="A254" s="16" t="s">
        <v>90</v>
      </c>
      <c r="B254" s="17" t="s">
        <v>91</v>
      </c>
      <c r="C254" s="18" t="s">
        <v>40</v>
      </c>
      <c r="D254" s="18">
        <v>27</v>
      </c>
      <c r="E254" s="18">
        <v>62</v>
      </c>
      <c r="F254" s="18">
        <v>89</v>
      </c>
      <c r="G254" s="18">
        <v>2</v>
      </c>
      <c r="H254" s="18" t="s">
        <v>15</v>
      </c>
      <c r="I254" s="18" t="s">
        <v>21</v>
      </c>
      <c r="J254" s="37"/>
      <c r="K254" s="40"/>
      <c r="L254" s="42"/>
      <c r="M254" s="44"/>
      <c r="N254" s="46"/>
      <c r="O254" s="48"/>
    </row>
    <row r="255" spans="1:18" ht="11.1" customHeight="1" thickBot="1">
      <c r="A255" s="19" t="s">
        <v>90</v>
      </c>
      <c r="B255" s="20" t="s">
        <v>91</v>
      </c>
      <c r="C255" s="21" t="s">
        <v>30</v>
      </c>
      <c r="D255" s="21">
        <v>25</v>
      </c>
      <c r="E255" s="21">
        <v>32</v>
      </c>
      <c r="F255" s="21">
        <v>57</v>
      </c>
      <c r="G255" s="21">
        <v>3</v>
      </c>
      <c r="H255" s="21" t="s">
        <v>15</v>
      </c>
      <c r="I255" s="21" t="s">
        <v>17</v>
      </c>
      <c r="J255" s="38"/>
      <c r="K255" s="41"/>
      <c r="L255" s="43"/>
      <c r="M255" s="45"/>
      <c r="N255" s="47"/>
      <c r="O255" s="49"/>
      <c r="P255" s="11"/>
      <c r="Q255" s="12"/>
      <c r="R255" s="12"/>
    </row>
    <row r="256" spans="1:18" ht="11.1" customHeight="1">
      <c r="A256" s="8" t="s">
        <v>92</v>
      </c>
      <c r="B256" s="9" t="s">
        <v>93</v>
      </c>
      <c r="C256" s="10" t="s">
        <v>31</v>
      </c>
      <c r="D256" s="10">
        <v>27</v>
      </c>
      <c r="E256" s="10">
        <v>27</v>
      </c>
      <c r="F256" s="10">
        <v>54</v>
      </c>
      <c r="G256" s="10">
        <v>3</v>
      </c>
      <c r="H256" s="10" t="s">
        <v>15</v>
      </c>
      <c r="I256" s="10" t="s">
        <v>17</v>
      </c>
      <c r="J256" s="36">
        <f t="shared" ref="J256" si="144">COUNTIF(H256:H265,"F")+COUNTIF(H256:H265,"AB")</f>
        <v>0</v>
      </c>
      <c r="K256" s="39">
        <f t="shared" ref="K256" si="145">SUM(G256:G265)</f>
        <v>24.5</v>
      </c>
      <c r="L256" s="42" t="str">
        <f t="shared" ref="L256" si="146">IF(K256=24.5, "PASS", "FAIL")</f>
        <v>PASS</v>
      </c>
      <c r="M256" s="44">
        <f t="shared" ref="M256" si="147">IF(L256="PASS",O256/10,"NO NEED")</f>
        <v>63</v>
      </c>
      <c r="N256" s="46">
        <f t="shared" ref="N256" si="148">IF(L256="FAIL","NO RANK",RANK(M256,$M$6:$M$595))</f>
        <v>19</v>
      </c>
      <c r="O256" s="48">
        <f t="shared" ref="O256" si="149">SUM(F256:F265)</f>
        <v>630</v>
      </c>
      <c r="P256" s="11"/>
      <c r="Q256" s="12"/>
      <c r="R256" s="12"/>
    </row>
    <row r="257" spans="1:18" ht="11.1" customHeight="1">
      <c r="A257" s="13" t="s">
        <v>92</v>
      </c>
      <c r="B257" s="14" t="s">
        <v>93</v>
      </c>
      <c r="C257" s="15" t="s">
        <v>32</v>
      </c>
      <c r="D257" s="15">
        <v>22</v>
      </c>
      <c r="E257" s="15">
        <v>32</v>
      </c>
      <c r="F257" s="15">
        <v>54</v>
      </c>
      <c r="G257" s="15">
        <v>3</v>
      </c>
      <c r="H257" s="15" t="s">
        <v>15</v>
      </c>
      <c r="I257" s="15" t="s">
        <v>17</v>
      </c>
      <c r="J257" s="37"/>
      <c r="K257" s="40"/>
      <c r="L257" s="42"/>
      <c r="M257" s="44"/>
      <c r="N257" s="46"/>
      <c r="O257" s="48"/>
    </row>
    <row r="258" spans="1:18" ht="11.1" customHeight="1">
      <c r="A258" s="13" t="s">
        <v>92</v>
      </c>
      <c r="B258" s="14" t="s">
        <v>93</v>
      </c>
      <c r="C258" s="15" t="s">
        <v>33</v>
      </c>
      <c r="D258" s="15">
        <v>21</v>
      </c>
      <c r="E258" s="15">
        <v>25</v>
      </c>
      <c r="F258" s="15">
        <v>46</v>
      </c>
      <c r="G258" s="15">
        <v>3</v>
      </c>
      <c r="H258" s="15" t="s">
        <v>15</v>
      </c>
      <c r="I258" s="15" t="s">
        <v>18</v>
      </c>
      <c r="J258" s="37"/>
      <c r="K258" s="40"/>
      <c r="L258" s="42"/>
      <c r="M258" s="44"/>
      <c r="N258" s="46"/>
      <c r="O258" s="48"/>
    </row>
    <row r="259" spans="1:18" ht="11.1" customHeight="1">
      <c r="A259" s="13" t="s">
        <v>92</v>
      </c>
      <c r="B259" s="14" t="s">
        <v>93</v>
      </c>
      <c r="C259" s="15" t="s">
        <v>34</v>
      </c>
      <c r="D259" s="15">
        <v>19</v>
      </c>
      <c r="E259" s="15">
        <v>34</v>
      </c>
      <c r="F259" s="15">
        <v>53</v>
      </c>
      <c r="G259" s="15">
        <v>3</v>
      </c>
      <c r="H259" s="15" t="s">
        <v>15</v>
      </c>
      <c r="I259" s="15" t="s">
        <v>17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92</v>
      </c>
      <c r="B260" s="14" t="s">
        <v>93</v>
      </c>
      <c r="C260" s="15" t="s">
        <v>35</v>
      </c>
      <c r="D260" s="15">
        <v>22</v>
      </c>
      <c r="E260" s="15">
        <v>27</v>
      </c>
      <c r="F260" s="15">
        <v>49</v>
      </c>
      <c r="G260" s="15">
        <v>3</v>
      </c>
      <c r="H260" s="15" t="s">
        <v>15</v>
      </c>
      <c r="I260" s="15" t="s">
        <v>18</v>
      </c>
      <c r="J260" s="37"/>
      <c r="K260" s="40"/>
      <c r="L260" s="42"/>
      <c r="M260" s="44"/>
      <c r="N260" s="46"/>
      <c r="O260" s="48"/>
    </row>
    <row r="261" spans="1:18" ht="11.1" customHeight="1">
      <c r="A261" s="13" t="s">
        <v>92</v>
      </c>
      <c r="B261" s="14" t="s">
        <v>93</v>
      </c>
      <c r="C261" s="15" t="s">
        <v>36</v>
      </c>
      <c r="D261" s="15">
        <v>26</v>
      </c>
      <c r="E261" s="15">
        <v>60</v>
      </c>
      <c r="F261" s="15">
        <v>86</v>
      </c>
      <c r="G261" s="15">
        <v>1.5</v>
      </c>
      <c r="H261" s="15" t="s">
        <v>15</v>
      </c>
      <c r="I261" s="15" t="s">
        <v>21</v>
      </c>
      <c r="J261" s="37"/>
      <c r="K261" s="40"/>
      <c r="L261" s="42"/>
      <c r="M261" s="44"/>
      <c r="N261" s="46"/>
      <c r="O261" s="48"/>
    </row>
    <row r="262" spans="1:18" ht="11.1" customHeight="1">
      <c r="A262" s="16" t="s">
        <v>92</v>
      </c>
      <c r="B262" s="17" t="s">
        <v>93</v>
      </c>
      <c r="C262" s="18" t="s">
        <v>37</v>
      </c>
      <c r="D262" s="18">
        <v>26</v>
      </c>
      <c r="E262" s="18">
        <v>58</v>
      </c>
      <c r="F262" s="18">
        <v>84</v>
      </c>
      <c r="G262" s="18">
        <v>1.5</v>
      </c>
      <c r="H262" s="18" t="s">
        <v>15</v>
      </c>
      <c r="I262" s="18" t="s">
        <v>21</v>
      </c>
      <c r="J262" s="37"/>
      <c r="K262" s="40"/>
      <c r="L262" s="42"/>
      <c r="M262" s="44"/>
      <c r="N262" s="46"/>
      <c r="O262" s="48"/>
    </row>
    <row r="263" spans="1:18" ht="11.1" customHeight="1">
      <c r="A263" s="16" t="s">
        <v>92</v>
      </c>
      <c r="B263" s="17" t="s">
        <v>93</v>
      </c>
      <c r="C263" s="18" t="s">
        <v>38</v>
      </c>
      <c r="D263" s="18">
        <v>26</v>
      </c>
      <c r="E263" s="18">
        <v>50</v>
      </c>
      <c r="F263" s="18">
        <v>76</v>
      </c>
      <c r="G263" s="18">
        <v>1.5</v>
      </c>
      <c r="H263" s="18" t="s">
        <v>15</v>
      </c>
      <c r="I263" s="18" t="s">
        <v>22</v>
      </c>
      <c r="J263" s="37"/>
      <c r="K263" s="40"/>
      <c r="L263" s="42"/>
      <c r="M263" s="44"/>
      <c r="N263" s="46"/>
      <c r="O263" s="48"/>
    </row>
    <row r="264" spans="1:18" ht="11.1" customHeight="1">
      <c r="A264" s="16" t="s">
        <v>92</v>
      </c>
      <c r="B264" s="17" t="s">
        <v>93</v>
      </c>
      <c r="C264" s="18" t="s">
        <v>40</v>
      </c>
      <c r="D264" s="18">
        <v>27</v>
      </c>
      <c r="E264" s="18">
        <v>45</v>
      </c>
      <c r="F264" s="18">
        <v>72</v>
      </c>
      <c r="G264" s="18">
        <v>2</v>
      </c>
      <c r="H264" s="18" t="s">
        <v>15</v>
      </c>
      <c r="I264" s="18" t="s">
        <v>22</v>
      </c>
      <c r="J264" s="37"/>
      <c r="K264" s="40"/>
      <c r="L264" s="42"/>
      <c r="M264" s="44"/>
      <c r="N264" s="46"/>
      <c r="O264" s="48"/>
    </row>
    <row r="265" spans="1:18" ht="11.1" customHeight="1" thickBot="1">
      <c r="A265" s="19" t="s">
        <v>92</v>
      </c>
      <c r="B265" s="20" t="s">
        <v>93</v>
      </c>
      <c r="C265" s="21" t="s">
        <v>30</v>
      </c>
      <c r="D265" s="21">
        <v>28</v>
      </c>
      <c r="E265" s="21">
        <v>28</v>
      </c>
      <c r="F265" s="21">
        <v>56</v>
      </c>
      <c r="G265" s="21">
        <v>3</v>
      </c>
      <c r="H265" s="21" t="s">
        <v>15</v>
      </c>
      <c r="I265" s="21" t="s">
        <v>17</v>
      </c>
      <c r="J265" s="38"/>
      <c r="K265" s="41"/>
      <c r="L265" s="43"/>
      <c r="M265" s="45"/>
      <c r="N265" s="47"/>
      <c r="O265" s="49"/>
      <c r="P265" s="11"/>
      <c r="Q265" s="12"/>
      <c r="R265" s="12"/>
    </row>
    <row r="266" spans="1:18" ht="11.1" customHeight="1">
      <c r="A266" s="8" t="s">
        <v>94</v>
      </c>
      <c r="B266" s="9" t="s">
        <v>95</v>
      </c>
      <c r="C266" s="10" t="s">
        <v>31</v>
      </c>
      <c r="D266" s="10">
        <v>26</v>
      </c>
      <c r="E266" s="10">
        <v>14</v>
      </c>
      <c r="F266" s="10">
        <v>40</v>
      </c>
      <c r="G266" s="10">
        <v>0</v>
      </c>
      <c r="H266" s="10" t="s">
        <v>19</v>
      </c>
      <c r="I266" s="10" t="s">
        <v>19</v>
      </c>
      <c r="J266" s="36">
        <f t="shared" ref="J266" si="150">COUNTIF(H266:H275,"F")+COUNTIF(H266:H275,"AB")</f>
        <v>1</v>
      </c>
      <c r="K266" s="39">
        <f t="shared" ref="K266" si="151">SUM(G266:G275)</f>
        <v>21.5</v>
      </c>
      <c r="L266" s="42" t="str">
        <f t="shared" ref="L266" si="152">IF(K266=24.5, "PASS", "FAIL")</f>
        <v>FAIL</v>
      </c>
      <c r="M266" s="44" t="str">
        <f t="shared" ref="M266" si="153">IF(L266="PASS",O266/10,"NO NEED")</f>
        <v>NO NEED</v>
      </c>
      <c r="N266" s="46" t="str">
        <f t="shared" ref="N266" si="154">IF(L266="FAIL","NO RANK",RANK(M266,$M$6:$M$595))</f>
        <v>NO RANK</v>
      </c>
      <c r="O266" s="48">
        <f t="shared" ref="O266" si="155">SUM(F266:F275)</f>
        <v>594</v>
      </c>
      <c r="P266" s="11"/>
      <c r="Q266" s="12"/>
      <c r="R266" s="12"/>
    </row>
    <row r="267" spans="1:18" ht="11.1" customHeight="1">
      <c r="A267" s="13" t="s">
        <v>94</v>
      </c>
      <c r="B267" s="14" t="s">
        <v>95</v>
      </c>
      <c r="C267" s="15" t="s">
        <v>32</v>
      </c>
      <c r="D267" s="15">
        <v>25</v>
      </c>
      <c r="E267" s="15">
        <v>26</v>
      </c>
      <c r="F267" s="15">
        <v>51</v>
      </c>
      <c r="G267" s="15">
        <v>3</v>
      </c>
      <c r="H267" s="15" t="s">
        <v>15</v>
      </c>
      <c r="I267" s="15" t="s">
        <v>17</v>
      </c>
      <c r="J267" s="37"/>
      <c r="K267" s="40"/>
      <c r="L267" s="42"/>
      <c r="M267" s="44"/>
      <c r="N267" s="46"/>
      <c r="O267" s="48"/>
    </row>
    <row r="268" spans="1:18" ht="11.1" customHeight="1">
      <c r="A268" s="13" t="s">
        <v>94</v>
      </c>
      <c r="B268" s="14" t="s">
        <v>95</v>
      </c>
      <c r="C268" s="15" t="s">
        <v>33</v>
      </c>
      <c r="D268" s="15">
        <v>24</v>
      </c>
      <c r="E268" s="15">
        <v>27</v>
      </c>
      <c r="F268" s="15">
        <v>51</v>
      </c>
      <c r="G268" s="15">
        <v>3</v>
      </c>
      <c r="H268" s="15" t="s">
        <v>15</v>
      </c>
      <c r="I268" s="15" t="s">
        <v>17</v>
      </c>
      <c r="J268" s="37"/>
      <c r="K268" s="40"/>
      <c r="L268" s="42"/>
      <c r="M268" s="44"/>
      <c r="N268" s="46"/>
      <c r="O268" s="48"/>
    </row>
    <row r="269" spans="1:18" ht="11.1" customHeight="1">
      <c r="A269" s="13" t="s">
        <v>94</v>
      </c>
      <c r="B269" s="14" t="s">
        <v>95</v>
      </c>
      <c r="C269" s="15" t="s">
        <v>34</v>
      </c>
      <c r="D269" s="15">
        <v>18</v>
      </c>
      <c r="E269" s="15">
        <v>26</v>
      </c>
      <c r="F269" s="15">
        <v>44</v>
      </c>
      <c r="G269" s="15">
        <v>3</v>
      </c>
      <c r="H269" s="15" t="s">
        <v>15</v>
      </c>
      <c r="I269" s="15" t="s">
        <v>18</v>
      </c>
      <c r="J269" s="37"/>
      <c r="K269" s="40"/>
      <c r="L269" s="42"/>
      <c r="M269" s="44"/>
      <c r="N269" s="46"/>
      <c r="O269" s="48"/>
    </row>
    <row r="270" spans="1:18" ht="11.1" customHeight="1">
      <c r="A270" s="13" t="s">
        <v>94</v>
      </c>
      <c r="B270" s="14" t="s">
        <v>95</v>
      </c>
      <c r="C270" s="15" t="s">
        <v>35</v>
      </c>
      <c r="D270" s="15">
        <v>19</v>
      </c>
      <c r="E270" s="15">
        <v>25</v>
      </c>
      <c r="F270" s="15">
        <v>44</v>
      </c>
      <c r="G270" s="15">
        <v>3</v>
      </c>
      <c r="H270" s="15" t="s">
        <v>15</v>
      </c>
      <c r="I270" s="15" t="s">
        <v>18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94</v>
      </c>
      <c r="B271" s="14" t="s">
        <v>95</v>
      </c>
      <c r="C271" s="15" t="s">
        <v>36</v>
      </c>
      <c r="D271" s="15">
        <v>26</v>
      </c>
      <c r="E271" s="15">
        <v>61</v>
      </c>
      <c r="F271" s="15">
        <v>87</v>
      </c>
      <c r="G271" s="15">
        <v>1.5</v>
      </c>
      <c r="H271" s="15" t="s">
        <v>15</v>
      </c>
      <c r="I271" s="15" t="s">
        <v>21</v>
      </c>
      <c r="J271" s="37"/>
      <c r="K271" s="40"/>
      <c r="L271" s="42"/>
      <c r="M271" s="44"/>
      <c r="N271" s="46"/>
      <c r="O271" s="48"/>
    </row>
    <row r="272" spans="1:18" ht="11.1" customHeight="1">
      <c r="A272" s="16" t="s">
        <v>94</v>
      </c>
      <c r="B272" s="17" t="s">
        <v>95</v>
      </c>
      <c r="C272" s="18" t="s">
        <v>37</v>
      </c>
      <c r="D272" s="18">
        <v>26</v>
      </c>
      <c r="E272" s="18">
        <v>57</v>
      </c>
      <c r="F272" s="18">
        <v>83</v>
      </c>
      <c r="G272" s="18">
        <v>1.5</v>
      </c>
      <c r="H272" s="18" t="s">
        <v>15</v>
      </c>
      <c r="I272" s="18" t="s">
        <v>21</v>
      </c>
      <c r="J272" s="37"/>
      <c r="K272" s="40"/>
      <c r="L272" s="42"/>
      <c r="M272" s="44"/>
      <c r="N272" s="46"/>
      <c r="O272" s="48"/>
    </row>
    <row r="273" spans="1:18" ht="11.1" customHeight="1">
      <c r="A273" s="16" t="s">
        <v>94</v>
      </c>
      <c r="B273" s="17" t="s">
        <v>95</v>
      </c>
      <c r="C273" s="18" t="s">
        <v>38</v>
      </c>
      <c r="D273" s="18">
        <v>26</v>
      </c>
      <c r="E273" s="18">
        <v>42</v>
      </c>
      <c r="F273" s="18">
        <v>68</v>
      </c>
      <c r="G273" s="18">
        <v>1.5</v>
      </c>
      <c r="H273" s="18" t="s">
        <v>15</v>
      </c>
      <c r="I273" s="18" t="s">
        <v>16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94</v>
      </c>
      <c r="B274" s="17" t="s">
        <v>95</v>
      </c>
      <c r="C274" s="18" t="s">
        <v>40</v>
      </c>
      <c r="D274" s="18">
        <v>26</v>
      </c>
      <c r="E274" s="18">
        <v>42</v>
      </c>
      <c r="F274" s="18">
        <v>68</v>
      </c>
      <c r="G274" s="18">
        <v>2</v>
      </c>
      <c r="H274" s="18" t="s">
        <v>15</v>
      </c>
      <c r="I274" s="18" t="s">
        <v>16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94</v>
      </c>
      <c r="B275" s="20" t="s">
        <v>95</v>
      </c>
      <c r="C275" s="21" t="s">
        <v>30</v>
      </c>
      <c r="D275" s="21">
        <v>26</v>
      </c>
      <c r="E275" s="21">
        <v>32</v>
      </c>
      <c r="F275" s="21">
        <v>58</v>
      </c>
      <c r="G275" s="21">
        <v>3</v>
      </c>
      <c r="H275" s="21" t="s">
        <v>15</v>
      </c>
      <c r="I275" s="21" t="s">
        <v>17</v>
      </c>
      <c r="J275" s="38"/>
      <c r="K275" s="41"/>
      <c r="L275" s="43"/>
      <c r="M275" s="45"/>
      <c r="N275" s="47"/>
      <c r="O275" s="49"/>
      <c r="P275" s="11"/>
      <c r="Q275" s="12"/>
      <c r="R275" s="12"/>
    </row>
    <row r="276" spans="1:18" ht="11.1" customHeight="1">
      <c r="A276" s="8" t="s">
        <v>96</v>
      </c>
      <c r="B276" s="9" t="s">
        <v>97</v>
      </c>
      <c r="C276" s="10" t="s">
        <v>31</v>
      </c>
      <c r="D276" s="10">
        <v>27</v>
      </c>
      <c r="E276" s="10">
        <v>1</v>
      </c>
      <c r="F276" s="10">
        <v>28</v>
      </c>
      <c r="G276" s="10">
        <v>0</v>
      </c>
      <c r="H276" s="10" t="s">
        <v>19</v>
      </c>
      <c r="I276" s="10" t="s">
        <v>19</v>
      </c>
      <c r="J276" s="36">
        <f t="shared" ref="J276" si="156">COUNTIF(H276:H285,"F")+COUNTIF(H276:H285,"AB")</f>
        <v>5</v>
      </c>
      <c r="K276" s="39">
        <f t="shared" ref="K276" si="157">SUM(G276:G285)</f>
        <v>9.5</v>
      </c>
      <c r="L276" s="42" t="str">
        <f t="shared" ref="L276" si="158">IF(K276=24.5, "PASS", "FAIL")</f>
        <v>FAIL</v>
      </c>
      <c r="M276" s="44" t="str">
        <f t="shared" ref="M276" si="159">IF(L276="PASS",O276/10,"NO NEED")</f>
        <v>NO NEED</v>
      </c>
      <c r="N276" s="46" t="str">
        <f t="shared" ref="N276" si="160">IF(L276="FAIL","NO RANK",RANK(M276,$M$6:$M$595))</f>
        <v>NO RANK</v>
      </c>
      <c r="O276" s="48">
        <f t="shared" ref="O276" si="161">SUM(F276:F285)</f>
        <v>501</v>
      </c>
      <c r="P276" s="11"/>
      <c r="Q276" s="12"/>
      <c r="R276" s="12"/>
    </row>
    <row r="277" spans="1:18" ht="11.1" customHeight="1">
      <c r="A277" s="13" t="s">
        <v>96</v>
      </c>
      <c r="B277" s="14" t="s">
        <v>97</v>
      </c>
      <c r="C277" s="15" t="s">
        <v>32</v>
      </c>
      <c r="D277" s="15">
        <v>25</v>
      </c>
      <c r="E277" s="15">
        <v>11</v>
      </c>
      <c r="F277" s="15">
        <v>36</v>
      </c>
      <c r="G277" s="15">
        <v>0</v>
      </c>
      <c r="H277" s="15" t="s">
        <v>19</v>
      </c>
      <c r="I277" s="15" t="s">
        <v>19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96</v>
      </c>
      <c r="B278" s="14" t="s">
        <v>97</v>
      </c>
      <c r="C278" s="15" t="s">
        <v>33</v>
      </c>
      <c r="D278" s="15">
        <v>19</v>
      </c>
      <c r="E278" s="15">
        <v>7</v>
      </c>
      <c r="F278" s="15">
        <v>26</v>
      </c>
      <c r="G278" s="15">
        <v>0</v>
      </c>
      <c r="H278" s="15" t="s">
        <v>19</v>
      </c>
      <c r="I278" s="15" t="s">
        <v>19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96</v>
      </c>
      <c r="B279" s="14" t="s">
        <v>97</v>
      </c>
      <c r="C279" s="15" t="s">
        <v>34</v>
      </c>
      <c r="D279" s="15">
        <v>17</v>
      </c>
      <c r="E279" s="15">
        <v>30</v>
      </c>
      <c r="F279" s="15">
        <v>47</v>
      </c>
      <c r="G279" s="15">
        <v>3</v>
      </c>
      <c r="H279" s="15" t="s">
        <v>15</v>
      </c>
      <c r="I279" s="15" t="s">
        <v>18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96</v>
      </c>
      <c r="B280" s="14" t="s">
        <v>97</v>
      </c>
      <c r="C280" s="15" t="s">
        <v>35</v>
      </c>
      <c r="D280" s="15">
        <v>19</v>
      </c>
      <c r="E280" s="15">
        <v>11</v>
      </c>
      <c r="F280" s="15">
        <v>30</v>
      </c>
      <c r="G280" s="15">
        <v>0</v>
      </c>
      <c r="H280" s="15" t="s">
        <v>19</v>
      </c>
      <c r="I280" s="15" t="s">
        <v>19</v>
      </c>
      <c r="J280" s="37"/>
      <c r="K280" s="40"/>
      <c r="L280" s="42"/>
      <c r="M280" s="44"/>
      <c r="N280" s="46"/>
      <c r="O280" s="48"/>
    </row>
    <row r="281" spans="1:18" ht="11.1" customHeight="1">
      <c r="A281" s="13" t="s">
        <v>96</v>
      </c>
      <c r="B281" s="14" t="s">
        <v>97</v>
      </c>
      <c r="C281" s="15" t="s">
        <v>36</v>
      </c>
      <c r="D281" s="15">
        <v>25</v>
      </c>
      <c r="E281" s="15">
        <v>62</v>
      </c>
      <c r="F281" s="15">
        <v>87</v>
      </c>
      <c r="G281" s="15">
        <v>1.5</v>
      </c>
      <c r="H281" s="15" t="s">
        <v>15</v>
      </c>
      <c r="I281" s="15" t="s">
        <v>21</v>
      </c>
      <c r="J281" s="37"/>
      <c r="K281" s="40"/>
      <c r="L281" s="42"/>
      <c r="M281" s="44"/>
      <c r="N281" s="46"/>
      <c r="O281" s="48"/>
    </row>
    <row r="282" spans="1:18" ht="11.1" customHeight="1">
      <c r="A282" s="16" t="s">
        <v>96</v>
      </c>
      <c r="B282" s="17" t="s">
        <v>97</v>
      </c>
      <c r="C282" s="18" t="s">
        <v>37</v>
      </c>
      <c r="D282" s="18">
        <v>24</v>
      </c>
      <c r="E282" s="18">
        <v>55</v>
      </c>
      <c r="F282" s="18">
        <v>79</v>
      </c>
      <c r="G282" s="18">
        <v>1.5</v>
      </c>
      <c r="H282" s="18" t="s">
        <v>15</v>
      </c>
      <c r="I282" s="18" t="s">
        <v>22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96</v>
      </c>
      <c r="B283" s="17" t="s">
        <v>97</v>
      </c>
      <c r="C283" s="18" t="s">
        <v>38</v>
      </c>
      <c r="D283" s="18">
        <v>24</v>
      </c>
      <c r="E283" s="18">
        <v>40</v>
      </c>
      <c r="F283" s="18">
        <v>64</v>
      </c>
      <c r="G283" s="18">
        <v>1.5</v>
      </c>
      <c r="H283" s="18" t="s">
        <v>15</v>
      </c>
      <c r="I283" s="18" t="s">
        <v>16</v>
      </c>
      <c r="J283" s="37"/>
      <c r="K283" s="40"/>
      <c r="L283" s="42"/>
      <c r="M283" s="44"/>
      <c r="N283" s="46"/>
      <c r="O283" s="48"/>
    </row>
    <row r="284" spans="1:18" ht="11.1" customHeight="1">
      <c r="A284" s="16" t="s">
        <v>96</v>
      </c>
      <c r="B284" s="17" t="s">
        <v>97</v>
      </c>
      <c r="C284" s="18" t="s">
        <v>40</v>
      </c>
      <c r="D284" s="18">
        <v>24</v>
      </c>
      <c r="E284" s="18">
        <v>42</v>
      </c>
      <c r="F284" s="18">
        <v>66</v>
      </c>
      <c r="G284" s="18">
        <v>2</v>
      </c>
      <c r="H284" s="18" t="s">
        <v>15</v>
      </c>
      <c r="I284" s="18" t="s">
        <v>16</v>
      </c>
      <c r="J284" s="37"/>
      <c r="K284" s="40"/>
      <c r="L284" s="42"/>
      <c r="M284" s="44"/>
      <c r="N284" s="46"/>
      <c r="O284" s="48"/>
    </row>
    <row r="285" spans="1:18" ht="11.1" customHeight="1" thickBot="1">
      <c r="A285" s="19" t="s">
        <v>96</v>
      </c>
      <c r="B285" s="20" t="s">
        <v>97</v>
      </c>
      <c r="C285" s="21" t="s">
        <v>30</v>
      </c>
      <c r="D285" s="21">
        <v>27</v>
      </c>
      <c r="E285" s="21">
        <v>11</v>
      </c>
      <c r="F285" s="21">
        <v>38</v>
      </c>
      <c r="G285" s="21">
        <v>0</v>
      </c>
      <c r="H285" s="21" t="s">
        <v>19</v>
      </c>
      <c r="I285" s="21" t="s">
        <v>19</v>
      </c>
      <c r="J285" s="38"/>
      <c r="K285" s="41"/>
      <c r="L285" s="43"/>
      <c r="M285" s="45"/>
      <c r="N285" s="47"/>
      <c r="O285" s="49"/>
      <c r="P285" s="11"/>
      <c r="Q285" s="12"/>
      <c r="R285" s="12"/>
    </row>
    <row r="286" spans="1:18" ht="11.1" customHeight="1">
      <c r="A286" s="8" t="s">
        <v>98</v>
      </c>
      <c r="B286" s="9" t="s">
        <v>99</v>
      </c>
      <c r="C286" s="10" t="s">
        <v>31</v>
      </c>
      <c r="D286" s="10">
        <v>28</v>
      </c>
      <c r="E286" s="10">
        <v>14</v>
      </c>
      <c r="F286" s="10">
        <v>42</v>
      </c>
      <c r="G286" s="10">
        <v>0</v>
      </c>
      <c r="H286" s="10" t="s">
        <v>19</v>
      </c>
      <c r="I286" s="10" t="s">
        <v>19</v>
      </c>
      <c r="J286" s="36">
        <f t="shared" ref="J286" si="162">COUNTIF(H286:H295,"F")+COUNTIF(H286:H295,"AB")</f>
        <v>1</v>
      </c>
      <c r="K286" s="39">
        <f t="shared" ref="K286" si="163">SUM(G286:G295)</f>
        <v>21.5</v>
      </c>
      <c r="L286" s="42" t="str">
        <f t="shared" ref="L286" si="164">IF(K286=24.5, "PASS", "FAIL")</f>
        <v>FAIL</v>
      </c>
      <c r="M286" s="44" t="str">
        <f t="shared" ref="M286" si="165">IF(L286="PASS",O286/10,"NO NEED")</f>
        <v>NO NEED</v>
      </c>
      <c r="N286" s="46" t="str">
        <f t="shared" ref="N286" si="166">IF(L286="FAIL","NO RANK",RANK(M286,$M$6:$M$595))</f>
        <v>NO RANK</v>
      </c>
      <c r="O286" s="48">
        <f t="shared" ref="O286" si="167">SUM(F286:F295)</f>
        <v>661</v>
      </c>
      <c r="P286" s="11"/>
      <c r="Q286" s="12"/>
      <c r="R286" s="12"/>
    </row>
    <row r="287" spans="1:18" ht="11.1" customHeight="1">
      <c r="A287" s="13" t="s">
        <v>98</v>
      </c>
      <c r="B287" s="14" t="s">
        <v>99</v>
      </c>
      <c r="C287" s="15" t="s">
        <v>32</v>
      </c>
      <c r="D287" s="15">
        <v>26</v>
      </c>
      <c r="E287" s="15">
        <v>25</v>
      </c>
      <c r="F287" s="15">
        <v>51</v>
      </c>
      <c r="G287" s="15">
        <v>3</v>
      </c>
      <c r="H287" s="15" t="s">
        <v>15</v>
      </c>
      <c r="I287" s="15" t="s">
        <v>17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98</v>
      </c>
      <c r="B288" s="14" t="s">
        <v>99</v>
      </c>
      <c r="C288" s="15" t="s">
        <v>33</v>
      </c>
      <c r="D288" s="15">
        <v>20</v>
      </c>
      <c r="E288" s="15">
        <v>32</v>
      </c>
      <c r="F288" s="15">
        <v>52</v>
      </c>
      <c r="G288" s="15">
        <v>3</v>
      </c>
      <c r="H288" s="15" t="s">
        <v>15</v>
      </c>
      <c r="I288" s="15" t="s">
        <v>17</v>
      </c>
      <c r="J288" s="37"/>
      <c r="K288" s="40"/>
      <c r="L288" s="42"/>
      <c r="M288" s="44"/>
      <c r="N288" s="46"/>
      <c r="O288" s="48"/>
    </row>
    <row r="289" spans="1:18" ht="11.1" customHeight="1">
      <c r="A289" s="13" t="s">
        <v>98</v>
      </c>
      <c r="B289" s="14" t="s">
        <v>99</v>
      </c>
      <c r="C289" s="15" t="s">
        <v>34</v>
      </c>
      <c r="D289" s="15">
        <v>22</v>
      </c>
      <c r="E289" s="15">
        <v>37</v>
      </c>
      <c r="F289" s="15">
        <v>59</v>
      </c>
      <c r="G289" s="15">
        <v>3</v>
      </c>
      <c r="H289" s="15" t="s">
        <v>15</v>
      </c>
      <c r="I289" s="15" t="s">
        <v>17</v>
      </c>
      <c r="J289" s="37"/>
      <c r="K289" s="40"/>
      <c r="L289" s="42"/>
      <c r="M289" s="44"/>
      <c r="N289" s="46"/>
      <c r="O289" s="48"/>
    </row>
    <row r="290" spans="1:18" ht="11.1" customHeight="1">
      <c r="A290" s="13" t="s">
        <v>98</v>
      </c>
      <c r="B290" s="14" t="s">
        <v>99</v>
      </c>
      <c r="C290" s="15" t="s">
        <v>35</v>
      </c>
      <c r="D290" s="15">
        <v>25</v>
      </c>
      <c r="E290" s="15">
        <v>25</v>
      </c>
      <c r="F290" s="15">
        <v>50</v>
      </c>
      <c r="G290" s="15">
        <v>3</v>
      </c>
      <c r="H290" s="15" t="s">
        <v>15</v>
      </c>
      <c r="I290" s="15" t="s">
        <v>17</v>
      </c>
      <c r="J290" s="37"/>
      <c r="K290" s="40"/>
      <c r="L290" s="42"/>
      <c r="M290" s="44"/>
      <c r="N290" s="46"/>
      <c r="O290" s="48"/>
    </row>
    <row r="291" spans="1:18" ht="11.1" customHeight="1">
      <c r="A291" s="13" t="s">
        <v>98</v>
      </c>
      <c r="B291" s="14" t="s">
        <v>99</v>
      </c>
      <c r="C291" s="15" t="s">
        <v>36</v>
      </c>
      <c r="D291" s="15">
        <v>27</v>
      </c>
      <c r="E291" s="15">
        <v>66</v>
      </c>
      <c r="F291" s="15">
        <v>93</v>
      </c>
      <c r="G291" s="15">
        <v>1.5</v>
      </c>
      <c r="H291" s="15" t="s">
        <v>15</v>
      </c>
      <c r="I291" s="15" t="s">
        <v>20</v>
      </c>
      <c r="J291" s="37"/>
      <c r="K291" s="40"/>
      <c r="L291" s="42"/>
      <c r="M291" s="44"/>
      <c r="N291" s="46"/>
      <c r="O291" s="48"/>
    </row>
    <row r="292" spans="1:18" ht="11.1" customHeight="1">
      <c r="A292" s="16" t="s">
        <v>98</v>
      </c>
      <c r="B292" s="17" t="s">
        <v>99</v>
      </c>
      <c r="C292" s="18" t="s">
        <v>37</v>
      </c>
      <c r="D292" s="18">
        <v>27</v>
      </c>
      <c r="E292" s="18">
        <v>63</v>
      </c>
      <c r="F292" s="18">
        <v>90</v>
      </c>
      <c r="G292" s="18">
        <v>1.5</v>
      </c>
      <c r="H292" s="18" t="s">
        <v>15</v>
      </c>
      <c r="I292" s="18" t="s">
        <v>20</v>
      </c>
      <c r="J292" s="37"/>
      <c r="K292" s="40"/>
      <c r="L292" s="42"/>
      <c r="M292" s="44"/>
      <c r="N292" s="46"/>
      <c r="O292" s="48"/>
    </row>
    <row r="293" spans="1:18" ht="11.1" customHeight="1">
      <c r="A293" s="16" t="s">
        <v>98</v>
      </c>
      <c r="B293" s="17" t="s">
        <v>99</v>
      </c>
      <c r="C293" s="18" t="s">
        <v>38</v>
      </c>
      <c r="D293" s="18">
        <v>27</v>
      </c>
      <c r="E293" s="18">
        <v>58</v>
      </c>
      <c r="F293" s="18">
        <v>85</v>
      </c>
      <c r="G293" s="18">
        <v>1.5</v>
      </c>
      <c r="H293" s="18" t="s">
        <v>15</v>
      </c>
      <c r="I293" s="18" t="s">
        <v>21</v>
      </c>
      <c r="J293" s="37"/>
      <c r="K293" s="40"/>
      <c r="L293" s="42"/>
      <c r="M293" s="44"/>
      <c r="N293" s="46"/>
      <c r="O293" s="48"/>
    </row>
    <row r="294" spans="1:18" ht="11.1" customHeight="1">
      <c r="A294" s="16" t="s">
        <v>98</v>
      </c>
      <c r="B294" s="17" t="s">
        <v>99</v>
      </c>
      <c r="C294" s="18" t="s">
        <v>40</v>
      </c>
      <c r="D294" s="18">
        <v>27</v>
      </c>
      <c r="E294" s="18">
        <v>48</v>
      </c>
      <c r="F294" s="18">
        <v>75</v>
      </c>
      <c r="G294" s="18">
        <v>2</v>
      </c>
      <c r="H294" s="18" t="s">
        <v>15</v>
      </c>
      <c r="I294" s="18" t="s">
        <v>22</v>
      </c>
      <c r="J294" s="37"/>
      <c r="K294" s="40"/>
      <c r="L294" s="42"/>
      <c r="M294" s="44"/>
      <c r="N294" s="46"/>
      <c r="O294" s="48"/>
    </row>
    <row r="295" spans="1:18" ht="11.1" customHeight="1" thickBot="1">
      <c r="A295" s="19" t="s">
        <v>98</v>
      </c>
      <c r="B295" s="20" t="s">
        <v>99</v>
      </c>
      <c r="C295" s="21" t="s">
        <v>30</v>
      </c>
      <c r="D295" s="21">
        <v>28</v>
      </c>
      <c r="E295" s="21">
        <v>36</v>
      </c>
      <c r="F295" s="21">
        <v>64</v>
      </c>
      <c r="G295" s="21">
        <v>3</v>
      </c>
      <c r="H295" s="21" t="s">
        <v>15</v>
      </c>
      <c r="I295" s="21" t="s">
        <v>16</v>
      </c>
      <c r="J295" s="38"/>
      <c r="K295" s="41"/>
      <c r="L295" s="43"/>
      <c r="M295" s="45"/>
      <c r="N295" s="47"/>
      <c r="O295" s="49"/>
      <c r="P295" s="11"/>
      <c r="Q295" s="12"/>
      <c r="R295" s="12"/>
    </row>
    <row r="296" spans="1:18" ht="11.1" customHeight="1">
      <c r="A296" s="8" t="s">
        <v>100</v>
      </c>
      <c r="B296" s="9" t="s">
        <v>101</v>
      </c>
      <c r="C296" s="10" t="s">
        <v>31</v>
      </c>
      <c r="D296" s="10">
        <v>28</v>
      </c>
      <c r="E296" s="10">
        <v>38</v>
      </c>
      <c r="F296" s="10">
        <v>66</v>
      </c>
      <c r="G296" s="10">
        <v>3</v>
      </c>
      <c r="H296" s="10" t="s">
        <v>15</v>
      </c>
      <c r="I296" s="10" t="s">
        <v>16</v>
      </c>
      <c r="J296" s="36">
        <f t="shared" ref="J296" si="168">COUNTIF(H296:H305,"F")+COUNTIF(H296:H305,"AB")</f>
        <v>0</v>
      </c>
      <c r="K296" s="39">
        <f t="shared" ref="K296" si="169">SUM(G296:G305)</f>
        <v>24.5</v>
      </c>
      <c r="L296" s="42" t="str">
        <f t="shared" ref="L296" si="170">IF(K296=24.5, "PASS", "FAIL")</f>
        <v>PASS</v>
      </c>
      <c r="M296" s="44">
        <f t="shared" ref="M296" si="171">IF(L296="PASS",O296/10,"NO NEED")</f>
        <v>73.3</v>
      </c>
      <c r="N296" s="46">
        <f t="shared" ref="N296" si="172">IF(L296="FAIL","NO RANK",RANK(M296,$M$6:$M$595))</f>
        <v>9</v>
      </c>
      <c r="O296" s="48">
        <f t="shared" ref="O296" si="173">SUM(F296:F305)</f>
        <v>733</v>
      </c>
      <c r="P296" s="11"/>
      <c r="Q296" s="12"/>
      <c r="R296" s="12"/>
    </row>
    <row r="297" spans="1:18" ht="11.1" customHeight="1">
      <c r="A297" s="13" t="s">
        <v>100</v>
      </c>
      <c r="B297" s="14" t="s">
        <v>101</v>
      </c>
      <c r="C297" s="15" t="s">
        <v>32</v>
      </c>
      <c r="D297" s="15">
        <v>29</v>
      </c>
      <c r="E297" s="15">
        <v>32</v>
      </c>
      <c r="F297" s="15">
        <v>61</v>
      </c>
      <c r="G297" s="15">
        <v>3</v>
      </c>
      <c r="H297" s="15" t="s">
        <v>15</v>
      </c>
      <c r="I297" s="15" t="s">
        <v>16</v>
      </c>
      <c r="J297" s="37"/>
      <c r="K297" s="40"/>
      <c r="L297" s="42"/>
      <c r="M297" s="44"/>
      <c r="N297" s="46"/>
      <c r="O297" s="48"/>
    </row>
    <row r="298" spans="1:18" ht="11.1" customHeight="1">
      <c r="A298" s="13" t="s">
        <v>100</v>
      </c>
      <c r="B298" s="14" t="s">
        <v>101</v>
      </c>
      <c r="C298" s="15" t="s">
        <v>33</v>
      </c>
      <c r="D298" s="15">
        <v>24</v>
      </c>
      <c r="E298" s="15">
        <v>29</v>
      </c>
      <c r="F298" s="15">
        <v>53</v>
      </c>
      <c r="G298" s="15">
        <v>3</v>
      </c>
      <c r="H298" s="15" t="s">
        <v>15</v>
      </c>
      <c r="I298" s="15" t="s">
        <v>17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100</v>
      </c>
      <c r="B299" s="14" t="s">
        <v>101</v>
      </c>
      <c r="C299" s="15" t="s">
        <v>34</v>
      </c>
      <c r="D299" s="15">
        <v>24</v>
      </c>
      <c r="E299" s="15">
        <v>36</v>
      </c>
      <c r="F299" s="15">
        <v>60</v>
      </c>
      <c r="G299" s="15">
        <v>3</v>
      </c>
      <c r="H299" s="15" t="s">
        <v>15</v>
      </c>
      <c r="I299" s="15" t="s">
        <v>16</v>
      </c>
      <c r="J299" s="37"/>
      <c r="K299" s="40"/>
      <c r="L299" s="42"/>
      <c r="M299" s="44"/>
      <c r="N299" s="46"/>
      <c r="O299" s="48"/>
    </row>
    <row r="300" spans="1:18" ht="11.1" customHeight="1">
      <c r="A300" s="13" t="s">
        <v>100</v>
      </c>
      <c r="B300" s="14" t="s">
        <v>101</v>
      </c>
      <c r="C300" s="15" t="s">
        <v>35</v>
      </c>
      <c r="D300" s="15">
        <v>25</v>
      </c>
      <c r="E300" s="15">
        <v>27</v>
      </c>
      <c r="F300" s="15">
        <v>52</v>
      </c>
      <c r="G300" s="15">
        <v>3</v>
      </c>
      <c r="H300" s="15" t="s">
        <v>15</v>
      </c>
      <c r="I300" s="15" t="s">
        <v>17</v>
      </c>
      <c r="J300" s="37"/>
      <c r="K300" s="40"/>
      <c r="L300" s="42"/>
      <c r="M300" s="44"/>
      <c r="N300" s="46"/>
      <c r="O300" s="48"/>
    </row>
    <row r="301" spans="1:18" ht="11.1" customHeight="1">
      <c r="A301" s="13" t="s">
        <v>100</v>
      </c>
      <c r="B301" s="14" t="s">
        <v>101</v>
      </c>
      <c r="C301" s="15" t="s">
        <v>36</v>
      </c>
      <c r="D301" s="15">
        <v>29</v>
      </c>
      <c r="E301" s="15">
        <v>69</v>
      </c>
      <c r="F301" s="15">
        <v>98</v>
      </c>
      <c r="G301" s="15">
        <v>1.5</v>
      </c>
      <c r="H301" s="15" t="s">
        <v>15</v>
      </c>
      <c r="I301" s="15" t="s">
        <v>20</v>
      </c>
      <c r="J301" s="37"/>
      <c r="K301" s="40"/>
      <c r="L301" s="42"/>
      <c r="M301" s="44"/>
      <c r="N301" s="46"/>
      <c r="O301" s="48"/>
    </row>
    <row r="302" spans="1:18" ht="11.1" customHeight="1">
      <c r="A302" s="16" t="s">
        <v>100</v>
      </c>
      <c r="B302" s="17" t="s">
        <v>101</v>
      </c>
      <c r="C302" s="18" t="s">
        <v>37</v>
      </c>
      <c r="D302" s="18">
        <v>29</v>
      </c>
      <c r="E302" s="18">
        <v>66</v>
      </c>
      <c r="F302" s="18">
        <v>95</v>
      </c>
      <c r="G302" s="18">
        <v>1.5</v>
      </c>
      <c r="H302" s="18" t="s">
        <v>15</v>
      </c>
      <c r="I302" s="18" t="s">
        <v>20</v>
      </c>
      <c r="J302" s="37"/>
      <c r="K302" s="40"/>
      <c r="L302" s="42"/>
      <c r="M302" s="44"/>
      <c r="N302" s="46"/>
      <c r="O302" s="48"/>
    </row>
    <row r="303" spans="1:18" ht="11.1" customHeight="1">
      <c r="A303" s="16" t="s">
        <v>100</v>
      </c>
      <c r="B303" s="17" t="s">
        <v>101</v>
      </c>
      <c r="C303" s="18" t="s">
        <v>38</v>
      </c>
      <c r="D303" s="18">
        <v>29</v>
      </c>
      <c r="E303" s="18">
        <v>61</v>
      </c>
      <c r="F303" s="18">
        <v>90</v>
      </c>
      <c r="G303" s="18">
        <v>1.5</v>
      </c>
      <c r="H303" s="18" t="s">
        <v>15</v>
      </c>
      <c r="I303" s="18" t="s">
        <v>20</v>
      </c>
      <c r="J303" s="37"/>
      <c r="K303" s="40"/>
      <c r="L303" s="42"/>
      <c r="M303" s="44"/>
      <c r="N303" s="46"/>
      <c r="O303" s="48"/>
    </row>
    <row r="304" spans="1:18" ht="11.1" customHeight="1">
      <c r="A304" s="16" t="s">
        <v>100</v>
      </c>
      <c r="B304" s="17" t="s">
        <v>101</v>
      </c>
      <c r="C304" s="18" t="s">
        <v>40</v>
      </c>
      <c r="D304" s="18">
        <v>29</v>
      </c>
      <c r="E304" s="18">
        <v>67</v>
      </c>
      <c r="F304" s="18">
        <v>96</v>
      </c>
      <c r="G304" s="18">
        <v>2</v>
      </c>
      <c r="H304" s="18" t="s">
        <v>15</v>
      </c>
      <c r="I304" s="18" t="s">
        <v>20</v>
      </c>
      <c r="J304" s="37"/>
      <c r="K304" s="40"/>
      <c r="L304" s="42"/>
      <c r="M304" s="44"/>
      <c r="N304" s="46"/>
      <c r="O304" s="48"/>
    </row>
    <row r="305" spans="1:18" ht="11.1" customHeight="1" thickBot="1">
      <c r="A305" s="19" t="s">
        <v>100</v>
      </c>
      <c r="B305" s="20" t="s">
        <v>101</v>
      </c>
      <c r="C305" s="21" t="s">
        <v>30</v>
      </c>
      <c r="D305" s="21">
        <v>28</v>
      </c>
      <c r="E305" s="21">
        <v>34</v>
      </c>
      <c r="F305" s="21">
        <v>62</v>
      </c>
      <c r="G305" s="21">
        <v>3</v>
      </c>
      <c r="H305" s="21" t="s">
        <v>15</v>
      </c>
      <c r="I305" s="21" t="s">
        <v>16</v>
      </c>
      <c r="J305" s="38"/>
      <c r="K305" s="41"/>
      <c r="L305" s="43"/>
      <c r="M305" s="45"/>
      <c r="N305" s="47"/>
      <c r="O305" s="49"/>
      <c r="P305" s="11"/>
      <c r="Q305" s="12"/>
      <c r="R305" s="12"/>
    </row>
    <row r="306" spans="1:18" ht="11.1" customHeight="1">
      <c r="A306" s="8" t="s">
        <v>102</v>
      </c>
      <c r="B306" s="9" t="s">
        <v>103</v>
      </c>
      <c r="C306" s="10" t="s">
        <v>31</v>
      </c>
      <c r="D306" s="10">
        <v>28</v>
      </c>
      <c r="E306" s="10">
        <v>31</v>
      </c>
      <c r="F306" s="10">
        <v>59</v>
      </c>
      <c r="G306" s="10">
        <v>3</v>
      </c>
      <c r="H306" s="10" t="s">
        <v>15</v>
      </c>
      <c r="I306" s="10" t="s">
        <v>17</v>
      </c>
      <c r="J306" s="36">
        <f t="shared" ref="J306" si="174">COUNTIF(H306:H315,"F")+COUNTIF(H306:H315,"AB")</f>
        <v>1</v>
      </c>
      <c r="K306" s="39">
        <f t="shared" ref="K306" si="175">SUM(G306:G315)</f>
        <v>21.5</v>
      </c>
      <c r="L306" s="42" t="str">
        <f t="shared" ref="L306" si="176">IF(K306=24.5, "PASS", "FAIL")</f>
        <v>FAIL</v>
      </c>
      <c r="M306" s="44" t="str">
        <f t="shared" ref="M306" si="177">IF(L306="PASS",O306/10,"NO NEED")</f>
        <v>NO NEED</v>
      </c>
      <c r="N306" s="46" t="str">
        <f t="shared" ref="N306" si="178">IF(L306="FAIL","NO RANK",RANK(M306,$M$6:$M$595))</f>
        <v>NO RANK</v>
      </c>
      <c r="O306" s="48">
        <f t="shared" ref="O306" si="179">SUM(F306:F315)</f>
        <v>651</v>
      </c>
      <c r="P306" s="11"/>
      <c r="Q306" s="12"/>
      <c r="R306" s="12"/>
    </row>
    <row r="307" spans="1:18" ht="11.1" customHeight="1">
      <c r="A307" s="13" t="s">
        <v>102</v>
      </c>
      <c r="B307" s="14" t="s">
        <v>103</v>
      </c>
      <c r="C307" s="15" t="s">
        <v>32</v>
      </c>
      <c r="D307" s="15">
        <v>26</v>
      </c>
      <c r="E307" s="15">
        <v>25</v>
      </c>
      <c r="F307" s="15">
        <v>51</v>
      </c>
      <c r="G307" s="15">
        <v>3</v>
      </c>
      <c r="H307" s="15" t="s">
        <v>15</v>
      </c>
      <c r="I307" s="15" t="s">
        <v>17</v>
      </c>
      <c r="J307" s="37"/>
      <c r="K307" s="40"/>
      <c r="L307" s="42"/>
      <c r="M307" s="44"/>
      <c r="N307" s="46"/>
      <c r="O307" s="48"/>
    </row>
    <row r="308" spans="1:18" ht="11.1" customHeight="1">
      <c r="A308" s="13" t="s">
        <v>102</v>
      </c>
      <c r="B308" s="14" t="s">
        <v>103</v>
      </c>
      <c r="C308" s="15" t="s">
        <v>33</v>
      </c>
      <c r="D308" s="15">
        <v>21</v>
      </c>
      <c r="E308" s="15">
        <v>32</v>
      </c>
      <c r="F308" s="15">
        <v>53</v>
      </c>
      <c r="G308" s="15">
        <v>3</v>
      </c>
      <c r="H308" s="15" t="s">
        <v>15</v>
      </c>
      <c r="I308" s="15" t="s">
        <v>17</v>
      </c>
      <c r="J308" s="37"/>
      <c r="K308" s="40"/>
      <c r="L308" s="42"/>
      <c r="M308" s="44"/>
      <c r="N308" s="46"/>
      <c r="O308" s="48"/>
    </row>
    <row r="309" spans="1:18" ht="11.1" customHeight="1">
      <c r="A309" s="13" t="s">
        <v>102</v>
      </c>
      <c r="B309" s="14" t="s">
        <v>103</v>
      </c>
      <c r="C309" s="15" t="s">
        <v>34</v>
      </c>
      <c r="D309" s="15">
        <v>20</v>
      </c>
      <c r="E309" s="15">
        <v>13</v>
      </c>
      <c r="F309" s="15">
        <v>33</v>
      </c>
      <c r="G309" s="15">
        <v>0</v>
      </c>
      <c r="H309" s="15" t="s">
        <v>19</v>
      </c>
      <c r="I309" s="15" t="s">
        <v>19</v>
      </c>
      <c r="J309" s="37"/>
      <c r="K309" s="40"/>
      <c r="L309" s="42"/>
      <c r="M309" s="44"/>
      <c r="N309" s="46"/>
      <c r="O309" s="48"/>
    </row>
    <row r="310" spans="1:18" ht="11.1" customHeight="1">
      <c r="A310" s="13" t="s">
        <v>102</v>
      </c>
      <c r="B310" s="14" t="s">
        <v>103</v>
      </c>
      <c r="C310" s="15" t="s">
        <v>35</v>
      </c>
      <c r="D310" s="15">
        <v>21</v>
      </c>
      <c r="E310" s="15">
        <v>25</v>
      </c>
      <c r="F310" s="15">
        <v>46</v>
      </c>
      <c r="G310" s="15">
        <v>3</v>
      </c>
      <c r="H310" s="15" t="s">
        <v>15</v>
      </c>
      <c r="I310" s="15" t="s">
        <v>18</v>
      </c>
      <c r="J310" s="37"/>
      <c r="K310" s="40"/>
      <c r="L310" s="42"/>
      <c r="M310" s="44"/>
      <c r="N310" s="46"/>
      <c r="O310" s="48"/>
    </row>
    <row r="311" spans="1:18" ht="11.1" customHeight="1">
      <c r="A311" s="13" t="s">
        <v>102</v>
      </c>
      <c r="B311" s="14" t="s">
        <v>103</v>
      </c>
      <c r="C311" s="15" t="s">
        <v>36</v>
      </c>
      <c r="D311" s="15">
        <v>28</v>
      </c>
      <c r="E311" s="15">
        <v>66</v>
      </c>
      <c r="F311" s="15">
        <v>94</v>
      </c>
      <c r="G311" s="15">
        <v>1.5</v>
      </c>
      <c r="H311" s="15" t="s">
        <v>15</v>
      </c>
      <c r="I311" s="15" t="s">
        <v>20</v>
      </c>
      <c r="J311" s="37"/>
      <c r="K311" s="40"/>
      <c r="L311" s="42"/>
      <c r="M311" s="44"/>
      <c r="N311" s="46"/>
      <c r="O311" s="48"/>
    </row>
    <row r="312" spans="1:18" ht="11.1" customHeight="1">
      <c r="A312" s="16" t="s">
        <v>102</v>
      </c>
      <c r="B312" s="17" t="s">
        <v>103</v>
      </c>
      <c r="C312" s="18" t="s">
        <v>37</v>
      </c>
      <c r="D312" s="18">
        <v>28</v>
      </c>
      <c r="E312" s="18">
        <v>62</v>
      </c>
      <c r="F312" s="18">
        <v>90</v>
      </c>
      <c r="G312" s="18">
        <v>1.5</v>
      </c>
      <c r="H312" s="18" t="s">
        <v>15</v>
      </c>
      <c r="I312" s="18" t="s">
        <v>20</v>
      </c>
      <c r="J312" s="37"/>
      <c r="K312" s="40"/>
      <c r="L312" s="42"/>
      <c r="M312" s="44"/>
      <c r="N312" s="46"/>
      <c r="O312" s="48"/>
    </row>
    <row r="313" spans="1:18" ht="11.1" customHeight="1">
      <c r="A313" s="16" t="s">
        <v>102</v>
      </c>
      <c r="B313" s="17" t="s">
        <v>103</v>
      </c>
      <c r="C313" s="18" t="s">
        <v>38</v>
      </c>
      <c r="D313" s="18">
        <v>28</v>
      </c>
      <c r="E313" s="18">
        <v>62</v>
      </c>
      <c r="F313" s="18">
        <v>90</v>
      </c>
      <c r="G313" s="18">
        <v>1.5</v>
      </c>
      <c r="H313" s="18" t="s">
        <v>15</v>
      </c>
      <c r="I313" s="18" t="s">
        <v>20</v>
      </c>
      <c r="J313" s="37"/>
      <c r="K313" s="40"/>
      <c r="L313" s="42"/>
      <c r="M313" s="44"/>
      <c r="N313" s="46"/>
      <c r="O313" s="48"/>
    </row>
    <row r="314" spans="1:18" ht="11.1" customHeight="1">
      <c r="A314" s="16" t="s">
        <v>102</v>
      </c>
      <c r="B314" s="17" t="s">
        <v>103</v>
      </c>
      <c r="C314" s="18" t="s">
        <v>40</v>
      </c>
      <c r="D314" s="18">
        <v>28</v>
      </c>
      <c r="E314" s="18">
        <v>48</v>
      </c>
      <c r="F314" s="18">
        <v>76</v>
      </c>
      <c r="G314" s="18">
        <v>2</v>
      </c>
      <c r="H314" s="18" t="s">
        <v>15</v>
      </c>
      <c r="I314" s="18" t="s">
        <v>22</v>
      </c>
      <c r="J314" s="37"/>
      <c r="K314" s="40"/>
      <c r="L314" s="42"/>
      <c r="M314" s="44"/>
      <c r="N314" s="46"/>
      <c r="O314" s="48"/>
    </row>
    <row r="315" spans="1:18" ht="11.1" customHeight="1" thickBot="1">
      <c r="A315" s="19" t="s">
        <v>102</v>
      </c>
      <c r="B315" s="20" t="s">
        <v>103</v>
      </c>
      <c r="C315" s="21" t="s">
        <v>30</v>
      </c>
      <c r="D315" s="21">
        <v>29</v>
      </c>
      <c r="E315" s="21">
        <v>30</v>
      </c>
      <c r="F315" s="21">
        <v>59</v>
      </c>
      <c r="G315" s="21">
        <v>3</v>
      </c>
      <c r="H315" s="21" t="s">
        <v>15</v>
      </c>
      <c r="I315" s="21" t="s">
        <v>17</v>
      </c>
      <c r="J315" s="38"/>
      <c r="K315" s="41"/>
      <c r="L315" s="43"/>
      <c r="M315" s="45"/>
      <c r="N315" s="47"/>
      <c r="O315" s="49"/>
      <c r="P315" s="11"/>
      <c r="Q315" s="12"/>
      <c r="R315" s="12"/>
    </row>
    <row r="316" spans="1:18" ht="11.1" customHeight="1">
      <c r="A316" s="8" t="s">
        <v>104</v>
      </c>
      <c r="B316" s="9" t="s">
        <v>105</v>
      </c>
      <c r="C316" s="10" t="s">
        <v>31</v>
      </c>
      <c r="D316" s="10">
        <v>29</v>
      </c>
      <c r="E316" s="10">
        <v>31</v>
      </c>
      <c r="F316" s="10">
        <v>60</v>
      </c>
      <c r="G316" s="10">
        <v>3</v>
      </c>
      <c r="H316" s="10" t="s">
        <v>15</v>
      </c>
      <c r="I316" s="10" t="s">
        <v>16</v>
      </c>
      <c r="J316" s="36">
        <f t="shared" ref="J316" si="180">COUNTIF(H316:H325,"F")+COUNTIF(H316:H325,"AB")</f>
        <v>1</v>
      </c>
      <c r="K316" s="39">
        <f t="shared" ref="K316" si="181">SUM(G316:G325)</f>
        <v>21.5</v>
      </c>
      <c r="L316" s="42" t="str">
        <f t="shared" ref="L316" si="182">IF(K316=24.5, "PASS", "FAIL")</f>
        <v>FAIL</v>
      </c>
      <c r="M316" s="44" t="str">
        <f t="shared" ref="M316" si="183">IF(L316="PASS",O316/10,"NO NEED")</f>
        <v>NO NEED</v>
      </c>
      <c r="N316" s="46" t="str">
        <f t="shared" ref="N316" si="184">IF(L316="FAIL","NO RANK",RANK(M316,$M$6:$M$595))</f>
        <v>NO RANK</v>
      </c>
      <c r="O316" s="48">
        <f t="shared" ref="O316" si="185">SUM(F316:F325)</f>
        <v>673</v>
      </c>
      <c r="P316" s="11"/>
      <c r="Q316" s="12"/>
      <c r="R316" s="12"/>
    </row>
    <row r="317" spans="1:18" ht="11.1" customHeight="1">
      <c r="A317" s="13" t="s">
        <v>104</v>
      </c>
      <c r="B317" s="14" t="s">
        <v>105</v>
      </c>
      <c r="C317" s="15" t="s">
        <v>32</v>
      </c>
      <c r="D317" s="15">
        <v>29</v>
      </c>
      <c r="E317" s="15">
        <v>25</v>
      </c>
      <c r="F317" s="15">
        <v>54</v>
      </c>
      <c r="G317" s="15">
        <v>3</v>
      </c>
      <c r="H317" s="15" t="s">
        <v>15</v>
      </c>
      <c r="I317" s="15" t="s">
        <v>17</v>
      </c>
      <c r="J317" s="37"/>
      <c r="K317" s="40"/>
      <c r="L317" s="42"/>
      <c r="M317" s="44"/>
      <c r="N317" s="46"/>
      <c r="O317" s="48"/>
    </row>
    <row r="318" spans="1:18" ht="11.1" customHeight="1">
      <c r="A318" s="13" t="s">
        <v>104</v>
      </c>
      <c r="B318" s="14" t="s">
        <v>105</v>
      </c>
      <c r="C318" s="15" t="s">
        <v>33</v>
      </c>
      <c r="D318" s="15">
        <v>25</v>
      </c>
      <c r="E318" s="15">
        <v>25</v>
      </c>
      <c r="F318" s="15">
        <v>50</v>
      </c>
      <c r="G318" s="15">
        <v>3</v>
      </c>
      <c r="H318" s="15" t="s">
        <v>15</v>
      </c>
      <c r="I318" s="15" t="s">
        <v>17</v>
      </c>
      <c r="J318" s="37"/>
      <c r="K318" s="40"/>
      <c r="L318" s="42"/>
      <c r="M318" s="44"/>
      <c r="N318" s="46"/>
      <c r="O318" s="48"/>
    </row>
    <row r="319" spans="1:18" ht="11.1" customHeight="1">
      <c r="A319" s="13" t="s">
        <v>104</v>
      </c>
      <c r="B319" s="14" t="s">
        <v>105</v>
      </c>
      <c r="C319" s="15" t="s">
        <v>34</v>
      </c>
      <c r="D319" s="15">
        <v>25</v>
      </c>
      <c r="E319" s="15">
        <v>6</v>
      </c>
      <c r="F319" s="15">
        <v>31</v>
      </c>
      <c r="G319" s="15">
        <v>0</v>
      </c>
      <c r="H319" s="15" t="s">
        <v>19</v>
      </c>
      <c r="I319" s="15" t="s">
        <v>19</v>
      </c>
      <c r="J319" s="37"/>
      <c r="K319" s="40"/>
      <c r="L319" s="42"/>
      <c r="M319" s="44"/>
      <c r="N319" s="46"/>
      <c r="O319" s="48"/>
    </row>
    <row r="320" spans="1:18" ht="11.1" customHeight="1">
      <c r="A320" s="13" t="s">
        <v>104</v>
      </c>
      <c r="B320" s="14" t="s">
        <v>105</v>
      </c>
      <c r="C320" s="15" t="s">
        <v>35</v>
      </c>
      <c r="D320" s="15">
        <v>27</v>
      </c>
      <c r="E320" s="15">
        <v>25</v>
      </c>
      <c r="F320" s="15">
        <v>52</v>
      </c>
      <c r="G320" s="15">
        <v>3</v>
      </c>
      <c r="H320" s="15" t="s">
        <v>15</v>
      </c>
      <c r="I320" s="15" t="s">
        <v>17</v>
      </c>
      <c r="J320" s="37"/>
      <c r="K320" s="40"/>
      <c r="L320" s="42"/>
      <c r="M320" s="44"/>
      <c r="N320" s="46"/>
      <c r="O320" s="48"/>
    </row>
    <row r="321" spans="1:18" ht="11.1" customHeight="1">
      <c r="A321" s="13" t="s">
        <v>104</v>
      </c>
      <c r="B321" s="14" t="s">
        <v>105</v>
      </c>
      <c r="C321" s="15" t="s">
        <v>36</v>
      </c>
      <c r="D321" s="15">
        <v>28</v>
      </c>
      <c r="E321" s="15">
        <v>68</v>
      </c>
      <c r="F321" s="15">
        <v>96</v>
      </c>
      <c r="G321" s="15">
        <v>1.5</v>
      </c>
      <c r="H321" s="15" t="s">
        <v>15</v>
      </c>
      <c r="I321" s="15" t="s">
        <v>20</v>
      </c>
      <c r="J321" s="37"/>
      <c r="K321" s="40"/>
      <c r="L321" s="42"/>
      <c r="M321" s="44"/>
      <c r="N321" s="46"/>
      <c r="O321" s="48"/>
    </row>
    <row r="322" spans="1:18" ht="11.1" customHeight="1">
      <c r="A322" s="16" t="s">
        <v>104</v>
      </c>
      <c r="B322" s="17" t="s">
        <v>105</v>
      </c>
      <c r="C322" s="18" t="s">
        <v>37</v>
      </c>
      <c r="D322" s="18">
        <v>28</v>
      </c>
      <c r="E322" s="18">
        <v>67</v>
      </c>
      <c r="F322" s="18">
        <v>95</v>
      </c>
      <c r="G322" s="18">
        <v>1.5</v>
      </c>
      <c r="H322" s="18" t="s">
        <v>15</v>
      </c>
      <c r="I322" s="18" t="s">
        <v>20</v>
      </c>
      <c r="J322" s="37"/>
      <c r="K322" s="40"/>
      <c r="L322" s="42"/>
      <c r="M322" s="44"/>
      <c r="N322" s="46"/>
      <c r="O322" s="48"/>
    </row>
    <row r="323" spans="1:18" ht="11.1" customHeight="1">
      <c r="A323" s="16" t="s">
        <v>104</v>
      </c>
      <c r="B323" s="17" t="s">
        <v>105</v>
      </c>
      <c r="C323" s="18" t="s">
        <v>38</v>
      </c>
      <c r="D323" s="18">
        <v>28</v>
      </c>
      <c r="E323" s="18">
        <v>64</v>
      </c>
      <c r="F323" s="18">
        <v>92</v>
      </c>
      <c r="G323" s="18">
        <v>1.5</v>
      </c>
      <c r="H323" s="18" t="s">
        <v>15</v>
      </c>
      <c r="I323" s="18" t="s">
        <v>20</v>
      </c>
      <c r="J323" s="37"/>
      <c r="K323" s="40"/>
      <c r="L323" s="42"/>
      <c r="M323" s="44"/>
      <c r="N323" s="46"/>
      <c r="O323" s="48"/>
    </row>
    <row r="324" spans="1:18" ht="11.1" customHeight="1">
      <c r="A324" s="16" t="s">
        <v>104</v>
      </c>
      <c r="B324" s="17" t="s">
        <v>105</v>
      </c>
      <c r="C324" s="18" t="s">
        <v>40</v>
      </c>
      <c r="D324" s="18">
        <v>28</v>
      </c>
      <c r="E324" s="18">
        <v>60</v>
      </c>
      <c r="F324" s="18">
        <v>88</v>
      </c>
      <c r="G324" s="18">
        <v>2</v>
      </c>
      <c r="H324" s="18" t="s">
        <v>15</v>
      </c>
      <c r="I324" s="18" t="s">
        <v>21</v>
      </c>
      <c r="J324" s="37"/>
      <c r="K324" s="40"/>
      <c r="L324" s="42"/>
      <c r="M324" s="44"/>
      <c r="N324" s="46"/>
      <c r="O324" s="48"/>
    </row>
    <row r="325" spans="1:18" ht="11.1" customHeight="1" thickBot="1">
      <c r="A325" s="19" t="s">
        <v>104</v>
      </c>
      <c r="B325" s="20" t="s">
        <v>105</v>
      </c>
      <c r="C325" s="21" t="s">
        <v>30</v>
      </c>
      <c r="D325" s="21">
        <v>29</v>
      </c>
      <c r="E325" s="21">
        <v>26</v>
      </c>
      <c r="F325" s="21">
        <v>55</v>
      </c>
      <c r="G325" s="21">
        <v>3</v>
      </c>
      <c r="H325" s="21" t="s">
        <v>15</v>
      </c>
      <c r="I325" s="21" t="s">
        <v>17</v>
      </c>
      <c r="J325" s="38"/>
      <c r="K325" s="41"/>
      <c r="L325" s="43"/>
      <c r="M325" s="45"/>
      <c r="N325" s="47"/>
      <c r="O325" s="49"/>
      <c r="P325" s="11"/>
      <c r="Q325" s="12"/>
      <c r="R325" s="12"/>
    </row>
    <row r="326" spans="1:18" ht="11.1" customHeight="1">
      <c r="A326" s="8" t="s">
        <v>106</v>
      </c>
      <c r="B326" s="9" t="s">
        <v>107</v>
      </c>
      <c r="C326" s="10" t="s">
        <v>31</v>
      </c>
      <c r="D326" s="10">
        <v>26</v>
      </c>
      <c r="E326" s="10">
        <v>35</v>
      </c>
      <c r="F326" s="10">
        <v>61</v>
      </c>
      <c r="G326" s="10">
        <v>3</v>
      </c>
      <c r="H326" s="10" t="s">
        <v>15</v>
      </c>
      <c r="I326" s="10" t="s">
        <v>16</v>
      </c>
      <c r="J326" s="36">
        <f t="shared" ref="J326" si="186">COUNTIF(H326:H335,"F")+COUNTIF(H326:H335,"AB")</f>
        <v>0</v>
      </c>
      <c r="K326" s="39">
        <f t="shared" ref="K326" si="187">SUM(G326:G335)</f>
        <v>24.5</v>
      </c>
      <c r="L326" s="42" t="str">
        <f t="shared" ref="L326" si="188">IF(K326=24.5, "PASS", "FAIL")</f>
        <v>PASS</v>
      </c>
      <c r="M326" s="44">
        <f t="shared" ref="M326" si="189">IF(L326="PASS",O326/10,"NO NEED")</f>
        <v>71.2</v>
      </c>
      <c r="N326" s="46">
        <f t="shared" ref="N326" si="190">IF(L326="FAIL","NO RANK",RANK(M326,$M$6:$M$595))</f>
        <v>11</v>
      </c>
      <c r="O326" s="48">
        <f t="shared" ref="O326" si="191">SUM(F326:F335)</f>
        <v>712</v>
      </c>
      <c r="P326" s="11"/>
      <c r="Q326" s="12"/>
      <c r="R326" s="12"/>
    </row>
    <row r="327" spans="1:18" ht="11.1" customHeight="1">
      <c r="A327" s="13" t="s">
        <v>106</v>
      </c>
      <c r="B327" s="14" t="s">
        <v>107</v>
      </c>
      <c r="C327" s="15" t="s">
        <v>32</v>
      </c>
      <c r="D327" s="15">
        <v>29</v>
      </c>
      <c r="E327" s="15">
        <v>25</v>
      </c>
      <c r="F327" s="15">
        <v>54</v>
      </c>
      <c r="G327" s="15">
        <v>3</v>
      </c>
      <c r="H327" s="15" t="s">
        <v>15</v>
      </c>
      <c r="I327" s="15" t="s">
        <v>17</v>
      </c>
      <c r="J327" s="37"/>
      <c r="K327" s="40"/>
      <c r="L327" s="42"/>
      <c r="M327" s="44"/>
      <c r="N327" s="46"/>
      <c r="O327" s="48"/>
    </row>
    <row r="328" spans="1:18" ht="11.1" customHeight="1">
      <c r="A328" s="13" t="s">
        <v>106</v>
      </c>
      <c r="B328" s="14" t="s">
        <v>107</v>
      </c>
      <c r="C328" s="15" t="s">
        <v>33</v>
      </c>
      <c r="D328" s="15">
        <v>26</v>
      </c>
      <c r="E328" s="15">
        <v>28</v>
      </c>
      <c r="F328" s="15">
        <v>54</v>
      </c>
      <c r="G328" s="15">
        <v>3</v>
      </c>
      <c r="H328" s="15" t="s">
        <v>15</v>
      </c>
      <c r="I328" s="15" t="s">
        <v>17</v>
      </c>
      <c r="J328" s="37"/>
      <c r="K328" s="40"/>
      <c r="L328" s="42"/>
      <c r="M328" s="44"/>
      <c r="N328" s="46"/>
      <c r="O328" s="48"/>
    </row>
    <row r="329" spans="1:18" ht="11.1" customHeight="1">
      <c r="A329" s="13" t="s">
        <v>106</v>
      </c>
      <c r="B329" s="14" t="s">
        <v>107</v>
      </c>
      <c r="C329" s="15" t="s">
        <v>34</v>
      </c>
      <c r="D329" s="15">
        <v>25</v>
      </c>
      <c r="E329" s="15">
        <v>29</v>
      </c>
      <c r="F329" s="15">
        <v>54</v>
      </c>
      <c r="G329" s="15">
        <v>3</v>
      </c>
      <c r="H329" s="15" t="s">
        <v>15</v>
      </c>
      <c r="I329" s="15" t="s">
        <v>17</v>
      </c>
      <c r="J329" s="37"/>
      <c r="K329" s="40"/>
      <c r="L329" s="42"/>
      <c r="M329" s="44"/>
      <c r="N329" s="46"/>
      <c r="O329" s="48"/>
    </row>
    <row r="330" spans="1:18" ht="11.1" customHeight="1">
      <c r="A330" s="13" t="s">
        <v>106</v>
      </c>
      <c r="B330" s="14" t="s">
        <v>107</v>
      </c>
      <c r="C330" s="15" t="s">
        <v>35</v>
      </c>
      <c r="D330" s="15">
        <v>26</v>
      </c>
      <c r="E330" s="15">
        <v>25</v>
      </c>
      <c r="F330" s="15">
        <v>51</v>
      </c>
      <c r="G330" s="15">
        <v>3</v>
      </c>
      <c r="H330" s="15" t="s">
        <v>15</v>
      </c>
      <c r="I330" s="15" t="s">
        <v>17</v>
      </c>
      <c r="J330" s="37"/>
      <c r="K330" s="40"/>
      <c r="L330" s="42"/>
      <c r="M330" s="44"/>
      <c r="N330" s="46"/>
      <c r="O330" s="48"/>
    </row>
    <row r="331" spans="1:18" ht="11.1" customHeight="1">
      <c r="A331" s="13" t="s">
        <v>106</v>
      </c>
      <c r="B331" s="14" t="s">
        <v>107</v>
      </c>
      <c r="C331" s="15" t="s">
        <v>36</v>
      </c>
      <c r="D331" s="15">
        <v>29</v>
      </c>
      <c r="E331" s="15">
        <v>69</v>
      </c>
      <c r="F331" s="15">
        <v>98</v>
      </c>
      <c r="G331" s="15">
        <v>1.5</v>
      </c>
      <c r="H331" s="15" t="s">
        <v>15</v>
      </c>
      <c r="I331" s="15" t="s">
        <v>20</v>
      </c>
      <c r="J331" s="37"/>
      <c r="K331" s="40"/>
      <c r="L331" s="42"/>
      <c r="M331" s="44"/>
      <c r="N331" s="46"/>
      <c r="O331" s="48"/>
    </row>
    <row r="332" spans="1:18" ht="11.1" customHeight="1">
      <c r="A332" s="16" t="s">
        <v>106</v>
      </c>
      <c r="B332" s="17" t="s">
        <v>107</v>
      </c>
      <c r="C332" s="18" t="s">
        <v>37</v>
      </c>
      <c r="D332" s="18">
        <v>28</v>
      </c>
      <c r="E332" s="18">
        <v>62</v>
      </c>
      <c r="F332" s="18">
        <v>90</v>
      </c>
      <c r="G332" s="18">
        <v>1.5</v>
      </c>
      <c r="H332" s="18" t="s">
        <v>15</v>
      </c>
      <c r="I332" s="18" t="s">
        <v>20</v>
      </c>
      <c r="J332" s="37"/>
      <c r="K332" s="40"/>
      <c r="L332" s="42"/>
      <c r="M332" s="44"/>
      <c r="N332" s="46"/>
      <c r="O332" s="48"/>
    </row>
    <row r="333" spans="1:18" ht="11.1" customHeight="1">
      <c r="A333" s="16" t="s">
        <v>106</v>
      </c>
      <c r="B333" s="17" t="s">
        <v>107</v>
      </c>
      <c r="C333" s="18" t="s">
        <v>38</v>
      </c>
      <c r="D333" s="18">
        <v>28</v>
      </c>
      <c r="E333" s="18">
        <v>66</v>
      </c>
      <c r="F333" s="18">
        <v>94</v>
      </c>
      <c r="G333" s="18">
        <v>1.5</v>
      </c>
      <c r="H333" s="18" t="s">
        <v>15</v>
      </c>
      <c r="I333" s="18" t="s">
        <v>20</v>
      </c>
      <c r="J333" s="37"/>
      <c r="K333" s="40"/>
      <c r="L333" s="42"/>
      <c r="M333" s="44"/>
      <c r="N333" s="46"/>
      <c r="O333" s="48"/>
    </row>
    <row r="334" spans="1:18" ht="11.1" customHeight="1">
      <c r="A334" s="16" t="s">
        <v>106</v>
      </c>
      <c r="B334" s="17" t="s">
        <v>107</v>
      </c>
      <c r="C334" s="18" t="s">
        <v>40</v>
      </c>
      <c r="D334" s="18">
        <v>29</v>
      </c>
      <c r="E334" s="18">
        <v>68</v>
      </c>
      <c r="F334" s="18">
        <v>97</v>
      </c>
      <c r="G334" s="18">
        <v>2</v>
      </c>
      <c r="H334" s="18" t="s">
        <v>15</v>
      </c>
      <c r="I334" s="18" t="s">
        <v>20</v>
      </c>
      <c r="J334" s="37"/>
      <c r="K334" s="40"/>
      <c r="L334" s="42"/>
      <c r="M334" s="44"/>
      <c r="N334" s="46"/>
      <c r="O334" s="48"/>
    </row>
    <row r="335" spans="1:18" ht="11.1" customHeight="1" thickBot="1">
      <c r="A335" s="19" t="s">
        <v>106</v>
      </c>
      <c r="B335" s="20" t="s">
        <v>107</v>
      </c>
      <c r="C335" s="21" t="s">
        <v>30</v>
      </c>
      <c r="D335" s="21">
        <v>26</v>
      </c>
      <c r="E335" s="21">
        <v>33</v>
      </c>
      <c r="F335" s="21">
        <v>59</v>
      </c>
      <c r="G335" s="21">
        <v>3</v>
      </c>
      <c r="H335" s="21" t="s">
        <v>15</v>
      </c>
      <c r="I335" s="21" t="s">
        <v>17</v>
      </c>
      <c r="J335" s="38"/>
      <c r="K335" s="41"/>
      <c r="L335" s="43"/>
      <c r="M335" s="45"/>
      <c r="N335" s="47"/>
      <c r="O335" s="49"/>
      <c r="P335" s="11"/>
      <c r="Q335" s="12"/>
      <c r="R335" s="12"/>
    </row>
    <row r="336" spans="1:18" ht="11.1" customHeight="1">
      <c r="A336" s="8" t="s">
        <v>108</v>
      </c>
      <c r="B336" s="9" t="s">
        <v>109</v>
      </c>
      <c r="C336" s="10" t="s">
        <v>31</v>
      </c>
      <c r="D336" s="10">
        <v>27</v>
      </c>
      <c r="E336" s="10">
        <v>27</v>
      </c>
      <c r="F336" s="10">
        <v>54</v>
      </c>
      <c r="G336" s="10">
        <v>3</v>
      </c>
      <c r="H336" s="10" t="s">
        <v>15</v>
      </c>
      <c r="I336" s="10" t="s">
        <v>17</v>
      </c>
      <c r="J336" s="36">
        <f t="shared" ref="J336" si="192">COUNTIF(H336:H345,"F")+COUNTIF(H336:H345,"AB")</f>
        <v>1</v>
      </c>
      <c r="K336" s="39">
        <f t="shared" ref="K336" si="193">SUM(G336:G345)</f>
        <v>21.5</v>
      </c>
      <c r="L336" s="42" t="str">
        <f t="shared" ref="L336" si="194">IF(K336=24.5, "PASS", "FAIL")</f>
        <v>FAIL</v>
      </c>
      <c r="M336" s="44" t="str">
        <f t="shared" ref="M336" si="195">IF(L336="PASS",O336/10,"NO NEED")</f>
        <v>NO NEED</v>
      </c>
      <c r="N336" s="46" t="str">
        <f t="shared" ref="N336" si="196">IF(L336="FAIL","NO RANK",RANK(M336,$M$6:$M$595))</f>
        <v>NO RANK</v>
      </c>
      <c r="O336" s="48">
        <f t="shared" ref="O336" si="197">SUM(F336:F345)</f>
        <v>635</v>
      </c>
      <c r="P336" s="11"/>
      <c r="Q336" s="12"/>
      <c r="R336" s="12"/>
    </row>
    <row r="337" spans="1:18" ht="11.1" customHeight="1">
      <c r="A337" s="13" t="s">
        <v>108</v>
      </c>
      <c r="B337" s="14" t="s">
        <v>109</v>
      </c>
      <c r="C337" s="15" t="s">
        <v>32</v>
      </c>
      <c r="D337" s="15">
        <v>26</v>
      </c>
      <c r="E337" s="15">
        <v>25</v>
      </c>
      <c r="F337" s="15">
        <v>51</v>
      </c>
      <c r="G337" s="15">
        <v>3</v>
      </c>
      <c r="H337" s="15" t="s">
        <v>15</v>
      </c>
      <c r="I337" s="15" t="s">
        <v>17</v>
      </c>
      <c r="J337" s="37"/>
      <c r="K337" s="40"/>
      <c r="L337" s="42"/>
      <c r="M337" s="44"/>
      <c r="N337" s="46"/>
      <c r="O337" s="48"/>
    </row>
    <row r="338" spans="1:18" ht="11.1" customHeight="1">
      <c r="A338" s="13" t="s">
        <v>108</v>
      </c>
      <c r="B338" s="14" t="s">
        <v>109</v>
      </c>
      <c r="C338" s="15" t="s">
        <v>33</v>
      </c>
      <c r="D338" s="15">
        <v>17</v>
      </c>
      <c r="E338" s="15">
        <v>30</v>
      </c>
      <c r="F338" s="15">
        <v>47</v>
      </c>
      <c r="G338" s="15">
        <v>3</v>
      </c>
      <c r="H338" s="15" t="s">
        <v>15</v>
      </c>
      <c r="I338" s="15" t="s">
        <v>18</v>
      </c>
      <c r="J338" s="37"/>
      <c r="K338" s="40"/>
      <c r="L338" s="42"/>
      <c r="M338" s="44"/>
      <c r="N338" s="46"/>
      <c r="O338" s="48"/>
    </row>
    <row r="339" spans="1:18" ht="11.1" customHeight="1">
      <c r="A339" s="13" t="s">
        <v>108</v>
      </c>
      <c r="B339" s="14" t="s">
        <v>109</v>
      </c>
      <c r="C339" s="15" t="s">
        <v>34</v>
      </c>
      <c r="D339" s="15">
        <v>18</v>
      </c>
      <c r="E339" s="15">
        <v>9</v>
      </c>
      <c r="F339" s="15">
        <v>27</v>
      </c>
      <c r="G339" s="15">
        <v>0</v>
      </c>
      <c r="H339" s="15" t="s">
        <v>19</v>
      </c>
      <c r="I339" s="15" t="s">
        <v>19</v>
      </c>
      <c r="J339" s="37"/>
      <c r="K339" s="40"/>
      <c r="L339" s="42"/>
      <c r="M339" s="44"/>
      <c r="N339" s="46"/>
      <c r="O339" s="48"/>
    </row>
    <row r="340" spans="1:18" ht="11.1" customHeight="1">
      <c r="A340" s="13" t="s">
        <v>108</v>
      </c>
      <c r="B340" s="14" t="s">
        <v>109</v>
      </c>
      <c r="C340" s="15" t="s">
        <v>35</v>
      </c>
      <c r="D340" s="15">
        <v>20</v>
      </c>
      <c r="E340" s="15">
        <v>25</v>
      </c>
      <c r="F340" s="15">
        <v>45</v>
      </c>
      <c r="G340" s="15">
        <v>3</v>
      </c>
      <c r="H340" s="15" t="s">
        <v>15</v>
      </c>
      <c r="I340" s="15" t="s">
        <v>18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108</v>
      </c>
      <c r="B341" s="14" t="s">
        <v>109</v>
      </c>
      <c r="C341" s="15" t="s">
        <v>36</v>
      </c>
      <c r="D341" s="15">
        <v>28</v>
      </c>
      <c r="E341" s="15">
        <v>66</v>
      </c>
      <c r="F341" s="15">
        <v>94</v>
      </c>
      <c r="G341" s="15">
        <v>1.5</v>
      </c>
      <c r="H341" s="15" t="s">
        <v>15</v>
      </c>
      <c r="I341" s="15" t="s">
        <v>20</v>
      </c>
      <c r="J341" s="37"/>
      <c r="K341" s="40"/>
      <c r="L341" s="42"/>
      <c r="M341" s="44"/>
      <c r="N341" s="46"/>
      <c r="O341" s="48"/>
    </row>
    <row r="342" spans="1:18" ht="11.1" customHeight="1">
      <c r="A342" s="16" t="s">
        <v>108</v>
      </c>
      <c r="B342" s="17" t="s">
        <v>109</v>
      </c>
      <c r="C342" s="18" t="s">
        <v>37</v>
      </c>
      <c r="D342" s="18">
        <v>28</v>
      </c>
      <c r="E342" s="18">
        <v>61</v>
      </c>
      <c r="F342" s="18">
        <v>89</v>
      </c>
      <c r="G342" s="18">
        <v>1.5</v>
      </c>
      <c r="H342" s="18" t="s">
        <v>15</v>
      </c>
      <c r="I342" s="18" t="s">
        <v>21</v>
      </c>
      <c r="J342" s="37"/>
      <c r="K342" s="40"/>
      <c r="L342" s="42"/>
      <c r="M342" s="44"/>
      <c r="N342" s="46"/>
      <c r="O342" s="48"/>
    </row>
    <row r="343" spans="1:18" ht="11.1" customHeight="1">
      <c r="A343" s="16" t="s">
        <v>108</v>
      </c>
      <c r="B343" s="17" t="s">
        <v>109</v>
      </c>
      <c r="C343" s="18" t="s">
        <v>38</v>
      </c>
      <c r="D343" s="18">
        <v>28</v>
      </c>
      <c r="E343" s="18">
        <v>65</v>
      </c>
      <c r="F343" s="18">
        <v>93</v>
      </c>
      <c r="G343" s="18">
        <v>1.5</v>
      </c>
      <c r="H343" s="18" t="s">
        <v>15</v>
      </c>
      <c r="I343" s="18" t="s">
        <v>20</v>
      </c>
      <c r="J343" s="37"/>
      <c r="K343" s="40"/>
      <c r="L343" s="42"/>
      <c r="M343" s="44"/>
      <c r="N343" s="46"/>
      <c r="O343" s="48"/>
    </row>
    <row r="344" spans="1:18" ht="11.1" customHeight="1">
      <c r="A344" s="16" t="s">
        <v>108</v>
      </c>
      <c r="B344" s="17" t="s">
        <v>109</v>
      </c>
      <c r="C344" s="18" t="s">
        <v>40</v>
      </c>
      <c r="D344" s="18">
        <v>28</v>
      </c>
      <c r="E344" s="18">
        <v>55</v>
      </c>
      <c r="F344" s="18">
        <v>83</v>
      </c>
      <c r="G344" s="18">
        <v>2</v>
      </c>
      <c r="H344" s="18" t="s">
        <v>15</v>
      </c>
      <c r="I344" s="18" t="s">
        <v>21</v>
      </c>
      <c r="J344" s="37"/>
      <c r="K344" s="40"/>
      <c r="L344" s="42"/>
      <c r="M344" s="44"/>
      <c r="N344" s="46"/>
      <c r="O344" s="48"/>
    </row>
    <row r="345" spans="1:18" ht="11.1" customHeight="1" thickBot="1">
      <c r="A345" s="19" t="s">
        <v>108</v>
      </c>
      <c r="B345" s="20" t="s">
        <v>109</v>
      </c>
      <c r="C345" s="21" t="s">
        <v>30</v>
      </c>
      <c r="D345" s="21">
        <v>27</v>
      </c>
      <c r="E345" s="21">
        <v>25</v>
      </c>
      <c r="F345" s="21">
        <v>52</v>
      </c>
      <c r="G345" s="21">
        <v>3</v>
      </c>
      <c r="H345" s="21" t="s">
        <v>15</v>
      </c>
      <c r="I345" s="21" t="s">
        <v>17</v>
      </c>
      <c r="J345" s="38"/>
      <c r="K345" s="41"/>
      <c r="L345" s="43"/>
      <c r="M345" s="45"/>
      <c r="N345" s="47"/>
      <c r="O345" s="49"/>
      <c r="P345" s="11"/>
      <c r="Q345" s="12"/>
      <c r="R345" s="12"/>
    </row>
    <row r="346" spans="1:18" ht="11.1" customHeight="1">
      <c r="A346" s="8" t="s">
        <v>110</v>
      </c>
      <c r="B346" s="9" t="s">
        <v>111</v>
      </c>
      <c r="C346" s="10" t="s">
        <v>31</v>
      </c>
      <c r="D346" s="10">
        <v>28</v>
      </c>
      <c r="E346" s="10">
        <v>39</v>
      </c>
      <c r="F346" s="10">
        <v>67</v>
      </c>
      <c r="G346" s="10">
        <v>3</v>
      </c>
      <c r="H346" s="10" t="s">
        <v>15</v>
      </c>
      <c r="I346" s="10" t="s">
        <v>16</v>
      </c>
      <c r="J346" s="36">
        <f t="shared" ref="J346" si="198">COUNTIF(H346:H355,"F")+COUNTIF(H346:H355,"AB")</f>
        <v>0</v>
      </c>
      <c r="K346" s="39">
        <f t="shared" ref="K346" si="199">SUM(G346:G355)</f>
        <v>24.5</v>
      </c>
      <c r="L346" s="42" t="str">
        <f t="shared" ref="L346" si="200">IF(K346=24.5, "PASS", "FAIL")</f>
        <v>PASS</v>
      </c>
      <c r="M346" s="44">
        <f t="shared" ref="M346" si="201">IF(L346="PASS",O346/10,"NO NEED")</f>
        <v>77.7</v>
      </c>
      <c r="N346" s="46">
        <f t="shared" ref="N346" si="202">IF(L346="FAIL","NO RANK",RANK(M346,$M$6:$M$595))</f>
        <v>4</v>
      </c>
      <c r="O346" s="48">
        <f t="shared" ref="O346" si="203">SUM(F346:F355)</f>
        <v>777</v>
      </c>
      <c r="P346" s="11"/>
      <c r="Q346" s="12"/>
      <c r="R346" s="12"/>
    </row>
    <row r="347" spans="1:18" ht="11.1" customHeight="1">
      <c r="A347" s="13" t="s">
        <v>110</v>
      </c>
      <c r="B347" s="14" t="s">
        <v>111</v>
      </c>
      <c r="C347" s="15" t="s">
        <v>32</v>
      </c>
      <c r="D347" s="15">
        <v>29</v>
      </c>
      <c r="E347" s="15">
        <v>48</v>
      </c>
      <c r="F347" s="15">
        <v>77</v>
      </c>
      <c r="G347" s="15">
        <v>3</v>
      </c>
      <c r="H347" s="15" t="s">
        <v>15</v>
      </c>
      <c r="I347" s="15" t="s">
        <v>22</v>
      </c>
      <c r="J347" s="37"/>
      <c r="K347" s="40"/>
      <c r="L347" s="42"/>
      <c r="M347" s="44"/>
      <c r="N347" s="46"/>
      <c r="O347" s="48"/>
    </row>
    <row r="348" spans="1:18" ht="11.1" customHeight="1">
      <c r="A348" s="13" t="s">
        <v>110</v>
      </c>
      <c r="B348" s="14" t="s">
        <v>111</v>
      </c>
      <c r="C348" s="15" t="s">
        <v>33</v>
      </c>
      <c r="D348" s="15">
        <v>27</v>
      </c>
      <c r="E348" s="15">
        <v>45</v>
      </c>
      <c r="F348" s="15">
        <v>72</v>
      </c>
      <c r="G348" s="15">
        <v>3</v>
      </c>
      <c r="H348" s="15" t="s">
        <v>15</v>
      </c>
      <c r="I348" s="15" t="s">
        <v>22</v>
      </c>
      <c r="J348" s="37"/>
      <c r="K348" s="40"/>
      <c r="L348" s="42"/>
      <c r="M348" s="44"/>
      <c r="N348" s="46"/>
      <c r="O348" s="48"/>
    </row>
    <row r="349" spans="1:18" ht="11.1" customHeight="1">
      <c r="A349" s="13" t="s">
        <v>110</v>
      </c>
      <c r="B349" s="14" t="s">
        <v>111</v>
      </c>
      <c r="C349" s="15" t="s">
        <v>34</v>
      </c>
      <c r="D349" s="15">
        <v>27</v>
      </c>
      <c r="E349" s="15">
        <v>32</v>
      </c>
      <c r="F349" s="15">
        <v>59</v>
      </c>
      <c r="G349" s="15">
        <v>3</v>
      </c>
      <c r="H349" s="15" t="s">
        <v>15</v>
      </c>
      <c r="I349" s="15" t="s">
        <v>17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110</v>
      </c>
      <c r="B350" s="14" t="s">
        <v>111</v>
      </c>
      <c r="C350" s="15" t="s">
        <v>35</v>
      </c>
      <c r="D350" s="15">
        <v>28</v>
      </c>
      <c r="E350" s="15">
        <v>27</v>
      </c>
      <c r="F350" s="15">
        <v>55</v>
      </c>
      <c r="G350" s="15">
        <v>3</v>
      </c>
      <c r="H350" s="15" t="s">
        <v>15</v>
      </c>
      <c r="I350" s="15" t="s">
        <v>17</v>
      </c>
      <c r="J350" s="37"/>
      <c r="K350" s="40"/>
      <c r="L350" s="42"/>
      <c r="M350" s="44"/>
      <c r="N350" s="46"/>
      <c r="O350" s="48"/>
    </row>
    <row r="351" spans="1:18" ht="11.1" customHeight="1">
      <c r="A351" s="13" t="s">
        <v>110</v>
      </c>
      <c r="B351" s="14" t="s">
        <v>111</v>
      </c>
      <c r="C351" s="15" t="s">
        <v>36</v>
      </c>
      <c r="D351" s="15">
        <v>28</v>
      </c>
      <c r="E351" s="15">
        <v>69</v>
      </c>
      <c r="F351" s="15">
        <v>97</v>
      </c>
      <c r="G351" s="15">
        <v>1.5</v>
      </c>
      <c r="H351" s="15" t="s">
        <v>15</v>
      </c>
      <c r="I351" s="15" t="s">
        <v>20</v>
      </c>
      <c r="J351" s="37"/>
      <c r="K351" s="40"/>
      <c r="L351" s="42"/>
      <c r="M351" s="44"/>
      <c r="N351" s="46"/>
      <c r="O351" s="48"/>
    </row>
    <row r="352" spans="1:18" ht="11.1" customHeight="1">
      <c r="A352" s="16" t="s">
        <v>110</v>
      </c>
      <c r="B352" s="17" t="s">
        <v>111</v>
      </c>
      <c r="C352" s="18" t="s">
        <v>37</v>
      </c>
      <c r="D352" s="18">
        <v>28</v>
      </c>
      <c r="E352" s="18">
        <v>62</v>
      </c>
      <c r="F352" s="18">
        <v>90</v>
      </c>
      <c r="G352" s="18">
        <v>1.5</v>
      </c>
      <c r="H352" s="18" t="s">
        <v>15</v>
      </c>
      <c r="I352" s="18" t="s">
        <v>20</v>
      </c>
      <c r="J352" s="37"/>
      <c r="K352" s="40"/>
      <c r="L352" s="42"/>
      <c r="M352" s="44"/>
      <c r="N352" s="46"/>
      <c r="O352" s="48"/>
    </row>
    <row r="353" spans="1:18" ht="11.1" customHeight="1">
      <c r="A353" s="16" t="s">
        <v>110</v>
      </c>
      <c r="B353" s="17" t="s">
        <v>111</v>
      </c>
      <c r="C353" s="18" t="s">
        <v>38</v>
      </c>
      <c r="D353" s="18">
        <v>28</v>
      </c>
      <c r="E353" s="18">
        <v>69</v>
      </c>
      <c r="F353" s="18">
        <v>97</v>
      </c>
      <c r="G353" s="18">
        <v>1.5</v>
      </c>
      <c r="H353" s="18" t="s">
        <v>15</v>
      </c>
      <c r="I353" s="18" t="s">
        <v>20</v>
      </c>
      <c r="J353" s="37"/>
      <c r="K353" s="40"/>
      <c r="L353" s="42"/>
      <c r="M353" s="44"/>
      <c r="N353" s="46"/>
      <c r="O353" s="48"/>
    </row>
    <row r="354" spans="1:18" ht="11.1" customHeight="1">
      <c r="A354" s="16" t="s">
        <v>110</v>
      </c>
      <c r="B354" s="17" t="s">
        <v>111</v>
      </c>
      <c r="C354" s="18" t="s">
        <v>40</v>
      </c>
      <c r="D354" s="18">
        <v>28</v>
      </c>
      <c r="E354" s="18">
        <v>67</v>
      </c>
      <c r="F354" s="18">
        <v>95</v>
      </c>
      <c r="G354" s="18">
        <v>2</v>
      </c>
      <c r="H354" s="18" t="s">
        <v>15</v>
      </c>
      <c r="I354" s="18" t="s">
        <v>20</v>
      </c>
      <c r="J354" s="37"/>
      <c r="K354" s="40"/>
      <c r="L354" s="42"/>
      <c r="M354" s="44"/>
      <c r="N354" s="46"/>
      <c r="O354" s="48"/>
    </row>
    <row r="355" spans="1:18" ht="11.1" customHeight="1" thickBot="1">
      <c r="A355" s="19" t="s">
        <v>110</v>
      </c>
      <c r="B355" s="20" t="s">
        <v>111</v>
      </c>
      <c r="C355" s="21" t="s">
        <v>30</v>
      </c>
      <c r="D355" s="21">
        <v>28</v>
      </c>
      <c r="E355" s="21">
        <v>40</v>
      </c>
      <c r="F355" s="21">
        <v>68</v>
      </c>
      <c r="G355" s="21">
        <v>3</v>
      </c>
      <c r="H355" s="21" t="s">
        <v>15</v>
      </c>
      <c r="I355" s="21" t="s">
        <v>16</v>
      </c>
      <c r="J355" s="38"/>
      <c r="K355" s="41"/>
      <c r="L355" s="43"/>
      <c r="M355" s="45"/>
      <c r="N355" s="47"/>
      <c r="O355" s="49"/>
      <c r="P355" s="11"/>
      <c r="Q355" s="12"/>
      <c r="R355" s="12"/>
    </row>
    <row r="356" spans="1:18" ht="11.1" customHeight="1">
      <c r="A356" s="8" t="s">
        <v>112</v>
      </c>
      <c r="B356" s="9" t="s">
        <v>113</v>
      </c>
      <c r="C356" s="10" t="s">
        <v>31</v>
      </c>
      <c r="D356" s="10">
        <v>24</v>
      </c>
      <c r="E356" s="10">
        <v>15</v>
      </c>
      <c r="F356" s="10">
        <v>39</v>
      </c>
      <c r="G356" s="10">
        <v>0</v>
      </c>
      <c r="H356" s="10" t="s">
        <v>19</v>
      </c>
      <c r="I356" s="10" t="s">
        <v>19</v>
      </c>
      <c r="J356" s="36">
        <f t="shared" ref="J356" si="204">COUNTIF(H356:H365,"F")+COUNTIF(H356:H365,"AB")</f>
        <v>2</v>
      </c>
      <c r="K356" s="39">
        <f t="shared" ref="K356" si="205">SUM(G356:G365)</f>
        <v>18.5</v>
      </c>
      <c r="L356" s="42" t="str">
        <f t="shared" ref="L356" si="206">IF(K356=24.5, "PASS", "FAIL")</f>
        <v>FAIL</v>
      </c>
      <c r="M356" s="44" t="str">
        <f t="shared" ref="M356" si="207">IF(L356="PASS",O356/10,"NO NEED")</f>
        <v>NO NEED</v>
      </c>
      <c r="N356" s="46" t="str">
        <f t="shared" ref="N356" si="208">IF(L356="FAIL","NO RANK",RANK(M356,$M$6:$M$595))</f>
        <v>NO RANK</v>
      </c>
      <c r="O356" s="48">
        <f t="shared" ref="O356" si="209">SUM(F356:F365)</f>
        <v>568</v>
      </c>
      <c r="P356" s="11"/>
      <c r="Q356" s="12"/>
      <c r="R356" s="12"/>
    </row>
    <row r="357" spans="1:18" ht="11.1" customHeight="1">
      <c r="A357" s="13" t="s">
        <v>112</v>
      </c>
      <c r="B357" s="14" t="s">
        <v>113</v>
      </c>
      <c r="C357" s="15" t="s">
        <v>32</v>
      </c>
      <c r="D357" s="15">
        <v>15</v>
      </c>
      <c r="E357" s="15">
        <v>25</v>
      </c>
      <c r="F357" s="15">
        <v>40</v>
      </c>
      <c r="G357" s="15">
        <v>3</v>
      </c>
      <c r="H357" s="15" t="s">
        <v>15</v>
      </c>
      <c r="I357" s="15" t="s">
        <v>18</v>
      </c>
      <c r="J357" s="37"/>
      <c r="K357" s="40"/>
      <c r="L357" s="42"/>
      <c r="M357" s="44"/>
      <c r="N357" s="46"/>
      <c r="O357" s="48"/>
    </row>
    <row r="358" spans="1:18" ht="11.1" customHeight="1">
      <c r="A358" s="13" t="s">
        <v>112</v>
      </c>
      <c r="B358" s="14" t="s">
        <v>113</v>
      </c>
      <c r="C358" s="15" t="s">
        <v>33</v>
      </c>
      <c r="D358" s="15">
        <v>19</v>
      </c>
      <c r="E358" s="15">
        <v>32</v>
      </c>
      <c r="F358" s="15">
        <v>51</v>
      </c>
      <c r="G358" s="15">
        <v>3</v>
      </c>
      <c r="H358" s="15" t="s">
        <v>15</v>
      </c>
      <c r="I358" s="15" t="s">
        <v>17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112</v>
      </c>
      <c r="B359" s="14" t="s">
        <v>113</v>
      </c>
      <c r="C359" s="15" t="s">
        <v>34</v>
      </c>
      <c r="D359" s="15">
        <v>22</v>
      </c>
      <c r="E359" s="15">
        <v>27</v>
      </c>
      <c r="F359" s="15">
        <v>49</v>
      </c>
      <c r="G359" s="15">
        <v>3</v>
      </c>
      <c r="H359" s="15" t="s">
        <v>15</v>
      </c>
      <c r="I359" s="15" t="s">
        <v>18</v>
      </c>
      <c r="J359" s="37"/>
      <c r="K359" s="40"/>
      <c r="L359" s="42"/>
      <c r="M359" s="44"/>
      <c r="N359" s="46"/>
      <c r="O359" s="48"/>
    </row>
    <row r="360" spans="1:18" ht="11.1" customHeight="1">
      <c r="A360" s="13" t="s">
        <v>112</v>
      </c>
      <c r="B360" s="14" t="s">
        <v>113</v>
      </c>
      <c r="C360" s="15" t="s">
        <v>35</v>
      </c>
      <c r="D360" s="15">
        <v>15</v>
      </c>
      <c r="E360" s="15">
        <v>5</v>
      </c>
      <c r="F360" s="15">
        <v>20</v>
      </c>
      <c r="G360" s="15">
        <v>0</v>
      </c>
      <c r="H360" s="15" t="s">
        <v>19</v>
      </c>
      <c r="I360" s="15" t="s">
        <v>19</v>
      </c>
      <c r="J360" s="37"/>
      <c r="K360" s="40"/>
      <c r="L360" s="42"/>
      <c r="M360" s="44"/>
      <c r="N360" s="46"/>
      <c r="O360" s="48"/>
    </row>
    <row r="361" spans="1:18" ht="11.1" customHeight="1">
      <c r="A361" s="13" t="s">
        <v>112</v>
      </c>
      <c r="B361" s="14" t="s">
        <v>113</v>
      </c>
      <c r="C361" s="15" t="s">
        <v>36</v>
      </c>
      <c r="D361" s="15">
        <v>26</v>
      </c>
      <c r="E361" s="15">
        <v>59</v>
      </c>
      <c r="F361" s="15">
        <v>85</v>
      </c>
      <c r="G361" s="15">
        <v>1.5</v>
      </c>
      <c r="H361" s="15" t="s">
        <v>15</v>
      </c>
      <c r="I361" s="15" t="s">
        <v>21</v>
      </c>
      <c r="J361" s="37"/>
      <c r="K361" s="40"/>
      <c r="L361" s="42"/>
      <c r="M361" s="44"/>
      <c r="N361" s="46"/>
      <c r="O361" s="48"/>
    </row>
    <row r="362" spans="1:18" ht="11.1" customHeight="1">
      <c r="A362" s="16" t="s">
        <v>112</v>
      </c>
      <c r="B362" s="17" t="s">
        <v>113</v>
      </c>
      <c r="C362" s="18" t="s">
        <v>37</v>
      </c>
      <c r="D362" s="18">
        <v>26</v>
      </c>
      <c r="E362" s="18">
        <v>60</v>
      </c>
      <c r="F362" s="18">
        <v>86</v>
      </c>
      <c r="G362" s="18">
        <v>1.5</v>
      </c>
      <c r="H362" s="18" t="s">
        <v>15</v>
      </c>
      <c r="I362" s="18" t="s">
        <v>21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112</v>
      </c>
      <c r="B363" s="17" t="s">
        <v>113</v>
      </c>
      <c r="C363" s="18" t="s">
        <v>38</v>
      </c>
      <c r="D363" s="18">
        <v>26</v>
      </c>
      <c r="E363" s="18">
        <v>48</v>
      </c>
      <c r="F363" s="18">
        <v>74</v>
      </c>
      <c r="G363" s="18">
        <v>1.5</v>
      </c>
      <c r="H363" s="18" t="s">
        <v>15</v>
      </c>
      <c r="I363" s="18" t="s">
        <v>22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112</v>
      </c>
      <c r="B364" s="17" t="s">
        <v>113</v>
      </c>
      <c r="C364" s="18" t="s">
        <v>40</v>
      </c>
      <c r="D364" s="18">
        <v>26</v>
      </c>
      <c r="E364" s="18">
        <v>42</v>
      </c>
      <c r="F364" s="18">
        <v>68</v>
      </c>
      <c r="G364" s="18">
        <v>2</v>
      </c>
      <c r="H364" s="18" t="s">
        <v>15</v>
      </c>
      <c r="I364" s="18" t="s">
        <v>16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112</v>
      </c>
      <c r="B365" s="20" t="s">
        <v>113</v>
      </c>
      <c r="C365" s="21" t="s">
        <v>30</v>
      </c>
      <c r="D365" s="21">
        <v>24</v>
      </c>
      <c r="E365" s="21">
        <v>32</v>
      </c>
      <c r="F365" s="21">
        <v>56</v>
      </c>
      <c r="G365" s="21">
        <v>3</v>
      </c>
      <c r="H365" s="21" t="s">
        <v>15</v>
      </c>
      <c r="I365" s="21" t="s">
        <v>17</v>
      </c>
      <c r="J365" s="38"/>
      <c r="K365" s="41"/>
      <c r="L365" s="43"/>
      <c r="M365" s="45"/>
      <c r="N365" s="47"/>
      <c r="O365" s="49"/>
      <c r="P365" s="11"/>
      <c r="Q365" s="12"/>
      <c r="R365" s="12"/>
    </row>
    <row r="366" spans="1:18" ht="11.1" customHeight="1">
      <c r="A366" s="8" t="s">
        <v>114</v>
      </c>
      <c r="B366" s="9" t="s">
        <v>115</v>
      </c>
      <c r="C366" s="10" t="s">
        <v>31</v>
      </c>
      <c r="D366" s="10">
        <v>28</v>
      </c>
      <c r="E366" s="10">
        <v>30</v>
      </c>
      <c r="F366" s="10">
        <v>58</v>
      </c>
      <c r="G366" s="10">
        <v>3</v>
      </c>
      <c r="H366" s="10" t="s">
        <v>15</v>
      </c>
      <c r="I366" s="10" t="s">
        <v>17</v>
      </c>
      <c r="J366" s="36">
        <f t="shared" ref="J366" si="210">COUNTIF(H366:H375,"F")+COUNTIF(H366:H375,"AB")</f>
        <v>1</v>
      </c>
      <c r="K366" s="39">
        <f t="shared" ref="K366" si="211">SUM(G366:G375)</f>
        <v>21.5</v>
      </c>
      <c r="L366" s="42" t="str">
        <f t="shared" ref="L366" si="212">IF(K366=24.5, "PASS", "FAIL")</f>
        <v>FAIL</v>
      </c>
      <c r="M366" s="44" t="str">
        <f t="shared" ref="M366" si="213">IF(L366="PASS",O366/10,"NO NEED")</f>
        <v>NO NEED</v>
      </c>
      <c r="N366" s="46" t="str">
        <f t="shared" ref="N366" si="214">IF(L366="FAIL","NO RANK",RANK(M366,$M$6:$M$595))</f>
        <v>NO RANK</v>
      </c>
      <c r="O366" s="48">
        <f t="shared" ref="O366" si="215">SUM(F366:F375)</f>
        <v>677</v>
      </c>
      <c r="P366" s="11"/>
      <c r="Q366" s="12"/>
      <c r="R366" s="12"/>
    </row>
    <row r="367" spans="1:18" ht="11.1" customHeight="1">
      <c r="A367" s="13" t="s">
        <v>114</v>
      </c>
      <c r="B367" s="14" t="s">
        <v>115</v>
      </c>
      <c r="C367" s="15" t="s">
        <v>32</v>
      </c>
      <c r="D367" s="15">
        <v>28</v>
      </c>
      <c r="E367" s="15">
        <v>27</v>
      </c>
      <c r="F367" s="15">
        <v>55</v>
      </c>
      <c r="G367" s="15">
        <v>3</v>
      </c>
      <c r="H367" s="15" t="s">
        <v>15</v>
      </c>
      <c r="I367" s="15" t="s">
        <v>17</v>
      </c>
      <c r="J367" s="37"/>
      <c r="K367" s="40"/>
      <c r="L367" s="42"/>
      <c r="M367" s="44"/>
      <c r="N367" s="46"/>
      <c r="O367" s="48"/>
    </row>
    <row r="368" spans="1:18" ht="11.1" customHeight="1">
      <c r="A368" s="13" t="s">
        <v>114</v>
      </c>
      <c r="B368" s="14" t="s">
        <v>115</v>
      </c>
      <c r="C368" s="15" t="s">
        <v>33</v>
      </c>
      <c r="D368" s="15">
        <v>26</v>
      </c>
      <c r="E368" s="15">
        <v>34</v>
      </c>
      <c r="F368" s="15">
        <v>60</v>
      </c>
      <c r="G368" s="15">
        <v>3</v>
      </c>
      <c r="H368" s="15" t="s">
        <v>15</v>
      </c>
      <c r="I368" s="15" t="s">
        <v>16</v>
      </c>
      <c r="J368" s="37"/>
      <c r="K368" s="40"/>
      <c r="L368" s="42"/>
      <c r="M368" s="44"/>
      <c r="N368" s="46"/>
      <c r="O368" s="48"/>
    </row>
    <row r="369" spans="1:18" ht="11.1" customHeight="1">
      <c r="A369" s="13" t="s">
        <v>114</v>
      </c>
      <c r="B369" s="14" t="s">
        <v>115</v>
      </c>
      <c r="C369" s="15" t="s">
        <v>34</v>
      </c>
      <c r="D369" s="15">
        <v>24</v>
      </c>
      <c r="E369" s="15">
        <v>25</v>
      </c>
      <c r="F369" s="15">
        <v>49</v>
      </c>
      <c r="G369" s="15">
        <v>3</v>
      </c>
      <c r="H369" s="15" t="s">
        <v>15</v>
      </c>
      <c r="I369" s="15" t="s">
        <v>18</v>
      </c>
      <c r="J369" s="37"/>
      <c r="K369" s="40"/>
      <c r="L369" s="42"/>
      <c r="M369" s="44"/>
      <c r="N369" s="46"/>
      <c r="O369" s="48"/>
    </row>
    <row r="370" spans="1:18" ht="11.1" customHeight="1">
      <c r="A370" s="13" t="s">
        <v>114</v>
      </c>
      <c r="B370" s="14" t="s">
        <v>115</v>
      </c>
      <c r="C370" s="15" t="s">
        <v>35</v>
      </c>
      <c r="D370" s="15">
        <v>24</v>
      </c>
      <c r="E370" s="15">
        <v>12</v>
      </c>
      <c r="F370" s="15">
        <v>36</v>
      </c>
      <c r="G370" s="15">
        <v>0</v>
      </c>
      <c r="H370" s="15" t="s">
        <v>19</v>
      </c>
      <c r="I370" s="15" t="s">
        <v>19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114</v>
      </c>
      <c r="B371" s="14" t="s">
        <v>115</v>
      </c>
      <c r="C371" s="15" t="s">
        <v>36</v>
      </c>
      <c r="D371" s="15">
        <v>28</v>
      </c>
      <c r="E371" s="15">
        <v>68</v>
      </c>
      <c r="F371" s="15">
        <v>96</v>
      </c>
      <c r="G371" s="15">
        <v>1.5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114</v>
      </c>
      <c r="B372" s="17" t="s">
        <v>115</v>
      </c>
      <c r="C372" s="18" t="s">
        <v>37</v>
      </c>
      <c r="D372" s="18">
        <v>27</v>
      </c>
      <c r="E372" s="18">
        <v>63</v>
      </c>
      <c r="F372" s="18">
        <v>90</v>
      </c>
      <c r="G372" s="18">
        <v>1.5</v>
      </c>
      <c r="H372" s="18" t="s">
        <v>15</v>
      </c>
      <c r="I372" s="18" t="s">
        <v>20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114</v>
      </c>
      <c r="B373" s="17" t="s">
        <v>115</v>
      </c>
      <c r="C373" s="18" t="s">
        <v>38</v>
      </c>
      <c r="D373" s="18">
        <v>27</v>
      </c>
      <c r="E373" s="18">
        <v>60</v>
      </c>
      <c r="F373" s="18">
        <v>87</v>
      </c>
      <c r="G373" s="18">
        <v>1.5</v>
      </c>
      <c r="H373" s="18" t="s">
        <v>15</v>
      </c>
      <c r="I373" s="18" t="s">
        <v>21</v>
      </c>
      <c r="J373" s="37"/>
      <c r="K373" s="40"/>
      <c r="L373" s="42"/>
      <c r="M373" s="44"/>
      <c r="N373" s="46"/>
      <c r="O373" s="48"/>
    </row>
    <row r="374" spans="1:18" ht="11.1" customHeight="1">
      <c r="A374" s="16" t="s">
        <v>114</v>
      </c>
      <c r="B374" s="17" t="s">
        <v>115</v>
      </c>
      <c r="C374" s="18" t="s">
        <v>40</v>
      </c>
      <c r="D374" s="18">
        <v>28</v>
      </c>
      <c r="E374" s="18">
        <v>66</v>
      </c>
      <c r="F374" s="18">
        <v>94</v>
      </c>
      <c r="G374" s="18">
        <v>2</v>
      </c>
      <c r="H374" s="18" t="s">
        <v>15</v>
      </c>
      <c r="I374" s="18" t="s">
        <v>20</v>
      </c>
      <c r="J374" s="37"/>
      <c r="K374" s="40"/>
      <c r="L374" s="42"/>
      <c r="M374" s="44"/>
      <c r="N374" s="46"/>
      <c r="O374" s="48"/>
    </row>
    <row r="375" spans="1:18" ht="11.1" customHeight="1" thickBot="1">
      <c r="A375" s="19" t="s">
        <v>114</v>
      </c>
      <c r="B375" s="20" t="s">
        <v>115</v>
      </c>
      <c r="C375" s="21" t="s">
        <v>30</v>
      </c>
      <c r="D375" s="21">
        <v>27</v>
      </c>
      <c r="E375" s="21">
        <v>25</v>
      </c>
      <c r="F375" s="21">
        <v>52</v>
      </c>
      <c r="G375" s="21">
        <v>3</v>
      </c>
      <c r="H375" s="21" t="s">
        <v>15</v>
      </c>
      <c r="I375" s="21" t="s">
        <v>17</v>
      </c>
      <c r="J375" s="38"/>
      <c r="K375" s="41"/>
      <c r="L375" s="43"/>
      <c r="M375" s="45"/>
      <c r="N375" s="47"/>
      <c r="O375" s="49"/>
      <c r="P375" s="11"/>
      <c r="Q375" s="12"/>
      <c r="R375" s="12"/>
    </row>
    <row r="376" spans="1:18" ht="11.1" customHeight="1">
      <c r="A376" s="8" t="s">
        <v>116</v>
      </c>
      <c r="B376" s="9" t="s">
        <v>117</v>
      </c>
      <c r="C376" s="10" t="s">
        <v>31</v>
      </c>
      <c r="D376" s="10">
        <v>27</v>
      </c>
      <c r="E376" s="10">
        <v>28</v>
      </c>
      <c r="F376" s="10">
        <v>55</v>
      </c>
      <c r="G376" s="10">
        <v>3</v>
      </c>
      <c r="H376" s="10" t="s">
        <v>15</v>
      </c>
      <c r="I376" s="10" t="s">
        <v>17</v>
      </c>
      <c r="J376" s="36">
        <f t="shared" ref="J376" si="216">COUNTIF(H376:H385,"F")+COUNTIF(H376:H385,"AB")</f>
        <v>1</v>
      </c>
      <c r="K376" s="39">
        <f t="shared" ref="K376" si="217">SUM(G376:G385)</f>
        <v>21.5</v>
      </c>
      <c r="L376" s="42" t="str">
        <f t="shared" ref="L376" si="218">IF(K376=24.5, "PASS", "FAIL")</f>
        <v>FAIL</v>
      </c>
      <c r="M376" s="44" t="str">
        <f t="shared" ref="M376" si="219">IF(L376="PASS",O376/10,"NO NEED")</f>
        <v>NO NEED</v>
      </c>
      <c r="N376" s="46" t="str">
        <f t="shared" ref="N376" si="220">IF(L376="FAIL","NO RANK",RANK(M376,$M$6:$M$595))</f>
        <v>NO RANK</v>
      </c>
      <c r="O376" s="48">
        <f t="shared" ref="O376" si="221">SUM(F376:F385)</f>
        <v>628</v>
      </c>
      <c r="P376" s="11"/>
      <c r="Q376" s="12"/>
      <c r="R376" s="12"/>
    </row>
    <row r="377" spans="1:18" ht="11.1" customHeight="1">
      <c r="A377" s="13" t="s">
        <v>116</v>
      </c>
      <c r="B377" s="14" t="s">
        <v>117</v>
      </c>
      <c r="C377" s="15" t="s">
        <v>32</v>
      </c>
      <c r="D377" s="15">
        <v>22</v>
      </c>
      <c r="E377" s="15">
        <v>25</v>
      </c>
      <c r="F377" s="15">
        <v>47</v>
      </c>
      <c r="G377" s="15">
        <v>3</v>
      </c>
      <c r="H377" s="15" t="s">
        <v>15</v>
      </c>
      <c r="I377" s="15" t="s">
        <v>18</v>
      </c>
      <c r="J377" s="37"/>
      <c r="K377" s="40"/>
      <c r="L377" s="42"/>
      <c r="M377" s="44"/>
      <c r="N377" s="46"/>
      <c r="O377" s="48"/>
    </row>
    <row r="378" spans="1:18" ht="11.1" customHeight="1">
      <c r="A378" s="13" t="s">
        <v>116</v>
      </c>
      <c r="B378" s="14" t="s">
        <v>117</v>
      </c>
      <c r="C378" s="15" t="s">
        <v>33</v>
      </c>
      <c r="D378" s="15">
        <v>25</v>
      </c>
      <c r="E378" s="15">
        <v>40</v>
      </c>
      <c r="F378" s="15">
        <v>65</v>
      </c>
      <c r="G378" s="15">
        <v>3</v>
      </c>
      <c r="H378" s="15" t="s">
        <v>15</v>
      </c>
      <c r="I378" s="15" t="s">
        <v>16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116</v>
      </c>
      <c r="B379" s="14" t="s">
        <v>117</v>
      </c>
      <c r="C379" s="15" t="s">
        <v>34</v>
      </c>
      <c r="D379" s="15">
        <v>20</v>
      </c>
      <c r="E379" s="15">
        <v>28</v>
      </c>
      <c r="F379" s="15">
        <v>48</v>
      </c>
      <c r="G379" s="15">
        <v>3</v>
      </c>
      <c r="H379" s="15" t="s">
        <v>15</v>
      </c>
      <c r="I379" s="15" t="s">
        <v>18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116</v>
      </c>
      <c r="B380" s="14" t="s">
        <v>117</v>
      </c>
      <c r="C380" s="15" t="s">
        <v>35</v>
      </c>
      <c r="D380" s="15">
        <v>21</v>
      </c>
      <c r="E380" s="15">
        <v>7</v>
      </c>
      <c r="F380" s="15">
        <v>28</v>
      </c>
      <c r="G380" s="15">
        <v>0</v>
      </c>
      <c r="H380" s="15" t="s">
        <v>19</v>
      </c>
      <c r="I380" s="15" t="s">
        <v>19</v>
      </c>
      <c r="J380" s="37"/>
      <c r="K380" s="40"/>
      <c r="L380" s="42"/>
      <c r="M380" s="44"/>
      <c r="N380" s="46"/>
      <c r="O380" s="48"/>
    </row>
    <row r="381" spans="1:18" ht="11.1" customHeight="1">
      <c r="A381" s="13" t="s">
        <v>116</v>
      </c>
      <c r="B381" s="14" t="s">
        <v>117</v>
      </c>
      <c r="C381" s="15" t="s">
        <v>36</v>
      </c>
      <c r="D381" s="15">
        <v>26</v>
      </c>
      <c r="E381" s="15">
        <v>59</v>
      </c>
      <c r="F381" s="15">
        <v>85</v>
      </c>
      <c r="G381" s="15">
        <v>1.5</v>
      </c>
      <c r="H381" s="15" t="s">
        <v>15</v>
      </c>
      <c r="I381" s="15" t="s">
        <v>21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116</v>
      </c>
      <c r="B382" s="17" t="s">
        <v>117</v>
      </c>
      <c r="C382" s="18" t="s">
        <v>37</v>
      </c>
      <c r="D382" s="18">
        <v>26</v>
      </c>
      <c r="E382" s="18">
        <v>60</v>
      </c>
      <c r="F382" s="18">
        <v>86</v>
      </c>
      <c r="G382" s="18">
        <v>1.5</v>
      </c>
      <c r="H382" s="18" t="s">
        <v>15</v>
      </c>
      <c r="I382" s="18" t="s">
        <v>21</v>
      </c>
      <c r="J382" s="37"/>
      <c r="K382" s="40"/>
      <c r="L382" s="42"/>
      <c r="M382" s="44"/>
      <c r="N382" s="46"/>
      <c r="O382" s="48"/>
    </row>
    <row r="383" spans="1:18" ht="11.1" customHeight="1">
      <c r="A383" s="16" t="s">
        <v>116</v>
      </c>
      <c r="B383" s="17" t="s">
        <v>117</v>
      </c>
      <c r="C383" s="18" t="s">
        <v>38</v>
      </c>
      <c r="D383" s="18">
        <v>26</v>
      </c>
      <c r="E383" s="18">
        <v>54</v>
      </c>
      <c r="F383" s="18">
        <v>80</v>
      </c>
      <c r="G383" s="18">
        <v>1.5</v>
      </c>
      <c r="H383" s="18" t="s">
        <v>15</v>
      </c>
      <c r="I383" s="18" t="s">
        <v>21</v>
      </c>
      <c r="J383" s="37"/>
      <c r="K383" s="40"/>
      <c r="L383" s="42"/>
      <c r="M383" s="44"/>
      <c r="N383" s="46"/>
      <c r="O383" s="48"/>
    </row>
    <row r="384" spans="1:18" ht="11.1" customHeight="1">
      <c r="A384" s="16" t="s">
        <v>116</v>
      </c>
      <c r="B384" s="17" t="s">
        <v>117</v>
      </c>
      <c r="C384" s="18" t="s">
        <v>40</v>
      </c>
      <c r="D384" s="18">
        <v>26</v>
      </c>
      <c r="E384" s="18">
        <v>42</v>
      </c>
      <c r="F384" s="18">
        <v>68</v>
      </c>
      <c r="G384" s="18">
        <v>2</v>
      </c>
      <c r="H384" s="18" t="s">
        <v>15</v>
      </c>
      <c r="I384" s="18" t="s">
        <v>16</v>
      </c>
      <c r="J384" s="37"/>
      <c r="K384" s="40"/>
      <c r="L384" s="42"/>
      <c r="M384" s="44"/>
      <c r="N384" s="46"/>
      <c r="O384" s="48"/>
    </row>
    <row r="385" spans="1:18" ht="11.1" customHeight="1" thickBot="1">
      <c r="A385" s="19" t="s">
        <v>116</v>
      </c>
      <c r="B385" s="20" t="s">
        <v>117</v>
      </c>
      <c r="C385" s="21" t="s">
        <v>30</v>
      </c>
      <c r="D385" s="21">
        <v>27</v>
      </c>
      <c r="E385" s="21">
        <v>39</v>
      </c>
      <c r="F385" s="21">
        <v>66</v>
      </c>
      <c r="G385" s="21">
        <v>3</v>
      </c>
      <c r="H385" s="21" t="s">
        <v>15</v>
      </c>
      <c r="I385" s="21" t="s">
        <v>16</v>
      </c>
      <c r="J385" s="38"/>
      <c r="K385" s="41"/>
      <c r="L385" s="43"/>
      <c r="M385" s="45"/>
      <c r="N385" s="47"/>
      <c r="O385" s="49"/>
      <c r="P385" s="11"/>
      <c r="Q385" s="12"/>
      <c r="R385" s="12"/>
    </row>
    <row r="386" spans="1:18" ht="11.1" customHeight="1">
      <c r="A386" s="8" t="s">
        <v>118</v>
      </c>
      <c r="B386" s="9" t="s">
        <v>119</v>
      </c>
      <c r="C386" s="10" t="s">
        <v>31</v>
      </c>
      <c r="D386" s="10">
        <v>29</v>
      </c>
      <c r="E386" s="10">
        <v>34</v>
      </c>
      <c r="F386" s="10">
        <v>63</v>
      </c>
      <c r="G386" s="10">
        <v>3</v>
      </c>
      <c r="H386" s="10" t="s">
        <v>15</v>
      </c>
      <c r="I386" s="10" t="s">
        <v>16</v>
      </c>
      <c r="J386" s="36">
        <f t="shared" ref="J386" si="222">COUNTIF(H386:H395,"F")+COUNTIF(H386:H395,"AB")</f>
        <v>0</v>
      </c>
      <c r="K386" s="39">
        <f t="shared" ref="K386" si="223">SUM(G386:G395)</f>
        <v>24.5</v>
      </c>
      <c r="L386" s="42" t="str">
        <f t="shared" ref="L386" si="224">IF(K386=24.5, "PASS", "FAIL")</f>
        <v>PASS</v>
      </c>
      <c r="M386" s="44">
        <f t="shared" ref="M386" si="225">IF(L386="PASS",O386/10,"NO NEED")</f>
        <v>74</v>
      </c>
      <c r="N386" s="46">
        <f t="shared" ref="N386" si="226">IF(L386="FAIL","NO RANK",RANK(M386,$M$6:$M$595))</f>
        <v>7</v>
      </c>
      <c r="O386" s="48">
        <f t="shared" ref="O386" si="227">SUM(F386:F395)</f>
        <v>740</v>
      </c>
      <c r="P386" s="11"/>
      <c r="Q386" s="12"/>
      <c r="R386" s="12"/>
    </row>
    <row r="387" spans="1:18" ht="11.1" customHeight="1">
      <c r="A387" s="13" t="s">
        <v>118</v>
      </c>
      <c r="B387" s="14" t="s">
        <v>119</v>
      </c>
      <c r="C387" s="15" t="s">
        <v>32</v>
      </c>
      <c r="D387" s="15">
        <v>29</v>
      </c>
      <c r="E387" s="15">
        <v>40</v>
      </c>
      <c r="F387" s="15">
        <v>69</v>
      </c>
      <c r="G387" s="15">
        <v>3</v>
      </c>
      <c r="H387" s="15" t="s">
        <v>15</v>
      </c>
      <c r="I387" s="15" t="s">
        <v>16</v>
      </c>
      <c r="J387" s="37"/>
      <c r="K387" s="40"/>
      <c r="L387" s="42"/>
      <c r="M387" s="44"/>
      <c r="N387" s="46"/>
      <c r="O387" s="48"/>
    </row>
    <row r="388" spans="1:18" ht="11.1" customHeight="1">
      <c r="A388" s="13" t="s">
        <v>118</v>
      </c>
      <c r="B388" s="14" t="s">
        <v>119</v>
      </c>
      <c r="C388" s="15" t="s">
        <v>33</v>
      </c>
      <c r="D388" s="15">
        <v>26</v>
      </c>
      <c r="E388" s="15">
        <v>28</v>
      </c>
      <c r="F388" s="15">
        <v>54</v>
      </c>
      <c r="G388" s="15">
        <v>3</v>
      </c>
      <c r="H388" s="15" t="s">
        <v>15</v>
      </c>
      <c r="I388" s="15" t="s">
        <v>17</v>
      </c>
      <c r="J388" s="37"/>
      <c r="K388" s="40"/>
      <c r="L388" s="42"/>
      <c r="M388" s="44"/>
      <c r="N388" s="46"/>
      <c r="O388" s="48"/>
    </row>
    <row r="389" spans="1:18" ht="11.1" customHeight="1">
      <c r="A389" s="13" t="s">
        <v>118</v>
      </c>
      <c r="B389" s="14" t="s">
        <v>119</v>
      </c>
      <c r="C389" s="15" t="s">
        <v>34</v>
      </c>
      <c r="D389" s="15">
        <v>25</v>
      </c>
      <c r="E389" s="15">
        <v>27</v>
      </c>
      <c r="F389" s="15">
        <v>52</v>
      </c>
      <c r="G389" s="15">
        <v>3</v>
      </c>
      <c r="H389" s="15" t="s">
        <v>15</v>
      </c>
      <c r="I389" s="15" t="s">
        <v>17</v>
      </c>
      <c r="J389" s="37"/>
      <c r="K389" s="40"/>
      <c r="L389" s="42"/>
      <c r="M389" s="44"/>
      <c r="N389" s="46"/>
      <c r="O389" s="48"/>
    </row>
    <row r="390" spans="1:18" ht="11.1" customHeight="1">
      <c r="A390" s="13" t="s">
        <v>118</v>
      </c>
      <c r="B390" s="14" t="s">
        <v>119</v>
      </c>
      <c r="C390" s="15" t="s">
        <v>35</v>
      </c>
      <c r="D390" s="15">
        <v>26</v>
      </c>
      <c r="E390" s="15">
        <v>27</v>
      </c>
      <c r="F390" s="15">
        <v>53</v>
      </c>
      <c r="G390" s="15">
        <v>3</v>
      </c>
      <c r="H390" s="15" t="s">
        <v>15</v>
      </c>
      <c r="I390" s="15" t="s">
        <v>17</v>
      </c>
      <c r="J390" s="37"/>
      <c r="K390" s="40"/>
      <c r="L390" s="42"/>
      <c r="M390" s="44"/>
      <c r="N390" s="46"/>
      <c r="O390" s="48"/>
    </row>
    <row r="391" spans="1:18" ht="11.1" customHeight="1">
      <c r="A391" s="13" t="s">
        <v>118</v>
      </c>
      <c r="B391" s="14" t="s">
        <v>119</v>
      </c>
      <c r="C391" s="15" t="s">
        <v>36</v>
      </c>
      <c r="D391" s="15">
        <v>30</v>
      </c>
      <c r="E391" s="15">
        <v>69</v>
      </c>
      <c r="F391" s="15">
        <v>99</v>
      </c>
      <c r="G391" s="15">
        <v>1.5</v>
      </c>
      <c r="H391" s="15" t="s">
        <v>15</v>
      </c>
      <c r="I391" s="15" t="s">
        <v>20</v>
      </c>
      <c r="J391" s="37"/>
      <c r="K391" s="40"/>
      <c r="L391" s="42"/>
      <c r="M391" s="44"/>
      <c r="N391" s="46"/>
      <c r="O391" s="48"/>
    </row>
    <row r="392" spans="1:18" ht="11.1" customHeight="1">
      <c r="A392" s="16" t="s">
        <v>118</v>
      </c>
      <c r="B392" s="17" t="s">
        <v>119</v>
      </c>
      <c r="C392" s="18" t="s">
        <v>37</v>
      </c>
      <c r="D392" s="18">
        <v>29</v>
      </c>
      <c r="E392" s="18">
        <v>61</v>
      </c>
      <c r="F392" s="18">
        <v>90</v>
      </c>
      <c r="G392" s="18">
        <v>1.5</v>
      </c>
      <c r="H392" s="18" t="s">
        <v>15</v>
      </c>
      <c r="I392" s="18" t="s">
        <v>20</v>
      </c>
      <c r="J392" s="37"/>
      <c r="K392" s="40"/>
      <c r="L392" s="42"/>
      <c r="M392" s="44"/>
      <c r="N392" s="46"/>
      <c r="O392" s="48"/>
    </row>
    <row r="393" spans="1:18" ht="11.1" customHeight="1">
      <c r="A393" s="16" t="s">
        <v>118</v>
      </c>
      <c r="B393" s="17" t="s">
        <v>119</v>
      </c>
      <c r="C393" s="18" t="s">
        <v>38</v>
      </c>
      <c r="D393" s="18">
        <v>29</v>
      </c>
      <c r="E393" s="18">
        <v>64</v>
      </c>
      <c r="F393" s="18">
        <v>93</v>
      </c>
      <c r="G393" s="18">
        <v>1.5</v>
      </c>
      <c r="H393" s="18" t="s">
        <v>15</v>
      </c>
      <c r="I393" s="18" t="s">
        <v>20</v>
      </c>
      <c r="J393" s="37"/>
      <c r="K393" s="40"/>
      <c r="L393" s="42"/>
      <c r="M393" s="44"/>
      <c r="N393" s="46"/>
      <c r="O393" s="48"/>
    </row>
    <row r="394" spans="1:18" ht="11.1" customHeight="1">
      <c r="A394" s="16" t="s">
        <v>118</v>
      </c>
      <c r="B394" s="17" t="s">
        <v>119</v>
      </c>
      <c r="C394" s="18" t="s">
        <v>40</v>
      </c>
      <c r="D394" s="18">
        <v>28</v>
      </c>
      <c r="E394" s="18">
        <v>66</v>
      </c>
      <c r="F394" s="18">
        <v>94</v>
      </c>
      <c r="G394" s="18">
        <v>2</v>
      </c>
      <c r="H394" s="18" t="s">
        <v>15</v>
      </c>
      <c r="I394" s="18" t="s">
        <v>20</v>
      </c>
      <c r="J394" s="37"/>
      <c r="K394" s="40"/>
      <c r="L394" s="42"/>
      <c r="M394" s="44"/>
      <c r="N394" s="46"/>
      <c r="O394" s="48"/>
    </row>
    <row r="395" spans="1:18" ht="11.1" customHeight="1" thickBot="1">
      <c r="A395" s="19" t="s">
        <v>118</v>
      </c>
      <c r="B395" s="20" t="s">
        <v>119</v>
      </c>
      <c r="C395" s="21" t="s">
        <v>30</v>
      </c>
      <c r="D395" s="21">
        <v>26</v>
      </c>
      <c r="E395" s="21">
        <v>47</v>
      </c>
      <c r="F395" s="21">
        <v>73</v>
      </c>
      <c r="G395" s="21">
        <v>3</v>
      </c>
      <c r="H395" s="21" t="s">
        <v>15</v>
      </c>
      <c r="I395" s="21" t="s">
        <v>22</v>
      </c>
      <c r="J395" s="38"/>
      <c r="K395" s="41"/>
      <c r="L395" s="43"/>
      <c r="M395" s="45"/>
      <c r="N395" s="47"/>
      <c r="O395" s="49"/>
      <c r="P395" s="11"/>
      <c r="Q395" s="12"/>
      <c r="R395" s="12"/>
    </row>
    <row r="396" spans="1:18" ht="11.1" customHeight="1">
      <c r="A396" s="8" t="s">
        <v>120</v>
      </c>
      <c r="B396" s="9" t="s">
        <v>121</v>
      </c>
      <c r="C396" s="10" t="s">
        <v>31</v>
      </c>
      <c r="D396" s="10">
        <v>28</v>
      </c>
      <c r="E396" s="10">
        <v>46</v>
      </c>
      <c r="F396" s="10">
        <v>74</v>
      </c>
      <c r="G396" s="10">
        <v>3</v>
      </c>
      <c r="H396" s="10" t="s">
        <v>15</v>
      </c>
      <c r="I396" s="10" t="s">
        <v>22</v>
      </c>
      <c r="J396" s="36">
        <f t="shared" ref="J396" si="228">COUNTIF(H396:H405,"F")+COUNTIF(H396:H405,"AB")</f>
        <v>0</v>
      </c>
      <c r="K396" s="39">
        <f t="shared" ref="K396" si="229">SUM(G396:G405)</f>
        <v>24.5</v>
      </c>
      <c r="L396" s="42" t="str">
        <f t="shared" ref="L396" si="230">IF(K396=24.5, "PASS", "FAIL")</f>
        <v>PASS</v>
      </c>
      <c r="M396" s="44">
        <f t="shared" ref="M396" si="231">IF(L396="PASS",O396/10,"NO NEED")</f>
        <v>77.8</v>
      </c>
      <c r="N396" s="46">
        <f t="shared" ref="N396" si="232">IF(L396="FAIL","NO RANK",RANK(M396,$M$6:$M$595))</f>
        <v>3</v>
      </c>
      <c r="O396" s="48">
        <f t="shared" ref="O396" si="233">SUM(F396:F405)</f>
        <v>778</v>
      </c>
      <c r="P396" s="11"/>
      <c r="Q396" s="12"/>
      <c r="R396" s="12"/>
    </row>
    <row r="397" spans="1:18" ht="11.1" customHeight="1">
      <c r="A397" s="13" t="s">
        <v>120</v>
      </c>
      <c r="B397" s="14" t="s">
        <v>121</v>
      </c>
      <c r="C397" s="15" t="s">
        <v>32</v>
      </c>
      <c r="D397" s="15">
        <v>29</v>
      </c>
      <c r="E397" s="15">
        <v>40</v>
      </c>
      <c r="F397" s="15">
        <v>69</v>
      </c>
      <c r="G397" s="15">
        <v>3</v>
      </c>
      <c r="H397" s="15" t="s">
        <v>15</v>
      </c>
      <c r="I397" s="15" t="s">
        <v>16</v>
      </c>
      <c r="J397" s="37"/>
      <c r="K397" s="40"/>
      <c r="L397" s="42"/>
      <c r="M397" s="44"/>
      <c r="N397" s="46"/>
      <c r="O397" s="48"/>
    </row>
    <row r="398" spans="1:18" ht="11.1" customHeight="1">
      <c r="A398" s="13" t="s">
        <v>120</v>
      </c>
      <c r="B398" s="14" t="s">
        <v>121</v>
      </c>
      <c r="C398" s="15" t="s">
        <v>33</v>
      </c>
      <c r="D398" s="15">
        <v>27</v>
      </c>
      <c r="E398" s="15">
        <v>34</v>
      </c>
      <c r="F398" s="15">
        <v>61</v>
      </c>
      <c r="G398" s="15">
        <v>3</v>
      </c>
      <c r="H398" s="15" t="s">
        <v>15</v>
      </c>
      <c r="I398" s="15" t="s">
        <v>16</v>
      </c>
      <c r="J398" s="37"/>
      <c r="K398" s="40"/>
      <c r="L398" s="42"/>
      <c r="M398" s="44"/>
      <c r="N398" s="46"/>
      <c r="O398" s="48"/>
    </row>
    <row r="399" spans="1:18" ht="11.1" customHeight="1">
      <c r="A399" s="13" t="s">
        <v>120</v>
      </c>
      <c r="B399" s="14" t="s">
        <v>121</v>
      </c>
      <c r="C399" s="15" t="s">
        <v>34</v>
      </c>
      <c r="D399" s="15">
        <v>25</v>
      </c>
      <c r="E399" s="15">
        <v>35</v>
      </c>
      <c r="F399" s="15">
        <v>60</v>
      </c>
      <c r="G399" s="15">
        <v>3</v>
      </c>
      <c r="H399" s="15" t="s">
        <v>15</v>
      </c>
      <c r="I399" s="15" t="s">
        <v>16</v>
      </c>
      <c r="J399" s="37"/>
      <c r="K399" s="40"/>
      <c r="L399" s="42"/>
      <c r="M399" s="44"/>
      <c r="N399" s="46"/>
      <c r="O399" s="48"/>
    </row>
    <row r="400" spans="1:18" ht="11.1" customHeight="1">
      <c r="A400" s="13" t="s">
        <v>120</v>
      </c>
      <c r="B400" s="14" t="s">
        <v>121</v>
      </c>
      <c r="C400" s="15" t="s">
        <v>35</v>
      </c>
      <c r="D400" s="15">
        <v>27</v>
      </c>
      <c r="E400" s="15">
        <v>35</v>
      </c>
      <c r="F400" s="15">
        <v>62</v>
      </c>
      <c r="G400" s="15">
        <v>3</v>
      </c>
      <c r="H400" s="15" t="s">
        <v>15</v>
      </c>
      <c r="I400" s="15" t="s">
        <v>16</v>
      </c>
      <c r="J400" s="37"/>
      <c r="K400" s="40"/>
      <c r="L400" s="42"/>
      <c r="M400" s="44"/>
      <c r="N400" s="46"/>
      <c r="O400" s="48"/>
    </row>
    <row r="401" spans="1:18" ht="11.1" customHeight="1">
      <c r="A401" s="13" t="s">
        <v>120</v>
      </c>
      <c r="B401" s="14" t="s">
        <v>121</v>
      </c>
      <c r="C401" s="15" t="s">
        <v>36</v>
      </c>
      <c r="D401" s="15">
        <v>28</v>
      </c>
      <c r="E401" s="15">
        <v>68</v>
      </c>
      <c r="F401" s="15">
        <v>96</v>
      </c>
      <c r="G401" s="15">
        <v>1.5</v>
      </c>
      <c r="H401" s="15" t="s">
        <v>15</v>
      </c>
      <c r="I401" s="15" t="s">
        <v>20</v>
      </c>
      <c r="J401" s="37"/>
      <c r="K401" s="40"/>
      <c r="L401" s="42"/>
      <c r="M401" s="44"/>
      <c r="N401" s="46"/>
      <c r="O401" s="48"/>
    </row>
    <row r="402" spans="1:18" ht="11.1" customHeight="1">
      <c r="A402" s="16" t="s">
        <v>120</v>
      </c>
      <c r="B402" s="17" t="s">
        <v>121</v>
      </c>
      <c r="C402" s="18" t="s">
        <v>37</v>
      </c>
      <c r="D402" s="18">
        <v>28</v>
      </c>
      <c r="E402" s="18">
        <v>62</v>
      </c>
      <c r="F402" s="18">
        <v>90</v>
      </c>
      <c r="G402" s="18">
        <v>1.5</v>
      </c>
      <c r="H402" s="18" t="s">
        <v>15</v>
      </c>
      <c r="I402" s="18" t="s">
        <v>20</v>
      </c>
      <c r="J402" s="37"/>
      <c r="K402" s="40"/>
      <c r="L402" s="42"/>
      <c r="M402" s="44"/>
      <c r="N402" s="46"/>
      <c r="O402" s="48"/>
    </row>
    <row r="403" spans="1:18" ht="11.1" customHeight="1">
      <c r="A403" s="16" t="s">
        <v>120</v>
      </c>
      <c r="B403" s="17" t="s">
        <v>121</v>
      </c>
      <c r="C403" s="18" t="s">
        <v>38</v>
      </c>
      <c r="D403" s="18">
        <v>28</v>
      </c>
      <c r="E403" s="18">
        <v>66</v>
      </c>
      <c r="F403" s="18">
        <v>94</v>
      </c>
      <c r="G403" s="18">
        <v>1.5</v>
      </c>
      <c r="H403" s="18" t="s">
        <v>15</v>
      </c>
      <c r="I403" s="18" t="s">
        <v>20</v>
      </c>
      <c r="J403" s="37"/>
      <c r="K403" s="40"/>
      <c r="L403" s="42"/>
      <c r="M403" s="44"/>
      <c r="N403" s="46"/>
      <c r="O403" s="48"/>
    </row>
    <row r="404" spans="1:18" ht="11.1" customHeight="1">
      <c r="A404" s="16" t="s">
        <v>120</v>
      </c>
      <c r="B404" s="17" t="s">
        <v>121</v>
      </c>
      <c r="C404" s="18" t="s">
        <v>40</v>
      </c>
      <c r="D404" s="18">
        <v>28</v>
      </c>
      <c r="E404" s="18">
        <v>65</v>
      </c>
      <c r="F404" s="18">
        <v>93</v>
      </c>
      <c r="G404" s="18">
        <v>2</v>
      </c>
      <c r="H404" s="18" t="s">
        <v>15</v>
      </c>
      <c r="I404" s="18" t="s">
        <v>20</v>
      </c>
      <c r="J404" s="37"/>
      <c r="K404" s="40"/>
      <c r="L404" s="42"/>
      <c r="M404" s="44"/>
      <c r="N404" s="46"/>
      <c r="O404" s="48"/>
    </row>
    <row r="405" spans="1:18" ht="11.1" customHeight="1" thickBot="1">
      <c r="A405" s="19" t="s">
        <v>120</v>
      </c>
      <c r="B405" s="20" t="s">
        <v>121</v>
      </c>
      <c r="C405" s="21" t="s">
        <v>30</v>
      </c>
      <c r="D405" s="21">
        <v>27</v>
      </c>
      <c r="E405" s="21">
        <v>52</v>
      </c>
      <c r="F405" s="21">
        <v>79</v>
      </c>
      <c r="G405" s="21">
        <v>3</v>
      </c>
      <c r="H405" s="21" t="s">
        <v>15</v>
      </c>
      <c r="I405" s="21" t="s">
        <v>22</v>
      </c>
      <c r="J405" s="38"/>
      <c r="K405" s="41"/>
      <c r="L405" s="43"/>
      <c r="M405" s="45"/>
      <c r="N405" s="47"/>
      <c r="O405" s="49"/>
      <c r="P405" s="11"/>
      <c r="Q405" s="12"/>
      <c r="R405" s="12"/>
    </row>
    <row r="406" spans="1:18" ht="11.1" customHeight="1">
      <c r="A406" s="8" t="s">
        <v>122</v>
      </c>
      <c r="B406" s="9" t="s">
        <v>123</v>
      </c>
      <c r="C406" s="10" t="s">
        <v>31</v>
      </c>
      <c r="D406" s="10">
        <v>28</v>
      </c>
      <c r="E406" s="10">
        <v>43</v>
      </c>
      <c r="F406" s="10">
        <v>71</v>
      </c>
      <c r="G406" s="10">
        <v>3</v>
      </c>
      <c r="H406" s="10" t="s">
        <v>15</v>
      </c>
      <c r="I406" s="10" t="s">
        <v>22</v>
      </c>
      <c r="J406" s="36">
        <f t="shared" ref="J406" si="234">COUNTIF(H406:H415,"F")+COUNTIF(H406:H415,"AB")</f>
        <v>0</v>
      </c>
      <c r="K406" s="39">
        <f t="shared" ref="K406" si="235">SUM(G406:G415)</f>
        <v>24.5</v>
      </c>
      <c r="L406" s="42" t="str">
        <f t="shared" ref="L406" si="236">IF(K406=24.5, "PASS", "FAIL")</f>
        <v>PASS</v>
      </c>
      <c r="M406" s="44">
        <f t="shared" ref="M406" si="237">IF(L406="PASS",O406/10,"NO NEED")</f>
        <v>74.7</v>
      </c>
      <c r="N406" s="46">
        <f t="shared" ref="N406" si="238">IF(L406="FAIL","NO RANK",RANK(M406,$M$6:$M$595))</f>
        <v>6</v>
      </c>
      <c r="O406" s="48">
        <f t="shared" ref="O406" si="239">SUM(F406:F415)</f>
        <v>747</v>
      </c>
      <c r="P406" s="11"/>
      <c r="Q406" s="12"/>
      <c r="R406" s="12"/>
    </row>
    <row r="407" spans="1:18" ht="11.1" customHeight="1">
      <c r="A407" s="13" t="s">
        <v>122</v>
      </c>
      <c r="B407" s="14" t="s">
        <v>123</v>
      </c>
      <c r="C407" s="15" t="s">
        <v>32</v>
      </c>
      <c r="D407" s="15">
        <v>29</v>
      </c>
      <c r="E407" s="15">
        <v>38</v>
      </c>
      <c r="F407" s="15">
        <v>67</v>
      </c>
      <c r="G407" s="15">
        <v>3</v>
      </c>
      <c r="H407" s="15" t="s">
        <v>15</v>
      </c>
      <c r="I407" s="15" t="s">
        <v>16</v>
      </c>
      <c r="J407" s="37"/>
      <c r="K407" s="40"/>
      <c r="L407" s="42"/>
      <c r="M407" s="44"/>
      <c r="N407" s="46"/>
      <c r="O407" s="48"/>
    </row>
    <row r="408" spans="1:18" ht="11.1" customHeight="1">
      <c r="A408" s="13" t="s">
        <v>122</v>
      </c>
      <c r="B408" s="14" t="s">
        <v>123</v>
      </c>
      <c r="C408" s="15" t="s">
        <v>33</v>
      </c>
      <c r="D408" s="15">
        <v>29</v>
      </c>
      <c r="E408" s="15">
        <v>47</v>
      </c>
      <c r="F408" s="15">
        <v>76</v>
      </c>
      <c r="G408" s="15">
        <v>3</v>
      </c>
      <c r="H408" s="15" t="s">
        <v>15</v>
      </c>
      <c r="I408" s="15" t="s">
        <v>22</v>
      </c>
      <c r="J408" s="37"/>
      <c r="K408" s="40"/>
      <c r="L408" s="42"/>
      <c r="M408" s="44"/>
      <c r="N408" s="46"/>
      <c r="O408" s="48"/>
    </row>
    <row r="409" spans="1:18" ht="11.1" customHeight="1">
      <c r="A409" s="13" t="s">
        <v>122</v>
      </c>
      <c r="B409" s="14" t="s">
        <v>123</v>
      </c>
      <c r="C409" s="15" t="s">
        <v>34</v>
      </c>
      <c r="D409" s="15">
        <v>28</v>
      </c>
      <c r="E409" s="15">
        <v>32</v>
      </c>
      <c r="F409" s="15">
        <v>60</v>
      </c>
      <c r="G409" s="15">
        <v>3</v>
      </c>
      <c r="H409" s="15" t="s">
        <v>15</v>
      </c>
      <c r="I409" s="15" t="s">
        <v>16</v>
      </c>
      <c r="J409" s="37"/>
      <c r="K409" s="40"/>
      <c r="L409" s="42"/>
      <c r="M409" s="44"/>
      <c r="N409" s="46"/>
      <c r="O409" s="48"/>
    </row>
    <row r="410" spans="1:18" ht="11.1" customHeight="1">
      <c r="A410" s="13" t="s">
        <v>122</v>
      </c>
      <c r="B410" s="14" t="s">
        <v>123</v>
      </c>
      <c r="C410" s="15" t="s">
        <v>35</v>
      </c>
      <c r="D410" s="15">
        <v>23</v>
      </c>
      <c r="E410" s="15">
        <v>30</v>
      </c>
      <c r="F410" s="15">
        <v>53</v>
      </c>
      <c r="G410" s="15">
        <v>3</v>
      </c>
      <c r="H410" s="15" t="s">
        <v>15</v>
      </c>
      <c r="I410" s="15" t="s">
        <v>17</v>
      </c>
      <c r="J410" s="37"/>
      <c r="K410" s="40"/>
      <c r="L410" s="42"/>
      <c r="M410" s="44"/>
      <c r="N410" s="46"/>
      <c r="O410" s="48"/>
    </row>
    <row r="411" spans="1:18" ht="11.1" customHeight="1">
      <c r="A411" s="13" t="s">
        <v>122</v>
      </c>
      <c r="B411" s="14" t="s">
        <v>123</v>
      </c>
      <c r="C411" s="15" t="s">
        <v>36</v>
      </c>
      <c r="D411" s="15">
        <v>27</v>
      </c>
      <c r="E411" s="15">
        <v>67</v>
      </c>
      <c r="F411" s="15">
        <v>94</v>
      </c>
      <c r="G411" s="15">
        <v>1.5</v>
      </c>
      <c r="H411" s="15" t="s">
        <v>15</v>
      </c>
      <c r="I411" s="15" t="s">
        <v>20</v>
      </c>
      <c r="J411" s="37"/>
      <c r="K411" s="40"/>
      <c r="L411" s="42"/>
      <c r="M411" s="44"/>
      <c r="N411" s="46"/>
      <c r="O411" s="48"/>
    </row>
    <row r="412" spans="1:18" ht="11.1" customHeight="1">
      <c r="A412" s="16" t="s">
        <v>122</v>
      </c>
      <c r="B412" s="17" t="s">
        <v>123</v>
      </c>
      <c r="C412" s="18" t="s">
        <v>37</v>
      </c>
      <c r="D412" s="18">
        <v>27</v>
      </c>
      <c r="E412" s="18">
        <v>62</v>
      </c>
      <c r="F412" s="18">
        <v>89</v>
      </c>
      <c r="G412" s="18">
        <v>1.5</v>
      </c>
      <c r="H412" s="18" t="s">
        <v>15</v>
      </c>
      <c r="I412" s="18" t="s">
        <v>21</v>
      </c>
      <c r="J412" s="37"/>
      <c r="K412" s="40"/>
      <c r="L412" s="42"/>
      <c r="M412" s="44"/>
      <c r="N412" s="46"/>
      <c r="O412" s="48"/>
    </row>
    <row r="413" spans="1:18" ht="11.1" customHeight="1">
      <c r="A413" s="16" t="s">
        <v>122</v>
      </c>
      <c r="B413" s="17" t="s">
        <v>123</v>
      </c>
      <c r="C413" s="18" t="s">
        <v>38</v>
      </c>
      <c r="D413" s="18">
        <v>27</v>
      </c>
      <c r="E413" s="18">
        <v>63</v>
      </c>
      <c r="F413" s="18">
        <v>90</v>
      </c>
      <c r="G413" s="18">
        <v>1.5</v>
      </c>
      <c r="H413" s="18" t="s">
        <v>15</v>
      </c>
      <c r="I413" s="18" t="s">
        <v>20</v>
      </c>
      <c r="J413" s="37"/>
      <c r="K413" s="40"/>
      <c r="L413" s="42"/>
      <c r="M413" s="44"/>
      <c r="N413" s="46"/>
      <c r="O413" s="48"/>
    </row>
    <row r="414" spans="1:18" ht="11.1" customHeight="1">
      <c r="A414" s="16" t="s">
        <v>122</v>
      </c>
      <c r="B414" s="17" t="s">
        <v>123</v>
      </c>
      <c r="C414" s="18" t="s">
        <v>40</v>
      </c>
      <c r="D414" s="18">
        <v>27</v>
      </c>
      <c r="E414" s="18">
        <v>56</v>
      </c>
      <c r="F414" s="18">
        <v>83</v>
      </c>
      <c r="G414" s="18">
        <v>2</v>
      </c>
      <c r="H414" s="18" t="s">
        <v>15</v>
      </c>
      <c r="I414" s="18" t="s">
        <v>21</v>
      </c>
      <c r="J414" s="37"/>
      <c r="K414" s="40"/>
      <c r="L414" s="42"/>
      <c r="M414" s="44"/>
      <c r="N414" s="46"/>
      <c r="O414" s="48"/>
    </row>
    <row r="415" spans="1:18" ht="11.1" customHeight="1" thickBot="1">
      <c r="A415" s="19" t="s">
        <v>122</v>
      </c>
      <c r="B415" s="20" t="s">
        <v>123</v>
      </c>
      <c r="C415" s="21" t="s">
        <v>30</v>
      </c>
      <c r="D415" s="21">
        <v>26</v>
      </c>
      <c r="E415" s="21">
        <v>38</v>
      </c>
      <c r="F415" s="21">
        <v>64</v>
      </c>
      <c r="G415" s="21">
        <v>3</v>
      </c>
      <c r="H415" s="21" t="s">
        <v>15</v>
      </c>
      <c r="I415" s="21" t="s">
        <v>16</v>
      </c>
      <c r="J415" s="38"/>
      <c r="K415" s="41"/>
      <c r="L415" s="43"/>
      <c r="M415" s="45"/>
      <c r="N415" s="47"/>
      <c r="O415" s="49"/>
      <c r="P415" s="11"/>
      <c r="Q415" s="12"/>
      <c r="R415" s="12"/>
    </row>
    <row r="416" spans="1:18" ht="11.1" customHeight="1">
      <c r="A416" s="8" t="s">
        <v>124</v>
      </c>
      <c r="B416" s="9" t="s">
        <v>125</v>
      </c>
      <c r="C416" s="10" t="s">
        <v>31</v>
      </c>
      <c r="D416" s="10">
        <v>27</v>
      </c>
      <c r="E416" s="10">
        <v>29</v>
      </c>
      <c r="F416" s="10">
        <v>56</v>
      </c>
      <c r="G416" s="10">
        <v>3</v>
      </c>
      <c r="H416" s="10" t="s">
        <v>15</v>
      </c>
      <c r="I416" s="10" t="s">
        <v>17</v>
      </c>
      <c r="J416" s="36">
        <f t="shared" ref="J416" si="240">COUNTIF(H416:H425,"F")+COUNTIF(H416:H425,"AB")</f>
        <v>2</v>
      </c>
      <c r="K416" s="39">
        <f t="shared" ref="K416" si="241">SUM(G416:G425)</f>
        <v>18.5</v>
      </c>
      <c r="L416" s="42" t="str">
        <f t="shared" ref="L416" si="242">IF(K416=24.5, "PASS", "FAIL")</f>
        <v>FAIL</v>
      </c>
      <c r="M416" s="44" t="str">
        <f t="shared" ref="M416" si="243">IF(L416="PASS",O416/10,"NO NEED")</f>
        <v>NO NEED</v>
      </c>
      <c r="N416" s="46" t="str">
        <f t="shared" ref="N416" si="244">IF(L416="FAIL","NO RANK",RANK(M416,$M$6:$M$595))</f>
        <v>NO RANK</v>
      </c>
      <c r="O416" s="48">
        <f t="shared" ref="O416" si="245">SUM(F416:F425)</f>
        <v>680</v>
      </c>
      <c r="P416" s="11"/>
      <c r="Q416" s="12"/>
      <c r="R416" s="12"/>
    </row>
    <row r="417" spans="1:18" ht="11.1" customHeight="1">
      <c r="A417" s="13" t="s">
        <v>124</v>
      </c>
      <c r="B417" s="14" t="s">
        <v>125</v>
      </c>
      <c r="C417" s="15" t="s">
        <v>32</v>
      </c>
      <c r="D417" s="15">
        <v>28</v>
      </c>
      <c r="E417" s="15">
        <v>39</v>
      </c>
      <c r="F417" s="15">
        <v>67</v>
      </c>
      <c r="G417" s="15">
        <v>3</v>
      </c>
      <c r="H417" s="15" t="s">
        <v>15</v>
      </c>
      <c r="I417" s="15" t="s">
        <v>16</v>
      </c>
      <c r="J417" s="37"/>
      <c r="K417" s="40"/>
      <c r="L417" s="42"/>
      <c r="M417" s="44"/>
      <c r="N417" s="46"/>
      <c r="O417" s="48"/>
    </row>
    <row r="418" spans="1:18" ht="11.1" customHeight="1">
      <c r="A418" s="13" t="s">
        <v>124</v>
      </c>
      <c r="B418" s="14" t="s">
        <v>125</v>
      </c>
      <c r="C418" s="15" t="s">
        <v>33</v>
      </c>
      <c r="D418" s="15">
        <v>20</v>
      </c>
      <c r="E418" s="15">
        <v>31</v>
      </c>
      <c r="F418" s="15">
        <v>51</v>
      </c>
      <c r="G418" s="15">
        <v>3</v>
      </c>
      <c r="H418" s="15" t="s">
        <v>15</v>
      </c>
      <c r="I418" s="15" t="s">
        <v>17</v>
      </c>
      <c r="J418" s="37"/>
      <c r="K418" s="40"/>
      <c r="L418" s="42"/>
      <c r="M418" s="44"/>
      <c r="N418" s="46"/>
      <c r="O418" s="48"/>
    </row>
    <row r="419" spans="1:18" ht="11.1" customHeight="1">
      <c r="A419" s="13" t="s">
        <v>124</v>
      </c>
      <c r="B419" s="14" t="s">
        <v>125</v>
      </c>
      <c r="C419" s="15" t="s">
        <v>34</v>
      </c>
      <c r="D419" s="15">
        <v>21</v>
      </c>
      <c r="E419" s="15">
        <v>13</v>
      </c>
      <c r="F419" s="15">
        <v>34</v>
      </c>
      <c r="G419" s="15">
        <v>0</v>
      </c>
      <c r="H419" s="15" t="s">
        <v>19</v>
      </c>
      <c r="I419" s="15" t="s">
        <v>19</v>
      </c>
      <c r="J419" s="37"/>
      <c r="K419" s="40"/>
      <c r="L419" s="42"/>
      <c r="M419" s="44"/>
      <c r="N419" s="46"/>
      <c r="O419" s="48"/>
    </row>
    <row r="420" spans="1:18" ht="11.1" customHeight="1">
      <c r="A420" s="13" t="s">
        <v>124</v>
      </c>
      <c r="B420" s="14" t="s">
        <v>125</v>
      </c>
      <c r="C420" s="15" t="s">
        <v>35</v>
      </c>
      <c r="D420" s="15">
        <v>21</v>
      </c>
      <c r="E420" s="15">
        <v>16</v>
      </c>
      <c r="F420" s="15">
        <v>37</v>
      </c>
      <c r="G420" s="15">
        <v>0</v>
      </c>
      <c r="H420" s="15" t="s">
        <v>19</v>
      </c>
      <c r="I420" s="15" t="s">
        <v>19</v>
      </c>
      <c r="J420" s="37"/>
      <c r="K420" s="40"/>
      <c r="L420" s="42"/>
      <c r="M420" s="44"/>
      <c r="N420" s="46"/>
      <c r="O420" s="48"/>
    </row>
    <row r="421" spans="1:18" ht="11.1" customHeight="1">
      <c r="A421" s="13" t="s">
        <v>124</v>
      </c>
      <c r="B421" s="14" t="s">
        <v>125</v>
      </c>
      <c r="C421" s="15" t="s">
        <v>36</v>
      </c>
      <c r="D421" s="15">
        <v>27</v>
      </c>
      <c r="E421" s="15">
        <v>67</v>
      </c>
      <c r="F421" s="15">
        <v>94</v>
      </c>
      <c r="G421" s="15">
        <v>1.5</v>
      </c>
      <c r="H421" s="15" t="s">
        <v>15</v>
      </c>
      <c r="I421" s="15" t="s">
        <v>20</v>
      </c>
      <c r="J421" s="37"/>
      <c r="K421" s="40"/>
      <c r="L421" s="42"/>
      <c r="M421" s="44"/>
      <c r="N421" s="46"/>
      <c r="O421" s="48"/>
    </row>
    <row r="422" spans="1:18" ht="11.1" customHeight="1">
      <c r="A422" s="16" t="s">
        <v>124</v>
      </c>
      <c r="B422" s="17" t="s">
        <v>125</v>
      </c>
      <c r="C422" s="18" t="s">
        <v>37</v>
      </c>
      <c r="D422" s="18">
        <v>27</v>
      </c>
      <c r="E422" s="18">
        <v>61</v>
      </c>
      <c r="F422" s="18">
        <v>88</v>
      </c>
      <c r="G422" s="18">
        <v>1.5</v>
      </c>
      <c r="H422" s="18" t="s">
        <v>15</v>
      </c>
      <c r="I422" s="18" t="s">
        <v>21</v>
      </c>
      <c r="J422" s="37"/>
      <c r="K422" s="40"/>
      <c r="L422" s="42"/>
      <c r="M422" s="44"/>
      <c r="N422" s="46"/>
      <c r="O422" s="48"/>
    </row>
    <row r="423" spans="1:18" ht="11.1" customHeight="1">
      <c r="A423" s="16" t="s">
        <v>124</v>
      </c>
      <c r="B423" s="17" t="s">
        <v>125</v>
      </c>
      <c r="C423" s="18" t="s">
        <v>38</v>
      </c>
      <c r="D423" s="18">
        <v>27</v>
      </c>
      <c r="E423" s="18">
        <v>64</v>
      </c>
      <c r="F423" s="18">
        <v>91</v>
      </c>
      <c r="G423" s="18">
        <v>1.5</v>
      </c>
      <c r="H423" s="18" t="s">
        <v>15</v>
      </c>
      <c r="I423" s="18" t="s">
        <v>20</v>
      </c>
      <c r="J423" s="37"/>
      <c r="K423" s="40"/>
      <c r="L423" s="42"/>
      <c r="M423" s="44"/>
      <c r="N423" s="46"/>
      <c r="O423" s="48"/>
    </row>
    <row r="424" spans="1:18" ht="11.1" customHeight="1">
      <c r="A424" s="16" t="s">
        <v>124</v>
      </c>
      <c r="B424" s="17" t="s">
        <v>125</v>
      </c>
      <c r="C424" s="18" t="s">
        <v>40</v>
      </c>
      <c r="D424" s="18">
        <v>27</v>
      </c>
      <c r="E424" s="18">
        <v>65</v>
      </c>
      <c r="F424" s="18">
        <v>92</v>
      </c>
      <c r="G424" s="18">
        <v>2</v>
      </c>
      <c r="H424" s="18" t="s">
        <v>15</v>
      </c>
      <c r="I424" s="18" t="s">
        <v>20</v>
      </c>
      <c r="J424" s="37"/>
      <c r="K424" s="40"/>
      <c r="L424" s="42"/>
      <c r="M424" s="44"/>
      <c r="N424" s="46"/>
      <c r="O424" s="48"/>
    </row>
    <row r="425" spans="1:18" ht="11.1" customHeight="1" thickBot="1">
      <c r="A425" s="19" t="s">
        <v>124</v>
      </c>
      <c r="B425" s="20" t="s">
        <v>125</v>
      </c>
      <c r="C425" s="21" t="s">
        <v>30</v>
      </c>
      <c r="D425" s="21">
        <v>28</v>
      </c>
      <c r="E425" s="21">
        <v>42</v>
      </c>
      <c r="F425" s="21">
        <v>70</v>
      </c>
      <c r="G425" s="21">
        <v>3</v>
      </c>
      <c r="H425" s="21" t="s">
        <v>15</v>
      </c>
      <c r="I425" s="21" t="s">
        <v>22</v>
      </c>
      <c r="J425" s="38"/>
      <c r="K425" s="41"/>
      <c r="L425" s="43"/>
      <c r="M425" s="45"/>
      <c r="N425" s="47"/>
      <c r="O425" s="49"/>
      <c r="P425" s="11"/>
      <c r="Q425" s="12"/>
      <c r="R425" s="12"/>
    </row>
    <row r="426" spans="1:18" ht="11.1" customHeight="1">
      <c r="A426" s="8" t="s">
        <v>126</v>
      </c>
      <c r="B426" s="9" t="s">
        <v>127</v>
      </c>
      <c r="C426" s="10" t="s">
        <v>31</v>
      </c>
      <c r="D426" s="10">
        <v>28</v>
      </c>
      <c r="E426" s="10">
        <v>25</v>
      </c>
      <c r="F426" s="10">
        <v>53</v>
      </c>
      <c r="G426" s="10">
        <v>3</v>
      </c>
      <c r="H426" s="10" t="s">
        <v>15</v>
      </c>
      <c r="I426" s="10" t="s">
        <v>17</v>
      </c>
      <c r="J426" s="36">
        <f t="shared" ref="J426" si="246">COUNTIF(H426:H435,"F")+COUNTIF(H426:H435,"AB")</f>
        <v>1</v>
      </c>
      <c r="K426" s="39">
        <f t="shared" ref="K426" si="247">SUM(G426:G435)</f>
        <v>21.5</v>
      </c>
      <c r="L426" s="42" t="str">
        <f t="shared" ref="L426" si="248">IF(K426=24.5, "PASS", "FAIL")</f>
        <v>FAIL</v>
      </c>
      <c r="M426" s="44" t="str">
        <f t="shared" ref="M426" si="249">IF(L426="PASS",O426/10,"NO NEED")</f>
        <v>NO NEED</v>
      </c>
      <c r="N426" s="46" t="str">
        <f t="shared" ref="N426" si="250">IF(L426="FAIL","NO RANK",RANK(M426,$M$6:$M$595))</f>
        <v>NO RANK</v>
      </c>
      <c r="O426" s="48">
        <f t="shared" ref="O426" si="251">SUM(F426:F435)</f>
        <v>637</v>
      </c>
      <c r="P426" s="11"/>
      <c r="Q426" s="12"/>
      <c r="R426" s="12"/>
    </row>
    <row r="427" spans="1:18" ht="11.1" customHeight="1">
      <c r="A427" s="13" t="s">
        <v>126</v>
      </c>
      <c r="B427" s="14" t="s">
        <v>127</v>
      </c>
      <c r="C427" s="15" t="s">
        <v>32</v>
      </c>
      <c r="D427" s="15">
        <v>27</v>
      </c>
      <c r="E427" s="15">
        <v>27</v>
      </c>
      <c r="F427" s="15">
        <v>54</v>
      </c>
      <c r="G427" s="15">
        <v>3</v>
      </c>
      <c r="H427" s="15" t="s">
        <v>15</v>
      </c>
      <c r="I427" s="15" t="s">
        <v>17</v>
      </c>
      <c r="J427" s="37"/>
      <c r="K427" s="40"/>
      <c r="L427" s="42"/>
      <c r="M427" s="44"/>
      <c r="N427" s="46"/>
      <c r="O427" s="48"/>
    </row>
    <row r="428" spans="1:18" ht="11.1" customHeight="1">
      <c r="A428" s="13" t="s">
        <v>126</v>
      </c>
      <c r="B428" s="14" t="s">
        <v>127</v>
      </c>
      <c r="C428" s="15" t="s">
        <v>33</v>
      </c>
      <c r="D428" s="15">
        <v>19</v>
      </c>
      <c r="E428" s="15">
        <v>31</v>
      </c>
      <c r="F428" s="15">
        <v>50</v>
      </c>
      <c r="G428" s="15">
        <v>3</v>
      </c>
      <c r="H428" s="15" t="s">
        <v>15</v>
      </c>
      <c r="I428" s="15" t="s">
        <v>17</v>
      </c>
      <c r="J428" s="37"/>
      <c r="K428" s="40"/>
      <c r="L428" s="42"/>
      <c r="M428" s="44"/>
      <c r="N428" s="46"/>
      <c r="O428" s="48"/>
    </row>
    <row r="429" spans="1:18" ht="11.1" customHeight="1">
      <c r="A429" s="13" t="s">
        <v>126</v>
      </c>
      <c r="B429" s="14" t="s">
        <v>127</v>
      </c>
      <c r="C429" s="15" t="s">
        <v>34</v>
      </c>
      <c r="D429" s="15">
        <v>22</v>
      </c>
      <c r="E429" s="15">
        <v>25</v>
      </c>
      <c r="F429" s="15">
        <v>47</v>
      </c>
      <c r="G429" s="15">
        <v>3</v>
      </c>
      <c r="H429" s="15" t="s">
        <v>15</v>
      </c>
      <c r="I429" s="15" t="s">
        <v>18</v>
      </c>
      <c r="J429" s="37"/>
      <c r="K429" s="40"/>
      <c r="L429" s="42"/>
      <c r="M429" s="44"/>
      <c r="N429" s="46"/>
      <c r="O429" s="48"/>
    </row>
    <row r="430" spans="1:18" ht="11.1" customHeight="1">
      <c r="A430" s="13" t="s">
        <v>126</v>
      </c>
      <c r="B430" s="14" t="s">
        <v>127</v>
      </c>
      <c r="C430" s="15" t="s">
        <v>35</v>
      </c>
      <c r="D430" s="15">
        <v>21</v>
      </c>
      <c r="E430" s="15">
        <v>14</v>
      </c>
      <c r="F430" s="15">
        <v>35</v>
      </c>
      <c r="G430" s="15">
        <v>0</v>
      </c>
      <c r="H430" s="15" t="s">
        <v>19</v>
      </c>
      <c r="I430" s="15" t="s">
        <v>19</v>
      </c>
      <c r="J430" s="37"/>
      <c r="K430" s="40"/>
      <c r="L430" s="42"/>
      <c r="M430" s="44"/>
      <c r="N430" s="46"/>
      <c r="O430" s="48"/>
    </row>
    <row r="431" spans="1:18" ht="11.1" customHeight="1">
      <c r="A431" s="13" t="s">
        <v>126</v>
      </c>
      <c r="B431" s="14" t="s">
        <v>127</v>
      </c>
      <c r="C431" s="15" t="s">
        <v>36</v>
      </c>
      <c r="D431" s="15">
        <v>27</v>
      </c>
      <c r="E431" s="15">
        <v>66</v>
      </c>
      <c r="F431" s="15">
        <v>93</v>
      </c>
      <c r="G431" s="15">
        <v>1.5</v>
      </c>
      <c r="H431" s="15" t="s">
        <v>15</v>
      </c>
      <c r="I431" s="15" t="s">
        <v>20</v>
      </c>
      <c r="J431" s="37"/>
      <c r="K431" s="40"/>
      <c r="L431" s="42"/>
      <c r="M431" s="44"/>
      <c r="N431" s="46"/>
      <c r="O431" s="48"/>
    </row>
    <row r="432" spans="1:18" ht="11.1" customHeight="1">
      <c r="A432" s="16" t="s">
        <v>126</v>
      </c>
      <c r="B432" s="17" t="s">
        <v>127</v>
      </c>
      <c r="C432" s="18" t="s">
        <v>37</v>
      </c>
      <c r="D432" s="18">
        <v>27</v>
      </c>
      <c r="E432" s="18">
        <v>62</v>
      </c>
      <c r="F432" s="18">
        <v>89</v>
      </c>
      <c r="G432" s="18">
        <v>1.5</v>
      </c>
      <c r="H432" s="18" t="s">
        <v>15</v>
      </c>
      <c r="I432" s="18" t="s">
        <v>21</v>
      </c>
      <c r="J432" s="37"/>
      <c r="K432" s="40"/>
      <c r="L432" s="42"/>
      <c r="M432" s="44"/>
      <c r="N432" s="46"/>
      <c r="O432" s="48"/>
    </row>
    <row r="433" spans="1:18" ht="11.1" customHeight="1">
      <c r="A433" s="16" t="s">
        <v>126</v>
      </c>
      <c r="B433" s="17" t="s">
        <v>127</v>
      </c>
      <c r="C433" s="18" t="s">
        <v>38</v>
      </c>
      <c r="D433" s="18">
        <v>27</v>
      </c>
      <c r="E433" s="18">
        <v>60</v>
      </c>
      <c r="F433" s="18">
        <v>87</v>
      </c>
      <c r="G433" s="18">
        <v>1.5</v>
      </c>
      <c r="H433" s="18" t="s">
        <v>15</v>
      </c>
      <c r="I433" s="18" t="s">
        <v>21</v>
      </c>
      <c r="J433" s="37"/>
      <c r="K433" s="40"/>
      <c r="L433" s="42"/>
      <c r="M433" s="44"/>
      <c r="N433" s="46"/>
      <c r="O433" s="48"/>
    </row>
    <row r="434" spans="1:18" ht="11.1" customHeight="1">
      <c r="A434" s="16" t="s">
        <v>126</v>
      </c>
      <c r="B434" s="17" t="s">
        <v>127</v>
      </c>
      <c r="C434" s="18" t="s">
        <v>40</v>
      </c>
      <c r="D434" s="18">
        <v>27</v>
      </c>
      <c r="E434" s="18">
        <v>43</v>
      </c>
      <c r="F434" s="18">
        <v>70</v>
      </c>
      <c r="G434" s="18">
        <v>2</v>
      </c>
      <c r="H434" s="18" t="s">
        <v>15</v>
      </c>
      <c r="I434" s="18" t="s">
        <v>22</v>
      </c>
      <c r="J434" s="37"/>
      <c r="K434" s="40"/>
      <c r="L434" s="42"/>
      <c r="M434" s="44"/>
      <c r="N434" s="46"/>
      <c r="O434" s="48"/>
    </row>
    <row r="435" spans="1:18" ht="11.1" customHeight="1" thickBot="1">
      <c r="A435" s="19" t="s">
        <v>126</v>
      </c>
      <c r="B435" s="20" t="s">
        <v>127</v>
      </c>
      <c r="C435" s="21" t="s">
        <v>30</v>
      </c>
      <c r="D435" s="21">
        <v>27</v>
      </c>
      <c r="E435" s="21">
        <v>32</v>
      </c>
      <c r="F435" s="21">
        <v>59</v>
      </c>
      <c r="G435" s="21">
        <v>3</v>
      </c>
      <c r="H435" s="21" t="s">
        <v>15</v>
      </c>
      <c r="I435" s="21" t="s">
        <v>17</v>
      </c>
      <c r="J435" s="38"/>
      <c r="K435" s="41"/>
      <c r="L435" s="43"/>
      <c r="M435" s="45"/>
      <c r="N435" s="47"/>
      <c r="O435" s="49"/>
      <c r="P435" s="11"/>
      <c r="Q435" s="12"/>
      <c r="R435" s="12"/>
    </row>
    <row r="436" spans="1:18" ht="11.1" customHeight="1">
      <c r="A436" s="8" t="s">
        <v>128</v>
      </c>
      <c r="B436" s="9" t="s">
        <v>129</v>
      </c>
      <c r="C436" s="10" t="s">
        <v>31</v>
      </c>
      <c r="D436" s="10">
        <v>27</v>
      </c>
      <c r="E436" s="10" t="s">
        <v>29</v>
      </c>
      <c r="F436" s="10">
        <v>27</v>
      </c>
      <c r="G436" s="10">
        <v>0</v>
      </c>
      <c r="H436" s="10" t="s">
        <v>29</v>
      </c>
      <c r="I436" s="10" t="s">
        <v>19</v>
      </c>
      <c r="J436" s="36">
        <f t="shared" ref="J436" si="252">COUNTIF(H436:H445,"F")+COUNTIF(H436:H445,"AB")</f>
        <v>3</v>
      </c>
      <c r="K436" s="39">
        <f t="shared" ref="K436" si="253">SUM(G436:G445)</f>
        <v>15.5</v>
      </c>
      <c r="L436" s="42" t="str">
        <f t="shared" ref="L436" si="254">IF(K436=24.5, "PASS", "FAIL")</f>
        <v>FAIL</v>
      </c>
      <c r="M436" s="44" t="str">
        <f t="shared" ref="M436" si="255">IF(L436="PASS",O436/10,"NO NEED")</f>
        <v>NO NEED</v>
      </c>
      <c r="N436" s="46" t="str">
        <f t="shared" ref="N436" si="256">IF(L436="FAIL","NO RANK",RANK(M436,$M$6:$M$595))</f>
        <v>NO RANK</v>
      </c>
      <c r="O436" s="48">
        <f t="shared" ref="O436" si="257">SUM(F436:F445)</f>
        <v>546</v>
      </c>
      <c r="P436" s="11"/>
      <c r="Q436" s="12"/>
      <c r="R436" s="12"/>
    </row>
    <row r="437" spans="1:18" ht="11.1" customHeight="1">
      <c r="A437" s="13" t="s">
        <v>128</v>
      </c>
      <c r="B437" s="14" t="s">
        <v>129</v>
      </c>
      <c r="C437" s="15" t="s">
        <v>32</v>
      </c>
      <c r="D437" s="15">
        <v>22</v>
      </c>
      <c r="E437" s="15">
        <v>26</v>
      </c>
      <c r="F437" s="15">
        <v>48</v>
      </c>
      <c r="G437" s="15">
        <v>3</v>
      </c>
      <c r="H437" s="15" t="s">
        <v>15</v>
      </c>
      <c r="I437" s="15" t="s">
        <v>18</v>
      </c>
      <c r="J437" s="37"/>
      <c r="K437" s="40"/>
      <c r="L437" s="42"/>
      <c r="M437" s="44"/>
      <c r="N437" s="46"/>
      <c r="O437" s="48"/>
    </row>
    <row r="438" spans="1:18" ht="11.1" customHeight="1">
      <c r="A438" s="13" t="s">
        <v>128</v>
      </c>
      <c r="B438" s="14" t="s">
        <v>129</v>
      </c>
      <c r="C438" s="15" t="s">
        <v>33</v>
      </c>
      <c r="D438" s="15">
        <v>21</v>
      </c>
      <c r="E438" s="15">
        <v>26</v>
      </c>
      <c r="F438" s="15">
        <v>47</v>
      </c>
      <c r="G438" s="15">
        <v>3</v>
      </c>
      <c r="H438" s="15" t="s">
        <v>15</v>
      </c>
      <c r="I438" s="15" t="s">
        <v>18</v>
      </c>
      <c r="J438" s="37"/>
      <c r="K438" s="40"/>
      <c r="L438" s="42"/>
      <c r="M438" s="44"/>
      <c r="N438" s="46"/>
      <c r="O438" s="48"/>
    </row>
    <row r="439" spans="1:18" ht="11.1" customHeight="1">
      <c r="A439" s="13" t="s">
        <v>128</v>
      </c>
      <c r="B439" s="14" t="s">
        <v>129</v>
      </c>
      <c r="C439" s="15" t="s">
        <v>34</v>
      </c>
      <c r="D439" s="15">
        <v>18</v>
      </c>
      <c r="E439" s="15">
        <v>10</v>
      </c>
      <c r="F439" s="15">
        <v>28</v>
      </c>
      <c r="G439" s="15">
        <v>0</v>
      </c>
      <c r="H439" s="15" t="s">
        <v>19</v>
      </c>
      <c r="I439" s="15" t="s">
        <v>19</v>
      </c>
      <c r="J439" s="37"/>
      <c r="K439" s="40"/>
      <c r="L439" s="42"/>
      <c r="M439" s="44"/>
      <c r="N439" s="46"/>
      <c r="O439" s="48"/>
    </row>
    <row r="440" spans="1:18" ht="11.1" customHeight="1">
      <c r="A440" s="13" t="s">
        <v>128</v>
      </c>
      <c r="B440" s="14" t="s">
        <v>129</v>
      </c>
      <c r="C440" s="15" t="s">
        <v>35</v>
      </c>
      <c r="D440" s="15">
        <v>21</v>
      </c>
      <c r="E440" s="15">
        <v>9</v>
      </c>
      <c r="F440" s="15">
        <v>30</v>
      </c>
      <c r="G440" s="15">
        <v>0</v>
      </c>
      <c r="H440" s="15" t="s">
        <v>19</v>
      </c>
      <c r="I440" s="15" t="s">
        <v>19</v>
      </c>
      <c r="J440" s="37"/>
      <c r="K440" s="40"/>
      <c r="L440" s="42"/>
      <c r="M440" s="44"/>
      <c r="N440" s="46"/>
      <c r="O440" s="48"/>
    </row>
    <row r="441" spans="1:18" ht="11.1" customHeight="1">
      <c r="A441" s="13" t="s">
        <v>128</v>
      </c>
      <c r="B441" s="14" t="s">
        <v>129</v>
      </c>
      <c r="C441" s="15" t="s">
        <v>36</v>
      </c>
      <c r="D441" s="15">
        <v>26</v>
      </c>
      <c r="E441" s="15">
        <v>61</v>
      </c>
      <c r="F441" s="15">
        <v>87</v>
      </c>
      <c r="G441" s="15">
        <v>1.5</v>
      </c>
      <c r="H441" s="15" t="s">
        <v>15</v>
      </c>
      <c r="I441" s="15" t="s">
        <v>21</v>
      </c>
      <c r="J441" s="37"/>
      <c r="K441" s="40"/>
      <c r="L441" s="42"/>
      <c r="M441" s="44"/>
      <c r="N441" s="46"/>
      <c r="O441" s="48"/>
    </row>
    <row r="442" spans="1:18" ht="11.1" customHeight="1">
      <c r="A442" s="16" t="s">
        <v>128</v>
      </c>
      <c r="B442" s="17" t="s">
        <v>129</v>
      </c>
      <c r="C442" s="18" t="s">
        <v>37</v>
      </c>
      <c r="D442" s="18">
        <v>26</v>
      </c>
      <c r="E442" s="18">
        <v>62</v>
      </c>
      <c r="F442" s="18">
        <v>88</v>
      </c>
      <c r="G442" s="18">
        <v>1.5</v>
      </c>
      <c r="H442" s="18" t="s">
        <v>15</v>
      </c>
      <c r="I442" s="18" t="s">
        <v>21</v>
      </c>
      <c r="J442" s="37"/>
      <c r="K442" s="40"/>
      <c r="L442" s="42"/>
      <c r="M442" s="44"/>
      <c r="N442" s="46"/>
      <c r="O442" s="48"/>
    </row>
    <row r="443" spans="1:18" ht="11.1" customHeight="1">
      <c r="A443" s="16" t="s">
        <v>128</v>
      </c>
      <c r="B443" s="17" t="s">
        <v>129</v>
      </c>
      <c r="C443" s="18" t="s">
        <v>38</v>
      </c>
      <c r="D443" s="18">
        <v>26</v>
      </c>
      <c r="E443" s="18">
        <v>40</v>
      </c>
      <c r="F443" s="18">
        <v>66</v>
      </c>
      <c r="G443" s="18">
        <v>1.5</v>
      </c>
      <c r="H443" s="18" t="s">
        <v>15</v>
      </c>
      <c r="I443" s="18" t="s">
        <v>16</v>
      </c>
      <c r="J443" s="37"/>
      <c r="K443" s="40"/>
      <c r="L443" s="42"/>
      <c r="M443" s="44"/>
      <c r="N443" s="46"/>
      <c r="O443" s="48"/>
    </row>
    <row r="444" spans="1:18" ht="11.1" customHeight="1">
      <c r="A444" s="16" t="s">
        <v>128</v>
      </c>
      <c r="B444" s="17" t="s">
        <v>129</v>
      </c>
      <c r="C444" s="18" t="s">
        <v>40</v>
      </c>
      <c r="D444" s="18">
        <v>27</v>
      </c>
      <c r="E444" s="18">
        <v>42</v>
      </c>
      <c r="F444" s="18">
        <v>69</v>
      </c>
      <c r="G444" s="18">
        <v>2</v>
      </c>
      <c r="H444" s="18" t="s">
        <v>15</v>
      </c>
      <c r="I444" s="18" t="s">
        <v>16</v>
      </c>
      <c r="J444" s="37"/>
      <c r="K444" s="40"/>
      <c r="L444" s="42"/>
      <c r="M444" s="44"/>
      <c r="N444" s="46"/>
      <c r="O444" s="48"/>
    </row>
    <row r="445" spans="1:18" ht="11.1" customHeight="1" thickBot="1">
      <c r="A445" s="19" t="s">
        <v>128</v>
      </c>
      <c r="B445" s="20" t="s">
        <v>129</v>
      </c>
      <c r="C445" s="21" t="s">
        <v>30</v>
      </c>
      <c r="D445" s="21">
        <v>26</v>
      </c>
      <c r="E445" s="21">
        <v>30</v>
      </c>
      <c r="F445" s="21">
        <v>56</v>
      </c>
      <c r="G445" s="21">
        <v>3</v>
      </c>
      <c r="H445" s="21" t="s">
        <v>15</v>
      </c>
      <c r="I445" s="21" t="s">
        <v>17</v>
      </c>
      <c r="J445" s="38"/>
      <c r="K445" s="41"/>
      <c r="L445" s="43"/>
      <c r="M445" s="45"/>
      <c r="N445" s="47"/>
      <c r="O445" s="49"/>
      <c r="P445" s="11"/>
      <c r="Q445" s="12"/>
      <c r="R445" s="12"/>
    </row>
    <row r="446" spans="1:18" ht="11.1" customHeight="1">
      <c r="A446" s="8" t="s">
        <v>130</v>
      </c>
      <c r="B446" s="9" t="s">
        <v>131</v>
      </c>
      <c r="C446" s="10" t="s">
        <v>31</v>
      </c>
      <c r="D446" s="10">
        <v>27</v>
      </c>
      <c r="E446" s="10">
        <v>7</v>
      </c>
      <c r="F446" s="10">
        <v>34</v>
      </c>
      <c r="G446" s="10">
        <v>0</v>
      </c>
      <c r="H446" s="10" t="s">
        <v>19</v>
      </c>
      <c r="I446" s="10" t="s">
        <v>19</v>
      </c>
      <c r="J446" s="36">
        <f t="shared" ref="J446" si="258">COUNTIF(H446:H455,"F")+COUNTIF(H446:H455,"AB")</f>
        <v>3</v>
      </c>
      <c r="K446" s="39">
        <f t="shared" ref="K446" si="259">SUM(G446:G455)</f>
        <v>15.5</v>
      </c>
      <c r="L446" s="42" t="str">
        <f t="shared" ref="L446" si="260">IF(K446=24.5, "PASS", "FAIL")</f>
        <v>FAIL</v>
      </c>
      <c r="M446" s="44" t="str">
        <f t="shared" ref="M446" si="261">IF(L446="PASS",O446/10,"NO NEED")</f>
        <v>NO NEED</v>
      </c>
      <c r="N446" s="46" t="str">
        <f t="shared" ref="N446" si="262">IF(L446="FAIL","NO RANK",RANK(M446,$M$6:$M$595))</f>
        <v>NO RANK</v>
      </c>
      <c r="O446" s="48">
        <f t="shared" ref="O446" si="263">SUM(F446:F455)</f>
        <v>570</v>
      </c>
      <c r="P446" s="11"/>
      <c r="Q446" s="12"/>
      <c r="R446" s="12"/>
    </row>
    <row r="447" spans="1:18" ht="11.1" customHeight="1">
      <c r="A447" s="13" t="s">
        <v>130</v>
      </c>
      <c r="B447" s="14" t="s">
        <v>131</v>
      </c>
      <c r="C447" s="15" t="s">
        <v>32</v>
      </c>
      <c r="D447" s="15">
        <v>23</v>
      </c>
      <c r="E447" s="15">
        <v>25</v>
      </c>
      <c r="F447" s="15">
        <v>48</v>
      </c>
      <c r="G447" s="15">
        <v>3</v>
      </c>
      <c r="H447" s="15" t="s">
        <v>15</v>
      </c>
      <c r="I447" s="15" t="s">
        <v>18</v>
      </c>
      <c r="J447" s="37"/>
      <c r="K447" s="40"/>
      <c r="L447" s="42"/>
      <c r="M447" s="44"/>
      <c r="N447" s="46"/>
      <c r="O447" s="48"/>
    </row>
    <row r="448" spans="1:18" ht="11.1" customHeight="1">
      <c r="A448" s="13" t="s">
        <v>130</v>
      </c>
      <c r="B448" s="14" t="s">
        <v>131</v>
      </c>
      <c r="C448" s="15" t="s">
        <v>33</v>
      </c>
      <c r="D448" s="15">
        <v>21</v>
      </c>
      <c r="E448" s="15">
        <v>25</v>
      </c>
      <c r="F448" s="15">
        <v>46</v>
      </c>
      <c r="G448" s="15">
        <v>3</v>
      </c>
      <c r="H448" s="15" t="s">
        <v>15</v>
      </c>
      <c r="I448" s="15" t="s">
        <v>18</v>
      </c>
      <c r="J448" s="37"/>
      <c r="K448" s="40"/>
      <c r="L448" s="42"/>
      <c r="M448" s="44"/>
      <c r="N448" s="46"/>
      <c r="O448" s="48"/>
    </row>
    <row r="449" spans="1:18" ht="11.1" customHeight="1">
      <c r="A449" s="13" t="s">
        <v>130</v>
      </c>
      <c r="B449" s="14" t="s">
        <v>131</v>
      </c>
      <c r="C449" s="15" t="s">
        <v>34</v>
      </c>
      <c r="D449" s="15">
        <v>21</v>
      </c>
      <c r="E449" s="15">
        <v>4</v>
      </c>
      <c r="F449" s="15">
        <v>25</v>
      </c>
      <c r="G449" s="15">
        <v>0</v>
      </c>
      <c r="H449" s="15" t="s">
        <v>19</v>
      </c>
      <c r="I449" s="15" t="s">
        <v>19</v>
      </c>
      <c r="J449" s="37"/>
      <c r="K449" s="40"/>
      <c r="L449" s="42"/>
      <c r="M449" s="44"/>
      <c r="N449" s="46"/>
      <c r="O449" s="48"/>
    </row>
    <row r="450" spans="1:18" ht="11.1" customHeight="1">
      <c r="A450" s="13" t="s">
        <v>130</v>
      </c>
      <c r="B450" s="14" t="s">
        <v>131</v>
      </c>
      <c r="C450" s="15" t="s">
        <v>35</v>
      </c>
      <c r="D450" s="15">
        <v>18</v>
      </c>
      <c r="E450" s="15">
        <v>16</v>
      </c>
      <c r="F450" s="15">
        <v>34</v>
      </c>
      <c r="G450" s="15">
        <v>0</v>
      </c>
      <c r="H450" s="15" t="s">
        <v>19</v>
      </c>
      <c r="I450" s="15" t="s">
        <v>19</v>
      </c>
      <c r="J450" s="37"/>
      <c r="K450" s="40"/>
      <c r="L450" s="42"/>
      <c r="M450" s="44"/>
      <c r="N450" s="46"/>
      <c r="O450" s="48"/>
    </row>
    <row r="451" spans="1:18" ht="11.1" customHeight="1">
      <c r="A451" s="13" t="s">
        <v>130</v>
      </c>
      <c r="B451" s="14" t="s">
        <v>131</v>
      </c>
      <c r="C451" s="15" t="s">
        <v>36</v>
      </c>
      <c r="D451" s="15">
        <v>26</v>
      </c>
      <c r="E451" s="15">
        <v>65</v>
      </c>
      <c r="F451" s="15">
        <v>91</v>
      </c>
      <c r="G451" s="15">
        <v>1.5</v>
      </c>
      <c r="H451" s="15" t="s">
        <v>15</v>
      </c>
      <c r="I451" s="15" t="s">
        <v>20</v>
      </c>
      <c r="J451" s="37"/>
      <c r="K451" s="40"/>
      <c r="L451" s="42"/>
      <c r="M451" s="44"/>
      <c r="N451" s="46"/>
      <c r="O451" s="48"/>
    </row>
    <row r="452" spans="1:18" ht="11.1" customHeight="1">
      <c r="A452" s="16" t="s">
        <v>130</v>
      </c>
      <c r="B452" s="17" t="s">
        <v>131</v>
      </c>
      <c r="C452" s="18" t="s">
        <v>37</v>
      </c>
      <c r="D452" s="18">
        <v>26</v>
      </c>
      <c r="E452" s="18">
        <v>60</v>
      </c>
      <c r="F452" s="18">
        <v>86</v>
      </c>
      <c r="G452" s="18">
        <v>1.5</v>
      </c>
      <c r="H452" s="18" t="s">
        <v>15</v>
      </c>
      <c r="I452" s="18" t="s">
        <v>21</v>
      </c>
      <c r="J452" s="37"/>
      <c r="K452" s="40"/>
      <c r="L452" s="42"/>
      <c r="M452" s="44"/>
      <c r="N452" s="46"/>
      <c r="O452" s="48"/>
    </row>
    <row r="453" spans="1:18" ht="11.1" customHeight="1">
      <c r="A453" s="16" t="s">
        <v>130</v>
      </c>
      <c r="B453" s="17" t="s">
        <v>131</v>
      </c>
      <c r="C453" s="18" t="s">
        <v>38</v>
      </c>
      <c r="D453" s="18">
        <v>26</v>
      </c>
      <c r="E453" s="18">
        <v>55</v>
      </c>
      <c r="F453" s="18">
        <v>81</v>
      </c>
      <c r="G453" s="18">
        <v>1.5</v>
      </c>
      <c r="H453" s="18" t="s">
        <v>15</v>
      </c>
      <c r="I453" s="18" t="s">
        <v>21</v>
      </c>
      <c r="J453" s="37"/>
      <c r="K453" s="40"/>
      <c r="L453" s="42"/>
      <c r="M453" s="44"/>
      <c r="N453" s="46"/>
      <c r="O453" s="48"/>
    </row>
    <row r="454" spans="1:18" ht="11.1" customHeight="1">
      <c r="A454" s="16" t="s">
        <v>130</v>
      </c>
      <c r="B454" s="17" t="s">
        <v>131</v>
      </c>
      <c r="C454" s="18" t="s">
        <v>40</v>
      </c>
      <c r="D454" s="18">
        <v>26</v>
      </c>
      <c r="E454" s="18">
        <v>47</v>
      </c>
      <c r="F454" s="18">
        <v>73</v>
      </c>
      <c r="G454" s="18">
        <v>2</v>
      </c>
      <c r="H454" s="18" t="s">
        <v>15</v>
      </c>
      <c r="I454" s="18" t="s">
        <v>22</v>
      </c>
      <c r="J454" s="37"/>
      <c r="K454" s="40"/>
      <c r="L454" s="42"/>
      <c r="M454" s="44"/>
      <c r="N454" s="46"/>
      <c r="O454" s="48"/>
    </row>
    <row r="455" spans="1:18" ht="11.1" customHeight="1" thickBot="1">
      <c r="A455" s="19" t="s">
        <v>130</v>
      </c>
      <c r="B455" s="20" t="s">
        <v>131</v>
      </c>
      <c r="C455" s="21" t="s">
        <v>30</v>
      </c>
      <c r="D455" s="21">
        <v>26</v>
      </c>
      <c r="E455" s="21">
        <v>26</v>
      </c>
      <c r="F455" s="21">
        <v>52</v>
      </c>
      <c r="G455" s="21">
        <v>3</v>
      </c>
      <c r="H455" s="21" t="s">
        <v>15</v>
      </c>
      <c r="I455" s="21" t="s">
        <v>17</v>
      </c>
      <c r="J455" s="38"/>
      <c r="K455" s="41"/>
      <c r="L455" s="43"/>
      <c r="M455" s="45"/>
      <c r="N455" s="47"/>
      <c r="O455" s="49"/>
      <c r="P455" s="11"/>
      <c r="Q455" s="12"/>
      <c r="R455" s="12"/>
    </row>
    <row r="456" spans="1:18" ht="11.1" customHeight="1">
      <c r="A456" s="8" t="s">
        <v>132</v>
      </c>
      <c r="B456" s="9" t="s">
        <v>133</v>
      </c>
      <c r="C456" s="10" t="s">
        <v>31</v>
      </c>
      <c r="D456" s="10">
        <v>28</v>
      </c>
      <c r="E456" s="10">
        <v>27</v>
      </c>
      <c r="F456" s="10">
        <v>55</v>
      </c>
      <c r="G456" s="10">
        <v>3</v>
      </c>
      <c r="H456" s="10" t="s">
        <v>15</v>
      </c>
      <c r="I456" s="10" t="s">
        <v>17</v>
      </c>
      <c r="J456" s="36">
        <f t="shared" ref="J456" si="264">COUNTIF(H456:H465,"F")+COUNTIF(H456:H465,"AB")</f>
        <v>3</v>
      </c>
      <c r="K456" s="39">
        <f t="shared" ref="K456" si="265">SUM(G456:G465)</f>
        <v>15.5</v>
      </c>
      <c r="L456" s="42" t="str">
        <f t="shared" ref="L456" si="266">IF(K456=24.5, "PASS", "FAIL")</f>
        <v>FAIL</v>
      </c>
      <c r="M456" s="44" t="str">
        <f t="shared" ref="M456" si="267">IF(L456="PASS",O456/10,"NO NEED")</f>
        <v>NO NEED</v>
      </c>
      <c r="N456" s="46" t="str">
        <f t="shared" ref="N456" si="268">IF(L456="FAIL","NO RANK",RANK(M456,$M$6:$M$595))</f>
        <v>NO RANK</v>
      </c>
      <c r="O456" s="48">
        <f t="shared" ref="O456" si="269">SUM(F456:F465)</f>
        <v>594</v>
      </c>
      <c r="P456" s="11"/>
      <c r="Q456" s="12"/>
      <c r="R456" s="12"/>
    </row>
    <row r="457" spans="1:18" ht="11.1" customHeight="1">
      <c r="A457" s="13" t="s">
        <v>132</v>
      </c>
      <c r="B457" s="14" t="s">
        <v>133</v>
      </c>
      <c r="C457" s="15" t="s">
        <v>32</v>
      </c>
      <c r="D457" s="15">
        <v>23</v>
      </c>
      <c r="E457" s="15">
        <v>14</v>
      </c>
      <c r="F457" s="15">
        <v>37</v>
      </c>
      <c r="G457" s="15">
        <v>0</v>
      </c>
      <c r="H457" s="15" t="s">
        <v>19</v>
      </c>
      <c r="I457" s="15" t="s">
        <v>19</v>
      </c>
      <c r="J457" s="37"/>
      <c r="K457" s="40"/>
      <c r="L457" s="42"/>
      <c r="M457" s="44"/>
      <c r="N457" s="46"/>
      <c r="O457" s="48"/>
    </row>
    <row r="458" spans="1:18" ht="11.1" customHeight="1">
      <c r="A458" s="13" t="s">
        <v>132</v>
      </c>
      <c r="B458" s="14" t="s">
        <v>133</v>
      </c>
      <c r="C458" s="15" t="s">
        <v>33</v>
      </c>
      <c r="D458" s="15">
        <v>17</v>
      </c>
      <c r="E458" s="15">
        <v>25</v>
      </c>
      <c r="F458" s="15">
        <v>42</v>
      </c>
      <c r="G458" s="15">
        <v>3</v>
      </c>
      <c r="H458" s="15" t="s">
        <v>15</v>
      </c>
      <c r="I458" s="15" t="s">
        <v>18</v>
      </c>
      <c r="J458" s="37"/>
      <c r="K458" s="40"/>
      <c r="L458" s="42"/>
      <c r="M458" s="44"/>
      <c r="N458" s="46"/>
      <c r="O458" s="48"/>
    </row>
    <row r="459" spans="1:18" ht="11.1" customHeight="1">
      <c r="A459" s="13" t="s">
        <v>132</v>
      </c>
      <c r="B459" s="14" t="s">
        <v>133</v>
      </c>
      <c r="C459" s="15" t="s">
        <v>34</v>
      </c>
      <c r="D459" s="15">
        <v>20</v>
      </c>
      <c r="E459" s="15">
        <v>11</v>
      </c>
      <c r="F459" s="15">
        <v>31</v>
      </c>
      <c r="G459" s="15">
        <v>0</v>
      </c>
      <c r="H459" s="15" t="s">
        <v>19</v>
      </c>
      <c r="I459" s="15" t="s">
        <v>19</v>
      </c>
      <c r="J459" s="37"/>
      <c r="K459" s="40"/>
      <c r="L459" s="42"/>
      <c r="M459" s="44"/>
      <c r="N459" s="46"/>
      <c r="O459" s="48"/>
    </row>
    <row r="460" spans="1:18" ht="11.1" customHeight="1">
      <c r="A460" s="13" t="s">
        <v>132</v>
      </c>
      <c r="B460" s="14" t="s">
        <v>133</v>
      </c>
      <c r="C460" s="15" t="s">
        <v>35</v>
      </c>
      <c r="D460" s="15">
        <v>21</v>
      </c>
      <c r="E460" s="15">
        <v>18</v>
      </c>
      <c r="F460" s="15">
        <v>39</v>
      </c>
      <c r="G460" s="15">
        <v>0</v>
      </c>
      <c r="H460" s="15" t="s">
        <v>19</v>
      </c>
      <c r="I460" s="15" t="s">
        <v>19</v>
      </c>
      <c r="J460" s="37"/>
      <c r="K460" s="40"/>
      <c r="L460" s="42"/>
      <c r="M460" s="44"/>
      <c r="N460" s="46"/>
      <c r="O460" s="48"/>
    </row>
    <row r="461" spans="1:18" ht="11.1" customHeight="1">
      <c r="A461" s="13" t="s">
        <v>132</v>
      </c>
      <c r="B461" s="14" t="s">
        <v>133</v>
      </c>
      <c r="C461" s="15" t="s">
        <v>36</v>
      </c>
      <c r="D461" s="15">
        <v>27</v>
      </c>
      <c r="E461" s="15">
        <v>63</v>
      </c>
      <c r="F461" s="15">
        <v>90</v>
      </c>
      <c r="G461" s="15">
        <v>1.5</v>
      </c>
      <c r="H461" s="15" t="s">
        <v>15</v>
      </c>
      <c r="I461" s="15" t="s">
        <v>20</v>
      </c>
      <c r="J461" s="37"/>
      <c r="K461" s="40"/>
      <c r="L461" s="42"/>
      <c r="M461" s="44"/>
      <c r="N461" s="46"/>
      <c r="O461" s="48"/>
    </row>
    <row r="462" spans="1:18" ht="11.1" customHeight="1">
      <c r="A462" s="16" t="s">
        <v>132</v>
      </c>
      <c r="B462" s="17" t="s">
        <v>133</v>
      </c>
      <c r="C462" s="18" t="s">
        <v>37</v>
      </c>
      <c r="D462" s="18">
        <v>26</v>
      </c>
      <c r="E462" s="18">
        <v>60</v>
      </c>
      <c r="F462" s="18">
        <v>86</v>
      </c>
      <c r="G462" s="18">
        <v>1.5</v>
      </c>
      <c r="H462" s="18" t="s">
        <v>15</v>
      </c>
      <c r="I462" s="18" t="s">
        <v>21</v>
      </c>
      <c r="J462" s="37"/>
      <c r="K462" s="40"/>
      <c r="L462" s="42"/>
      <c r="M462" s="44"/>
      <c r="N462" s="46"/>
      <c r="O462" s="48"/>
    </row>
    <row r="463" spans="1:18" ht="11.1" customHeight="1">
      <c r="A463" s="16" t="s">
        <v>132</v>
      </c>
      <c r="B463" s="17" t="s">
        <v>133</v>
      </c>
      <c r="C463" s="18" t="s">
        <v>38</v>
      </c>
      <c r="D463" s="18">
        <v>26</v>
      </c>
      <c r="E463" s="18">
        <v>57</v>
      </c>
      <c r="F463" s="18">
        <v>83</v>
      </c>
      <c r="G463" s="18">
        <v>1.5</v>
      </c>
      <c r="H463" s="18" t="s">
        <v>15</v>
      </c>
      <c r="I463" s="18" t="s">
        <v>21</v>
      </c>
      <c r="J463" s="37"/>
      <c r="K463" s="40"/>
      <c r="L463" s="42"/>
      <c r="M463" s="44"/>
      <c r="N463" s="46"/>
      <c r="O463" s="48"/>
    </row>
    <row r="464" spans="1:18" ht="11.1" customHeight="1">
      <c r="A464" s="16" t="s">
        <v>132</v>
      </c>
      <c r="B464" s="17" t="s">
        <v>133</v>
      </c>
      <c r="C464" s="18" t="s">
        <v>40</v>
      </c>
      <c r="D464" s="18">
        <v>27</v>
      </c>
      <c r="E464" s="18">
        <v>47</v>
      </c>
      <c r="F464" s="18">
        <v>74</v>
      </c>
      <c r="G464" s="18">
        <v>2</v>
      </c>
      <c r="H464" s="18" t="s">
        <v>15</v>
      </c>
      <c r="I464" s="18" t="s">
        <v>22</v>
      </c>
      <c r="J464" s="37"/>
      <c r="K464" s="40"/>
      <c r="L464" s="42"/>
      <c r="M464" s="44"/>
      <c r="N464" s="46"/>
      <c r="O464" s="48"/>
    </row>
    <row r="465" spans="1:18" ht="11.1" customHeight="1" thickBot="1">
      <c r="A465" s="19" t="s">
        <v>132</v>
      </c>
      <c r="B465" s="20" t="s">
        <v>133</v>
      </c>
      <c r="C465" s="21" t="s">
        <v>30</v>
      </c>
      <c r="D465" s="21">
        <v>25</v>
      </c>
      <c r="E465" s="21">
        <v>32</v>
      </c>
      <c r="F465" s="21">
        <v>57</v>
      </c>
      <c r="G465" s="21">
        <v>3</v>
      </c>
      <c r="H465" s="21" t="s">
        <v>15</v>
      </c>
      <c r="I465" s="21" t="s">
        <v>17</v>
      </c>
      <c r="J465" s="38"/>
      <c r="K465" s="41"/>
      <c r="L465" s="43"/>
      <c r="M465" s="45"/>
      <c r="N465" s="47"/>
      <c r="O465" s="49"/>
      <c r="P465" s="11"/>
      <c r="Q465" s="12"/>
      <c r="R465" s="12"/>
    </row>
    <row r="466" spans="1:18" ht="11.1" customHeight="1">
      <c r="A466" s="8" t="s">
        <v>134</v>
      </c>
      <c r="B466" s="9" t="s">
        <v>135</v>
      </c>
      <c r="C466" s="10" t="s">
        <v>31</v>
      </c>
      <c r="D466" s="10">
        <v>28</v>
      </c>
      <c r="E466" s="10">
        <v>43</v>
      </c>
      <c r="F466" s="10">
        <v>71</v>
      </c>
      <c r="G466" s="10">
        <v>3</v>
      </c>
      <c r="H466" s="10" t="s">
        <v>15</v>
      </c>
      <c r="I466" s="10" t="s">
        <v>22</v>
      </c>
      <c r="J466" s="36">
        <f t="shared" ref="J466" si="270">COUNTIF(H466:H475,"F")+COUNTIF(H466:H475,"AB")</f>
        <v>2</v>
      </c>
      <c r="K466" s="39">
        <f t="shared" ref="K466" si="271">SUM(G466:G475)</f>
        <v>18.5</v>
      </c>
      <c r="L466" s="42" t="str">
        <f t="shared" ref="L466" si="272">IF(K466=24.5, "PASS", "FAIL")</f>
        <v>FAIL</v>
      </c>
      <c r="M466" s="44" t="str">
        <f t="shared" ref="M466" si="273">IF(L466="PASS",O466/10,"NO NEED")</f>
        <v>NO NEED</v>
      </c>
      <c r="N466" s="46" t="str">
        <f t="shared" ref="N466" si="274">IF(L466="FAIL","NO RANK",RANK(M466,$M$6:$M$595))</f>
        <v>NO RANK</v>
      </c>
      <c r="O466" s="48">
        <f t="shared" ref="O466" si="275">SUM(F466:F475)</f>
        <v>701</v>
      </c>
      <c r="P466" s="11"/>
      <c r="Q466" s="12"/>
      <c r="R466" s="12"/>
    </row>
    <row r="467" spans="1:18" ht="11.1" customHeight="1">
      <c r="A467" s="13" t="s">
        <v>134</v>
      </c>
      <c r="B467" s="14" t="s">
        <v>135</v>
      </c>
      <c r="C467" s="15" t="s">
        <v>32</v>
      </c>
      <c r="D467" s="15">
        <v>26</v>
      </c>
      <c r="E467" s="15">
        <v>37</v>
      </c>
      <c r="F467" s="15">
        <v>63</v>
      </c>
      <c r="G467" s="15">
        <v>3</v>
      </c>
      <c r="H467" s="15" t="s">
        <v>15</v>
      </c>
      <c r="I467" s="15" t="s">
        <v>16</v>
      </c>
      <c r="J467" s="37"/>
      <c r="K467" s="40"/>
      <c r="L467" s="42"/>
      <c r="M467" s="44"/>
      <c r="N467" s="46"/>
      <c r="O467" s="48"/>
    </row>
    <row r="468" spans="1:18" ht="11.1" customHeight="1">
      <c r="A468" s="13" t="s">
        <v>134</v>
      </c>
      <c r="B468" s="14" t="s">
        <v>135</v>
      </c>
      <c r="C468" s="15" t="s">
        <v>33</v>
      </c>
      <c r="D468" s="15">
        <v>22</v>
      </c>
      <c r="E468" s="15">
        <v>33</v>
      </c>
      <c r="F468" s="15">
        <v>55</v>
      </c>
      <c r="G468" s="15">
        <v>3</v>
      </c>
      <c r="H468" s="15" t="s">
        <v>15</v>
      </c>
      <c r="I468" s="15" t="s">
        <v>17</v>
      </c>
      <c r="J468" s="37"/>
      <c r="K468" s="40"/>
      <c r="L468" s="42"/>
      <c r="M468" s="44"/>
      <c r="N468" s="46"/>
      <c r="O468" s="48"/>
    </row>
    <row r="469" spans="1:18" ht="11.1" customHeight="1">
      <c r="A469" s="13" t="s">
        <v>134</v>
      </c>
      <c r="B469" s="14" t="s">
        <v>135</v>
      </c>
      <c r="C469" s="15" t="s">
        <v>34</v>
      </c>
      <c r="D469" s="15">
        <v>21</v>
      </c>
      <c r="E469" s="15">
        <v>14</v>
      </c>
      <c r="F469" s="15">
        <v>35</v>
      </c>
      <c r="G469" s="15">
        <v>0</v>
      </c>
      <c r="H469" s="15" t="s">
        <v>19</v>
      </c>
      <c r="I469" s="15" t="s">
        <v>19</v>
      </c>
      <c r="J469" s="37"/>
      <c r="K469" s="40"/>
      <c r="L469" s="42"/>
      <c r="M469" s="44"/>
      <c r="N469" s="46"/>
      <c r="O469" s="48"/>
    </row>
    <row r="470" spans="1:18" ht="11.1" customHeight="1">
      <c r="A470" s="13" t="s">
        <v>134</v>
      </c>
      <c r="B470" s="14" t="s">
        <v>135</v>
      </c>
      <c r="C470" s="15" t="s">
        <v>35</v>
      </c>
      <c r="D470" s="15">
        <v>23</v>
      </c>
      <c r="E470" s="15">
        <v>18</v>
      </c>
      <c r="F470" s="15">
        <v>41</v>
      </c>
      <c r="G470" s="15">
        <v>0</v>
      </c>
      <c r="H470" s="15" t="s">
        <v>19</v>
      </c>
      <c r="I470" s="15" t="s">
        <v>19</v>
      </c>
      <c r="J470" s="37"/>
      <c r="K470" s="40"/>
      <c r="L470" s="42"/>
      <c r="M470" s="44"/>
      <c r="N470" s="46"/>
      <c r="O470" s="48"/>
    </row>
    <row r="471" spans="1:18" ht="11.1" customHeight="1">
      <c r="A471" s="13" t="s">
        <v>134</v>
      </c>
      <c r="B471" s="14" t="s">
        <v>135</v>
      </c>
      <c r="C471" s="15" t="s">
        <v>36</v>
      </c>
      <c r="D471" s="15">
        <v>27</v>
      </c>
      <c r="E471" s="15">
        <v>64</v>
      </c>
      <c r="F471" s="15">
        <v>91</v>
      </c>
      <c r="G471" s="15">
        <v>1.5</v>
      </c>
      <c r="H471" s="15" t="s">
        <v>15</v>
      </c>
      <c r="I471" s="15" t="s">
        <v>20</v>
      </c>
      <c r="J471" s="37"/>
      <c r="K471" s="40"/>
      <c r="L471" s="42"/>
      <c r="M471" s="44"/>
      <c r="N471" s="46"/>
      <c r="O471" s="48"/>
    </row>
    <row r="472" spans="1:18" ht="11.1" customHeight="1">
      <c r="A472" s="16" t="s">
        <v>134</v>
      </c>
      <c r="B472" s="17" t="s">
        <v>135</v>
      </c>
      <c r="C472" s="18" t="s">
        <v>37</v>
      </c>
      <c r="D472" s="18">
        <v>27</v>
      </c>
      <c r="E472" s="18">
        <v>62</v>
      </c>
      <c r="F472" s="18">
        <v>89</v>
      </c>
      <c r="G472" s="18">
        <v>1.5</v>
      </c>
      <c r="H472" s="18" t="s">
        <v>15</v>
      </c>
      <c r="I472" s="18" t="s">
        <v>21</v>
      </c>
      <c r="J472" s="37"/>
      <c r="K472" s="40"/>
      <c r="L472" s="42"/>
      <c r="M472" s="44"/>
      <c r="N472" s="46"/>
      <c r="O472" s="48"/>
    </row>
    <row r="473" spans="1:18" ht="11.1" customHeight="1">
      <c r="A473" s="16" t="s">
        <v>134</v>
      </c>
      <c r="B473" s="17" t="s">
        <v>135</v>
      </c>
      <c r="C473" s="18" t="s">
        <v>38</v>
      </c>
      <c r="D473" s="18">
        <v>27</v>
      </c>
      <c r="E473" s="18">
        <v>62</v>
      </c>
      <c r="F473" s="18">
        <v>89</v>
      </c>
      <c r="G473" s="18">
        <v>1.5</v>
      </c>
      <c r="H473" s="18" t="s">
        <v>15</v>
      </c>
      <c r="I473" s="18" t="s">
        <v>21</v>
      </c>
      <c r="J473" s="37"/>
      <c r="K473" s="40"/>
      <c r="L473" s="42"/>
      <c r="M473" s="44"/>
      <c r="N473" s="46"/>
      <c r="O473" s="48"/>
    </row>
    <row r="474" spans="1:18" ht="11.1" customHeight="1">
      <c r="A474" s="16" t="s">
        <v>134</v>
      </c>
      <c r="B474" s="17" t="s">
        <v>135</v>
      </c>
      <c r="C474" s="18" t="s">
        <v>40</v>
      </c>
      <c r="D474" s="18">
        <v>27</v>
      </c>
      <c r="E474" s="18">
        <v>67</v>
      </c>
      <c r="F474" s="18">
        <v>94</v>
      </c>
      <c r="G474" s="18">
        <v>2</v>
      </c>
      <c r="H474" s="18" t="s">
        <v>15</v>
      </c>
      <c r="I474" s="18" t="s">
        <v>20</v>
      </c>
      <c r="J474" s="37"/>
      <c r="K474" s="40"/>
      <c r="L474" s="42"/>
      <c r="M474" s="44"/>
      <c r="N474" s="46"/>
      <c r="O474" s="48"/>
    </row>
    <row r="475" spans="1:18" ht="11.1" customHeight="1" thickBot="1">
      <c r="A475" s="19" t="s">
        <v>134</v>
      </c>
      <c r="B475" s="20" t="s">
        <v>135</v>
      </c>
      <c r="C475" s="21" t="s">
        <v>30</v>
      </c>
      <c r="D475" s="21">
        <v>26</v>
      </c>
      <c r="E475" s="21">
        <v>47</v>
      </c>
      <c r="F475" s="21">
        <v>73</v>
      </c>
      <c r="G475" s="21">
        <v>3</v>
      </c>
      <c r="H475" s="21" t="s">
        <v>15</v>
      </c>
      <c r="I475" s="21" t="s">
        <v>22</v>
      </c>
      <c r="J475" s="38"/>
      <c r="K475" s="41"/>
      <c r="L475" s="43"/>
      <c r="M475" s="45"/>
      <c r="N475" s="47"/>
      <c r="O475" s="49"/>
      <c r="P475" s="11"/>
      <c r="Q475" s="12"/>
      <c r="R475" s="12"/>
    </row>
    <row r="476" spans="1:18" ht="11.1" customHeight="1">
      <c r="A476" s="8" t="s">
        <v>136</v>
      </c>
      <c r="B476" s="9" t="s">
        <v>137</v>
      </c>
      <c r="C476" s="10" t="s">
        <v>31</v>
      </c>
      <c r="D476" s="10">
        <v>23</v>
      </c>
      <c r="E476" s="10">
        <v>6</v>
      </c>
      <c r="F476" s="10">
        <v>29</v>
      </c>
      <c r="G476" s="10">
        <v>0</v>
      </c>
      <c r="H476" s="10" t="s">
        <v>19</v>
      </c>
      <c r="I476" s="10" t="s">
        <v>19</v>
      </c>
      <c r="J476" s="36">
        <f t="shared" ref="J476" si="276">COUNTIF(H476:H485,"F")+COUNTIF(H476:H485,"AB")</f>
        <v>5</v>
      </c>
      <c r="K476" s="39">
        <f t="shared" ref="K476" si="277">SUM(G476:G485)</f>
        <v>9.5</v>
      </c>
      <c r="L476" s="42" t="str">
        <f t="shared" ref="L476" si="278">IF(K476=24.5, "PASS", "FAIL")</f>
        <v>FAIL</v>
      </c>
      <c r="M476" s="44" t="str">
        <f t="shared" ref="M476" si="279">IF(L476="PASS",O476/10,"NO NEED")</f>
        <v>NO NEED</v>
      </c>
      <c r="N476" s="46" t="str">
        <f t="shared" ref="N476" si="280">IF(L476="FAIL","NO RANK",RANK(M476,$M$6:$M$595))</f>
        <v>NO RANK</v>
      </c>
      <c r="O476" s="48">
        <f t="shared" ref="O476" si="281">SUM(F476:F485)</f>
        <v>492</v>
      </c>
      <c r="P476" s="11"/>
      <c r="Q476" s="12"/>
      <c r="R476" s="12"/>
    </row>
    <row r="477" spans="1:18" ht="11.1" customHeight="1">
      <c r="A477" s="13" t="s">
        <v>136</v>
      </c>
      <c r="B477" s="14" t="s">
        <v>137</v>
      </c>
      <c r="C477" s="15" t="s">
        <v>32</v>
      </c>
      <c r="D477" s="15">
        <v>23</v>
      </c>
      <c r="E477" s="15">
        <v>6</v>
      </c>
      <c r="F477" s="15">
        <v>29</v>
      </c>
      <c r="G477" s="15">
        <v>0</v>
      </c>
      <c r="H477" s="15" t="s">
        <v>19</v>
      </c>
      <c r="I477" s="15" t="s">
        <v>19</v>
      </c>
      <c r="J477" s="37"/>
      <c r="K477" s="40"/>
      <c r="L477" s="42"/>
      <c r="M477" s="44"/>
      <c r="N477" s="46"/>
      <c r="O477" s="48"/>
    </row>
    <row r="478" spans="1:18" ht="11.1" customHeight="1">
      <c r="A478" s="13" t="s">
        <v>136</v>
      </c>
      <c r="B478" s="14" t="s">
        <v>137</v>
      </c>
      <c r="C478" s="15" t="s">
        <v>33</v>
      </c>
      <c r="D478" s="15">
        <v>16</v>
      </c>
      <c r="E478" s="15">
        <v>7</v>
      </c>
      <c r="F478" s="15">
        <v>23</v>
      </c>
      <c r="G478" s="15">
        <v>0</v>
      </c>
      <c r="H478" s="15" t="s">
        <v>19</v>
      </c>
      <c r="I478" s="15" t="s">
        <v>19</v>
      </c>
      <c r="J478" s="37"/>
      <c r="K478" s="40"/>
      <c r="L478" s="42"/>
      <c r="M478" s="44"/>
      <c r="N478" s="46"/>
      <c r="O478" s="48"/>
    </row>
    <row r="479" spans="1:18" ht="11.1" customHeight="1">
      <c r="A479" s="13" t="s">
        <v>136</v>
      </c>
      <c r="B479" s="14" t="s">
        <v>137</v>
      </c>
      <c r="C479" s="15" t="s">
        <v>34</v>
      </c>
      <c r="D479" s="15">
        <v>15</v>
      </c>
      <c r="E479" s="15">
        <v>6</v>
      </c>
      <c r="F479" s="15">
        <v>21</v>
      </c>
      <c r="G479" s="15">
        <v>0</v>
      </c>
      <c r="H479" s="15" t="s">
        <v>19</v>
      </c>
      <c r="I479" s="15" t="s">
        <v>19</v>
      </c>
      <c r="J479" s="37"/>
      <c r="K479" s="40"/>
      <c r="L479" s="42"/>
      <c r="M479" s="44"/>
      <c r="N479" s="46"/>
      <c r="O479" s="48"/>
    </row>
    <row r="480" spans="1:18" ht="11.1" customHeight="1">
      <c r="A480" s="13" t="s">
        <v>136</v>
      </c>
      <c r="B480" s="14" t="s">
        <v>137</v>
      </c>
      <c r="C480" s="15" t="s">
        <v>35</v>
      </c>
      <c r="D480" s="15">
        <v>16</v>
      </c>
      <c r="E480" s="15">
        <v>2</v>
      </c>
      <c r="F480" s="15">
        <v>18</v>
      </c>
      <c r="G480" s="15">
        <v>0</v>
      </c>
      <c r="H480" s="15" t="s">
        <v>19</v>
      </c>
      <c r="I480" s="15" t="s">
        <v>19</v>
      </c>
      <c r="J480" s="37"/>
      <c r="K480" s="40"/>
      <c r="L480" s="42"/>
      <c r="M480" s="44"/>
      <c r="N480" s="46"/>
      <c r="O480" s="48"/>
    </row>
    <row r="481" spans="1:18" ht="11.1" customHeight="1">
      <c r="A481" s="13" t="s">
        <v>136</v>
      </c>
      <c r="B481" s="14" t="s">
        <v>137</v>
      </c>
      <c r="C481" s="15" t="s">
        <v>36</v>
      </c>
      <c r="D481" s="15">
        <v>25</v>
      </c>
      <c r="E481" s="15">
        <v>65</v>
      </c>
      <c r="F481" s="15">
        <v>90</v>
      </c>
      <c r="G481" s="15">
        <v>1.5</v>
      </c>
      <c r="H481" s="15" t="s">
        <v>15</v>
      </c>
      <c r="I481" s="15" t="s">
        <v>20</v>
      </c>
      <c r="J481" s="37"/>
      <c r="K481" s="40"/>
      <c r="L481" s="42"/>
      <c r="M481" s="44"/>
      <c r="N481" s="46"/>
      <c r="O481" s="48"/>
    </row>
    <row r="482" spans="1:18" ht="11.1" customHeight="1">
      <c r="A482" s="16" t="s">
        <v>136</v>
      </c>
      <c r="B482" s="17" t="s">
        <v>137</v>
      </c>
      <c r="C482" s="18" t="s">
        <v>37</v>
      </c>
      <c r="D482" s="18">
        <v>25</v>
      </c>
      <c r="E482" s="18">
        <v>59</v>
      </c>
      <c r="F482" s="18">
        <v>84</v>
      </c>
      <c r="G482" s="18">
        <v>1.5</v>
      </c>
      <c r="H482" s="18" t="s">
        <v>15</v>
      </c>
      <c r="I482" s="18" t="s">
        <v>21</v>
      </c>
      <c r="J482" s="37"/>
      <c r="K482" s="40"/>
      <c r="L482" s="42"/>
      <c r="M482" s="44"/>
      <c r="N482" s="46"/>
      <c r="O482" s="48"/>
    </row>
    <row r="483" spans="1:18" ht="11.1" customHeight="1">
      <c r="A483" s="16" t="s">
        <v>136</v>
      </c>
      <c r="B483" s="17" t="s">
        <v>137</v>
      </c>
      <c r="C483" s="18" t="s">
        <v>38</v>
      </c>
      <c r="D483" s="18">
        <v>25</v>
      </c>
      <c r="E483" s="18">
        <v>58</v>
      </c>
      <c r="F483" s="18">
        <v>83</v>
      </c>
      <c r="G483" s="18">
        <v>1.5</v>
      </c>
      <c r="H483" s="18" t="s">
        <v>15</v>
      </c>
      <c r="I483" s="18" t="s">
        <v>21</v>
      </c>
      <c r="J483" s="37"/>
      <c r="K483" s="40"/>
      <c r="L483" s="42"/>
      <c r="M483" s="44"/>
      <c r="N483" s="46"/>
      <c r="O483" s="48"/>
    </row>
    <row r="484" spans="1:18" ht="11.1" customHeight="1">
      <c r="A484" s="16" t="s">
        <v>136</v>
      </c>
      <c r="B484" s="17" t="s">
        <v>137</v>
      </c>
      <c r="C484" s="18" t="s">
        <v>40</v>
      </c>
      <c r="D484" s="18">
        <v>26</v>
      </c>
      <c r="E484" s="18">
        <v>42</v>
      </c>
      <c r="F484" s="18">
        <v>68</v>
      </c>
      <c r="G484" s="18">
        <v>2</v>
      </c>
      <c r="H484" s="18" t="s">
        <v>15</v>
      </c>
      <c r="I484" s="18" t="s">
        <v>16</v>
      </c>
      <c r="J484" s="37"/>
      <c r="K484" s="40"/>
      <c r="L484" s="42"/>
      <c r="M484" s="44"/>
      <c r="N484" s="46"/>
      <c r="O484" s="48"/>
    </row>
    <row r="485" spans="1:18" ht="11.1" customHeight="1" thickBot="1">
      <c r="A485" s="19" t="s">
        <v>136</v>
      </c>
      <c r="B485" s="20" t="s">
        <v>137</v>
      </c>
      <c r="C485" s="21" t="s">
        <v>30</v>
      </c>
      <c r="D485" s="21">
        <v>22</v>
      </c>
      <c r="E485" s="21">
        <v>25</v>
      </c>
      <c r="F485" s="21">
        <v>47</v>
      </c>
      <c r="G485" s="21">
        <v>3</v>
      </c>
      <c r="H485" s="21" t="s">
        <v>15</v>
      </c>
      <c r="I485" s="21" t="s">
        <v>18</v>
      </c>
      <c r="J485" s="38"/>
      <c r="K485" s="41"/>
      <c r="L485" s="43"/>
      <c r="M485" s="45"/>
      <c r="N485" s="47"/>
      <c r="O485" s="49"/>
      <c r="P485" s="11"/>
      <c r="Q485" s="12"/>
      <c r="R485" s="12"/>
    </row>
    <row r="486" spans="1:18" ht="11.1" customHeight="1">
      <c r="A486" s="8" t="s">
        <v>138</v>
      </c>
      <c r="B486" s="9" t="s">
        <v>139</v>
      </c>
      <c r="C486" s="10" t="s">
        <v>31</v>
      </c>
      <c r="D486" s="10">
        <v>26</v>
      </c>
      <c r="E486" s="10">
        <v>34</v>
      </c>
      <c r="F486" s="10">
        <v>60</v>
      </c>
      <c r="G486" s="10">
        <v>3</v>
      </c>
      <c r="H486" s="10" t="s">
        <v>15</v>
      </c>
      <c r="I486" s="10" t="s">
        <v>16</v>
      </c>
      <c r="J486" s="36">
        <f t="shared" ref="J486" si="282">COUNTIF(H486:H495,"F")+COUNTIF(H486:H495,"AB")</f>
        <v>2</v>
      </c>
      <c r="K486" s="39">
        <f t="shared" ref="K486" si="283">SUM(G486:G495)</f>
        <v>18.5</v>
      </c>
      <c r="L486" s="42" t="str">
        <f t="shared" ref="L486" si="284">IF(K486=24.5, "PASS", "FAIL")</f>
        <v>FAIL</v>
      </c>
      <c r="M486" s="44" t="str">
        <f t="shared" ref="M486" si="285">IF(L486="PASS",O486/10,"NO NEED")</f>
        <v>NO NEED</v>
      </c>
      <c r="N486" s="46" t="str">
        <f t="shared" ref="N486" si="286">IF(L486="FAIL","NO RANK",RANK(M486,$M$6:$M$595))</f>
        <v>NO RANK</v>
      </c>
      <c r="O486" s="48">
        <f t="shared" ref="O486" si="287">SUM(F486:F495)</f>
        <v>667</v>
      </c>
      <c r="P486" s="11"/>
      <c r="Q486" s="12"/>
      <c r="R486" s="12"/>
    </row>
    <row r="487" spans="1:18" ht="11.1" customHeight="1">
      <c r="A487" s="13" t="s">
        <v>138</v>
      </c>
      <c r="B487" s="14" t="s">
        <v>139</v>
      </c>
      <c r="C487" s="15" t="s">
        <v>32</v>
      </c>
      <c r="D487" s="15">
        <v>28</v>
      </c>
      <c r="E487" s="15">
        <v>15</v>
      </c>
      <c r="F487" s="15">
        <v>43</v>
      </c>
      <c r="G487" s="15">
        <v>0</v>
      </c>
      <c r="H487" s="15" t="s">
        <v>19</v>
      </c>
      <c r="I487" s="15" t="s">
        <v>19</v>
      </c>
      <c r="J487" s="37"/>
      <c r="K487" s="40"/>
      <c r="L487" s="42"/>
      <c r="M487" s="44"/>
      <c r="N487" s="46"/>
      <c r="O487" s="48"/>
    </row>
    <row r="488" spans="1:18" ht="11.1" customHeight="1">
      <c r="A488" s="13" t="s">
        <v>138</v>
      </c>
      <c r="B488" s="14" t="s">
        <v>139</v>
      </c>
      <c r="C488" s="15" t="s">
        <v>33</v>
      </c>
      <c r="D488" s="15">
        <v>22</v>
      </c>
      <c r="E488" s="15">
        <v>34</v>
      </c>
      <c r="F488" s="15">
        <v>56</v>
      </c>
      <c r="G488" s="15">
        <v>3</v>
      </c>
      <c r="H488" s="15" t="s">
        <v>15</v>
      </c>
      <c r="I488" s="15" t="s">
        <v>17</v>
      </c>
      <c r="J488" s="37"/>
      <c r="K488" s="40"/>
      <c r="L488" s="42"/>
      <c r="M488" s="44"/>
      <c r="N488" s="46"/>
      <c r="O488" s="48"/>
    </row>
    <row r="489" spans="1:18" ht="11.1" customHeight="1">
      <c r="A489" s="13" t="s">
        <v>138</v>
      </c>
      <c r="B489" s="14" t="s">
        <v>139</v>
      </c>
      <c r="C489" s="15" t="s">
        <v>34</v>
      </c>
      <c r="D489" s="15">
        <v>22</v>
      </c>
      <c r="E489" s="15">
        <v>8</v>
      </c>
      <c r="F489" s="15">
        <v>30</v>
      </c>
      <c r="G489" s="15">
        <v>0</v>
      </c>
      <c r="H489" s="15" t="s">
        <v>19</v>
      </c>
      <c r="I489" s="15" t="s">
        <v>19</v>
      </c>
      <c r="J489" s="37"/>
      <c r="K489" s="40"/>
      <c r="L489" s="42"/>
      <c r="M489" s="44"/>
      <c r="N489" s="46"/>
      <c r="O489" s="48"/>
    </row>
    <row r="490" spans="1:18" ht="11.1" customHeight="1">
      <c r="A490" s="13" t="s">
        <v>138</v>
      </c>
      <c r="B490" s="14" t="s">
        <v>139</v>
      </c>
      <c r="C490" s="15" t="s">
        <v>35</v>
      </c>
      <c r="D490" s="15">
        <v>22</v>
      </c>
      <c r="E490" s="15">
        <v>25</v>
      </c>
      <c r="F490" s="15">
        <v>47</v>
      </c>
      <c r="G490" s="15">
        <v>3</v>
      </c>
      <c r="H490" s="15" t="s">
        <v>15</v>
      </c>
      <c r="I490" s="15" t="s">
        <v>18</v>
      </c>
      <c r="J490" s="37"/>
      <c r="K490" s="40"/>
      <c r="L490" s="42"/>
      <c r="M490" s="44"/>
      <c r="N490" s="46"/>
      <c r="O490" s="48"/>
    </row>
    <row r="491" spans="1:18" ht="11.1" customHeight="1">
      <c r="A491" s="13" t="s">
        <v>138</v>
      </c>
      <c r="B491" s="14" t="s">
        <v>139</v>
      </c>
      <c r="C491" s="15" t="s">
        <v>36</v>
      </c>
      <c r="D491" s="15">
        <v>29</v>
      </c>
      <c r="E491" s="15">
        <v>67</v>
      </c>
      <c r="F491" s="15">
        <v>96</v>
      </c>
      <c r="G491" s="15">
        <v>1.5</v>
      </c>
      <c r="H491" s="15" t="s">
        <v>15</v>
      </c>
      <c r="I491" s="15" t="s">
        <v>20</v>
      </c>
      <c r="J491" s="37"/>
      <c r="K491" s="40"/>
      <c r="L491" s="42"/>
      <c r="M491" s="44"/>
      <c r="N491" s="46"/>
      <c r="O491" s="48"/>
    </row>
    <row r="492" spans="1:18" ht="11.1" customHeight="1">
      <c r="A492" s="16" t="s">
        <v>138</v>
      </c>
      <c r="B492" s="17" t="s">
        <v>139</v>
      </c>
      <c r="C492" s="18" t="s">
        <v>37</v>
      </c>
      <c r="D492" s="18">
        <v>28</v>
      </c>
      <c r="E492" s="18">
        <v>61</v>
      </c>
      <c r="F492" s="18">
        <v>89</v>
      </c>
      <c r="G492" s="18">
        <v>1.5</v>
      </c>
      <c r="H492" s="18" t="s">
        <v>15</v>
      </c>
      <c r="I492" s="18" t="s">
        <v>21</v>
      </c>
      <c r="J492" s="37"/>
      <c r="K492" s="40"/>
      <c r="L492" s="42"/>
      <c r="M492" s="44"/>
      <c r="N492" s="46"/>
      <c r="O492" s="48"/>
    </row>
    <row r="493" spans="1:18" ht="11.1" customHeight="1">
      <c r="A493" s="16" t="s">
        <v>138</v>
      </c>
      <c r="B493" s="17" t="s">
        <v>139</v>
      </c>
      <c r="C493" s="18" t="s">
        <v>38</v>
      </c>
      <c r="D493" s="18">
        <v>28</v>
      </c>
      <c r="E493" s="18">
        <v>60</v>
      </c>
      <c r="F493" s="18">
        <v>88</v>
      </c>
      <c r="G493" s="18">
        <v>1.5</v>
      </c>
      <c r="H493" s="18" t="s">
        <v>15</v>
      </c>
      <c r="I493" s="18" t="s">
        <v>21</v>
      </c>
      <c r="J493" s="37"/>
      <c r="K493" s="40"/>
      <c r="L493" s="42"/>
      <c r="M493" s="44"/>
      <c r="N493" s="46"/>
      <c r="O493" s="48"/>
    </row>
    <row r="494" spans="1:18" ht="11.1" customHeight="1">
      <c r="A494" s="16" t="s">
        <v>138</v>
      </c>
      <c r="B494" s="17" t="s">
        <v>139</v>
      </c>
      <c r="C494" s="18" t="s">
        <v>40</v>
      </c>
      <c r="D494" s="18">
        <v>29</v>
      </c>
      <c r="E494" s="18">
        <v>67</v>
      </c>
      <c r="F494" s="18">
        <v>96</v>
      </c>
      <c r="G494" s="18">
        <v>2</v>
      </c>
      <c r="H494" s="18" t="s">
        <v>15</v>
      </c>
      <c r="I494" s="18" t="s">
        <v>20</v>
      </c>
      <c r="J494" s="37"/>
      <c r="K494" s="40"/>
      <c r="L494" s="42"/>
      <c r="M494" s="44"/>
      <c r="N494" s="46"/>
      <c r="O494" s="48"/>
    </row>
    <row r="495" spans="1:18" ht="11.1" customHeight="1" thickBot="1">
      <c r="A495" s="19" t="s">
        <v>138</v>
      </c>
      <c r="B495" s="20" t="s">
        <v>139</v>
      </c>
      <c r="C495" s="21" t="s">
        <v>30</v>
      </c>
      <c r="D495" s="21">
        <v>26</v>
      </c>
      <c r="E495" s="21">
        <v>36</v>
      </c>
      <c r="F495" s="21">
        <v>62</v>
      </c>
      <c r="G495" s="21">
        <v>3</v>
      </c>
      <c r="H495" s="21" t="s">
        <v>15</v>
      </c>
      <c r="I495" s="21" t="s">
        <v>16</v>
      </c>
      <c r="J495" s="38"/>
      <c r="K495" s="41"/>
      <c r="L495" s="43"/>
      <c r="M495" s="45"/>
      <c r="N495" s="47"/>
      <c r="O495" s="49"/>
      <c r="P495" s="11"/>
      <c r="Q495" s="12"/>
      <c r="R495" s="12"/>
    </row>
    <row r="496" spans="1:18" ht="11.1" customHeight="1">
      <c r="A496" s="8" t="s">
        <v>140</v>
      </c>
      <c r="B496" s="9" t="s">
        <v>141</v>
      </c>
      <c r="C496" s="10" t="s">
        <v>31</v>
      </c>
      <c r="D496" s="10">
        <v>25</v>
      </c>
      <c r="E496" s="10">
        <v>39</v>
      </c>
      <c r="F496" s="10">
        <v>64</v>
      </c>
      <c r="G496" s="10">
        <v>3</v>
      </c>
      <c r="H496" s="10" t="s">
        <v>15</v>
      </c>
      <c r="I496" s="10" t="s">
        <v>16</v>
      </c>
      <c r="J496" s="36">
        <f t="shared" ref="J496" si="288">COUNTIF(H496:H505,"F")+COUNTIF(H496:H505,"AB")</f>
        <v>3</v>
      </c>
      <c r="K496" s="39">
        <f t="shared" ref="K496" si="289">SUM(G496:G505)</f>
        <v>15.5</v>
      </c>
      <c r="L496" s="42" t="str">
        <f t="shared" ref="L496" si="290">IF(K496=24.5, "PASS", "FAIL")</f>
        <v>FAIL</v>
      </c>
      <c r="M496" s="44" t="str">
        <f t="shared" ref="M496" si="291">IF(L496="PASS",O496/10,"NO NEED")</f>
        <v>NO NEED</v>
      </c>
      <c r="N496" s="46" t="str">
        <f t="shared" ref="N496" si="292">IF(L496="FAIL","NO RANK",RANK(M496,$M$6:$M$595))</f>
        <v>NO RANK</v>
      </c>
      <c r="O496" s="48">
        <f t="shared" ref="O496" si="293">SUM(F496:F505)</f>
        <v>645</v>
      </c>
      <c r="P496" s="11"/>
      <c r="Q496" s="12"/>
      <c r="R496" s="12"/>
    </row>
    <row r="497" spans="1:18" ht="11.1" customHeight="1">
      <c r="A497" s="13" t="s">
        <v>140</v>
      </c>
      <c r="B497" s="14" t="s">
        <v>141</v>
      </c>
      <c r="C497" s="15" t="s">
        <v>32</v>
      </c>
      <c r="D497" s="15">
        <v>27</v>
      </c>
      <c r="E497" s="15">
        <v>15</v>
      </c>
      <c r="F497" s="15">
        <v>42</v>
      </c>
      <c r="G497" s="15">
        <v>0</v>
      </c>
      <c r="H497" s="15" t="s">
        <v>19</v>
      </c>
      <c r="I497" s="15" t="s">
        <v>19</v>
      </c>
      <c r="J497" s="37"/>
      <c r="K497" s="40"/>
      <c r="L497" s="42"/>
      <c r="M497" s="44"/>
      <c r="N497" s="46"/>
      <c r="O497" s="48"/>
    </row>
    <row r="498" spans="1:18" ht="11.1" customHeight="1">
      <c r="A498" s="13" t="s">
        <v>140</v>
      </c>
      <c r="B498" s="14" t="s">
        <v>141</v>
      </c>
      <c r="C498" s="15" t="s">
        <v>33</v>
      </c>
      <c r="D498" s="15">
        <v>19</v>
      </c>
      <c r="E498" s="15">
        <v>32</v>
      </c>
      <c r="F498" s="15">
        <v>51</v>
      </c>
      <c r="G498" s="15">
        <v>3</v>
      </c>
      <c r="H498" s="15" t="s">
        <v>15</v>
      </c>
      <c r="I498" s="15" t="s">
        <v>17</v>
      </c>
      <c r="J498" s="37"/>
      <c r="K498" s="40"/>
      <c r="L498" s="42"/>
      <c r="M498" s="44"/>
      <c r="N498" s="46"/>
      <c r="O498" s="48"/>
    </row>
    <row r="499" spans="1:18" ht="11.1" customHeight="1">
      <c r="A499" s="13" t="s">
        <v>140</v>
      </c>
      <c r="B499" s="14" t="s">
        <v>141</v>
      </c>
      <c r="C499" s="15" t="s">
        <v>34</v>
      </c>
      <c r="D499" s="15">
        <v>23</v>
      </c>
      <c r="E499" s="15">
        <v>4</v>
      </c>
      <c r="F499" s="15">
        <v>27</v>
      </c>
      <c r="G499" s="15">
        <v>0</v>
      </c>
      <c r="H499" s="15" t="s">
        <v>19</v>
      </c>
      <c r="I499" s="15" t="s">
        <v>19</v>
      </c>
      <c r="J499" s="37"/>
      <c r="K499" s="40"/>
      <c r="L499" s="42"/>
      <c r="M499" s="44"/>
      <c r="N499" s="46"/>
      <c r="O499" s="48"/>
    </row>
    <row r="500" spans="1:18" ht="11.1" customHeight="1">
      <c r="A500" s="13" t="s">
        <v>140</v>
      </c>
      <c r="B500" s="14" t="s">
        <v>141</v>
      </c>
      <c r="C500" s="15" t="s">
        <v>35</v>
      </c>
      <c r="D500" s="15">
        <v>18</v>
      </c>
      <c r="E500" s="15">
        <v>8</v>
      </c>
      <c r="F500" s="15">
        <v>26</v>
      </c>
      <c r="G500" s="15">
        <v>0</v>
      </c>
      <c r="H500" s="15" t="s">
        <v>19</v>
      </c>
      <c r="I500" s="15" t="s">
        <v>19</v>
      </c>
      <c r="J500" s="37"/>
      <c r="K500" s="40"/>
      <c r="L500" s="42"/>
      <c r="M500" s="44"/>
      <c r="N500" s="46"/>
      <c r="O500" s="48"/>
    </row>
    <row r="501" spans="1:18" ht="11.1" customHeight="1">
      <c r="A501" s="13" t="s">
        <v>140</v>
      </c>
      <c r="B501" s="14" t="s">
        <v>141</v>
      </c>
      <c r="C501" s="15" t="s">
        <v>36</v>
      </c>
      <c r="D501" s="15">
        <v>29</v>
      </c>
      <c r="E501" s="15">
        <v>68</v>
      </c>
      <c r="F501" s="15">
        <v>97</v>
      </c>
      <c r="G501" s="15">
        <v>1.5</v>
      </c>
      <c r="H501" s="15" t="s">
        <v>15</v>
      </c>
      <c r="I501" s="15" t="s">
        <v>20</v>
      </c>
      <c r="J501" s="37"/>
      <c r="K501" s="40"/>
      <c r="L501" s="42"/>
      <c r="M501" s="44"/>
      <c r="N501" s="46"/>
      <c r="O501" s="48"/>
    </row>
    <row r="502" spans="1:18" ht="11.1" customHeight="1">
      <c r="A502" s="16" t="s">
        <v>140</v>
      </c>
      <c r="B502" s="17" t="s">
        <v>141</v>
      </c>
      <c r="C502" s="18" t="s">
        <v>37</v>
      </c>
      <c r="D502" s="18">
        <v>28</v>
      </c>
      <c r="E502" s="18">
        <v>62</v>
      </c>
      <c r="F502" s="18">
        <v>90</v>
      </c>
      <c r="G502" s="18">
        <v>1.5</v>
      </c>
      <c r="H502" s="18" t="s">
        <v>15</v>
      </c>
      <c r="I502" s="18" t="s">
        <v>20</v>
      </c>
      <c r="J502" s="37"/>
      <c r="K502" s="40"/>
      <c r="L502" s="42"/>
      <c r="M502" s="44"/>
      <c r="N502" s="46"/>
      <c r="O502" s="48"/>
    </row>
    <row r="503" spans="1:18" ht="11.1" customHeight="1">
      <c r="A503" s="16" t="s">
        <v>140</v>
      </c>
      <c r="B503" s="17" t="s">
        <v>141</v>
      </c>
      <c r="C503" s="18" t="s">
        <v>38</v>
      </c>
      <c r="D503" s="18">
        <v>28</v>
      </c>
      <c r="E503" s="18">
        <v>65</v>
      </c>
      <c r="F503" s="18">
        <v>93</v>
      </c>
      <c r="G503" s="18">
        <v>1.5</v>
      </c>
      <c r="H503" s="18" t="s">
        <v>15</v>
      </c>
      <c r="I503" s="18" t="s">
        <v>20</v>
      </c>
      <c r="J503" s="37"/>
      <c r="K503" s="40"/>
      <c r="L503" s="42"/>
      <c r="M503" s="44"/>
      <c r="N503" s="46"/>
      <c r="O503" s="48"/>
    </row>
    <row r="504" spans="1:18" ht="11.1" customHeight="1">
      <c r="A504" s="16" t="s">
        <v>140</v>
      </c>
      <c r="B504" s="17" t="s">
        <v>141</v>
      </c>
      <c r="C504" s="18" t="s">
        <v>40</v>
      </c>
      <c r="D504" s="18">
        <v>29</v>
      </c>
      <c r="E504" s="18">
        <v>65</v>
      </c>
      <c r="F504" s="18">
        <v>94</v>
      </c>
      <c r="G504" s="18">
        <v>2</v>
      </c>
      <c r="H504" s="18" t="s">
        <v>15</v>
      </c>
      <c r="I504" s="18" t="s">
        <v>20</v>
      </c>
      <c r="J504" s="37"/>
      <c r="K504" s="40"/>
      <c r="L504" s="42"/>
      <c r="M504" s="44"/>
      <c r="N504" s="46"/>
      <c r="O504" s="48"/>
    </row>
    <row r="505" spans="1:18" ht="11.1" customHeight="1" thickBot="1">
      <c r="A505" s="19" t="s">
        <v>140</v>
      </c>
      <c r="B505" s="20" t="s">
        <v>141</v>
      </c>
      <c r="C505" s="21" t="s">
        <v>30</v>
      </c>
      <c r="D505" s="21">
        <v>26</v>
      </c>
      <c r="E505" s="21">
        <v>35</v>
      </c>
      <c r="F505" s="21">
        <v>61</v>
      </c>
      <c r="G505" s="21">
        <v>3</v>
      </c>
      <c r="H505" s="21" t="s">
        <v>15</v>
      </c>
      <c r="I505" s="21" t="s">
        <v>16</v>
      </c>
      <c r="J505" s="38"/>
      <c r="K505" s="41"/>
      <c r="L505" s="43"/>
      <c r="M505" s="45"/>
      <c r="N505" s="47"/>
      <c r="O505" s="49"/>
      <c r="P505" s="11"/>
      <c r="Q505" s="12"/>
      <c r="R505" s="12"/>
    </row>
    <row r="506" spans="1:18" ht="11.1" customHeight="1">
      <c r="A506" s="8" t="s">
        <v>142</v>
      </c>
      <c r="B506" s="9" t="s">
        <v>143</v>
      </c>
      <c r="C506" s="10" t="s">
        <v>31</v>
      </c>
      <c r="D506" s="10">
        <v>28</v>
      </c>
      <c r="E506" s="10">
        <v>46</v>
      </c>
      <c r="F506" s="10">
        <v>74</v>
      </c>
      <c r="G506" s="10">
        <v>3</v>
      </c>
      <c r="H506" s="10" t="s">
        <v>15</v>
      </c>
      <c r="I506" s="10" t="s">
        <v>22</v>
      </c>
      <c r="J506" s="36">
        <f t="shared" ref="J506" si="294">COUNTIF(H506:H515,"F")+COUNTIF(H506:H515,"AB")</f>
        <v>1</v>
      </c>
      <c r="K506" s="39">
        <f t="shared" ref="K506" si="295">SUM(G506:G515)</f>
        <v>21.5</v>
      </c>
      <c r="L506" s="42" t="str">
        <f t="shared" ref="L506" si="296">IF(K506=24.5, "PASS", "FAIL")</f>
        <v>FAIL</v>
      </c>
      <c r="M506" s="44" t="str">
        <f t="shared" ref="M506" si="297">IF(L506="PASS",O506/10,"NO NEED")</f>
        <v>NO NEED</v>
      </c>
      <c r="N506" s="46" t="str">
        <f t="shared" ref="N506" si="298">IF(L506="FAIL","NO RANK",RANK(M506,$M$6:$M$595))</f>
        <v>NO RANK</v>
      </c>
      <c r="O506" s="48">
        <f t="shared" ref="O506" si="299">SUM(F506:F515)</f>
        <v>744</v>
      </c>
      <c r="P506" s="11"/>
      <c r="Q506" s="12"/>
      <c r="R506" s="12"/>
    </row>
    <row r="507" spans="1:18" ht="11.1" customHeight="1">
      <c r="A507" s="13" t="s">
        <v>142</v>
      </c>
      <c r="B507" s="14" t="s">
        <v>143</v>
      </c>
      <c r="C507" s="15" t="s">
        <v>32</v>
      </c>
      <c r="D507" s="15">
        <v>28</v>
      </c>
      <c r="E507" s="15">
        <v>44</v>
      </c>
      <c r="F507" s="15">
        <v>72</v>
      </c>
      <c r="G507" s="15">
        <v>3</v>
      </c>
      <c r="H507" s="15" t="s">
        <v>15</v>
      </c>
      <c r="I507" s="15" t="s">
        <v>22</v>
      </c>
      <c r="J507" s="37"/>
      <c r="K507" s="40"/>
      <c r="L507" s="42"/>
      <c r="M507" s="44"/>
      <c r="N507" s="46"/>
      <c r="O507" s="48"/>
    </row>
    <row r="508" spans="1:18" ht="11.1" customHeight="1">
      <c r="A508" s="13" t="s">
        <v>142</v>
      </c>
      <c r="B508" s="14" t="s">
        <v>143</v>
      </c>
      <c r="C508" s="15" t="s">
        <v>33</v>
      </c>
      <c r="D508" s="15">
        <v>26</v>
      </c>
      <c r="E508" s="15">
        <v>36</v>
      </c>
      <c r="F508" s="15">
        <v>62</v>
      </c>
      <c r="G508" s="15">
        <v>3</v>
      </c>
      <c r="H508" s="15" t="s">
        <v>15</v>
      </c>
      <c r="I508" s="15" t="s">
        <v>16</v>
      </c>
      <c r="J508" s="37"/>
      <c r="K508" s="40"/>
      <c r="L508" s="42"/>
      <c r="M508" s="44"/>
      <c r="N508" s="46"/>
      <c r="O508" s="48"/>
    </row>
    <row r="509" spans="1:18" ht="11.1" customHeight="1">
      <c r="A509" s="13" t="s">
        <v>142</v>
      </c>
      <c r="B509" s="14" t="s">
        <v>143</v>
      </c>
      <c r="C509" s="15" t="s">
        <v>34</v>
      </c>
      <c r="D509" s="15">
        <v>24</v>
      </c>
      <c r="E509" s="15">
        <v>15</v>
      </c>
      <c r="F509" s="15">
        <v>39</v>
      </c>
      <c r="G509" s="15">
        <v>0</v>
      </c>
      <c r="H509" s="15" t="s">
        <v>19</v>
      </c>
      <c r="I509" s="15" t="s">
        <v>19</v>
      </c>
      <c r="J509" s="37"/>
      <c r="K509" s="40"/>
      <c r="L509" s="42"/>
      <c r="M509" s="44"/>
      <c r="N509" s="46"/>
      <c r="O509" s="48"/>
    </row>
    <row r="510" spans="1:18" ht="11.1" customHeight="1">
      <c r="A510" s="13" t="s">
        <v>142</v>
      </c>
      <c r="B510" s="14" t="s">
        <v>143</v>
      </c>
      <c r="C510" s="15" t="s">
        <v>35</v>
      </c>
      <c r="D510" s="15">
        <v>25</v>
      </c>
      <c r="E510" s="15">
        <v>27</v>
      </c>
      <c r="F510" s="15">
        <v>52</v>
      </c>
      <c r="G510" s="15">
        <v>3</v>
      </c>
      <c r="H510" s="15" t="s">
        <v>15</v>
      </c>
      <c r="I510" s="15" t="s">
        <v>17</v>
      </c>
      <c r="J510" s="37"/>
      <c r="K510" s="40"/>
      <c r="L510" s="42"/>
      <c r="M510" s="44"/>
      <c r="N510" s="46"/>
      <c r="O510" s="48"/>
    </row>
    <row r="511" spans="1:18" ht="11.1" customHeight="1">
      <c r="A511" s="13" t="s">
        <v>142</v>
      </c>
      <c r="B511" s="14" t="s">
        <v>143</v>
      </c>
      <c r="C511" s="15" t="s">
        <v>36</v>
      </c>
      <c r="D511" s="15">
        <v>30</v>
      </c>
      <c r="E511" s="15">
        <v>69</v>
      </c>
      <c r="F511" s="15">
        <v>99</v>
      </c>
      <c r="G511" s="15">
        <v>1.5</v>
      </c>
      <c r="H511" s="15" t="s">
        <v>15</v>
      </c>
      <c r="I511" s="15" t="s">
        <v>20</v>
      </c>
      <c r="J511" s="37"/>
      <c r="K511" s="40"/>
      <c r="L511" s="42"/>
      <c r="M511" s="44"/>
      <c r="N511" s="46"/>
      <c r="O511" s="48"/>
    </row>
    <row r="512" spans="1:18" ht="11.1" customHeight="1">
      <c r="A512" s="16" t="s">
        <v>142</v>
      </c>
      <c r="B512" s="17" t="s">
        <v>143</v>
      </c>
      <c r="C512" s="18" t="s">
        <v>37</v>
      </c>
      <c r="D512" s="18">
        <v>28</v>
      </c>
      <c r="E512" s="18">
        <v>62</v>
      </c>
      <c r="F512" s="18">
        <v>90</v>
      </c>
      <c r="G512" s="18">
        <v>1.5</v>
      </c>
      <c r="H512" s="18" t="s">
        <v>15</v>
      </c>
      <c r="I512" s="18" t="s">
        <v>20</v>
      </c>
      <c r="J512" s="37"/>
      <c r="K512" s="40"/>
      <c r="L512" s="42"/>
      <c r="M512" s="44"/>
      <c r="N512" s="46"/>
      <c r="O512" s="48"/>
    </row>
    <row r="513" spans="1:18" ht="11.1" customHeight="1">
      <c r="A513" s="16" t="s">
        <v>142</v>
      </c>
      <c r="B513" s="17" t="s">
        <v>143</v>
      </c>
      <c r="C513" s="18" t="s">
        <v>38</v>
      </c>
      <c r="D513" s="18">
        <v>28</v>
      </c>
      <c r="E513" s="18">
        <v>64</v>
      </c>
      <c r="F513" s="18">
        <v>92</v>
      </c>
      <c r="G513" s="18">
        <v>1.5</v>
      </c>
      <c r="H513" s="18" t="s">
        <v>15</v>
      </c>
      <c r="I513" s="18" t="s">
        <v>20</v>
      </c>
      <c r="J513" s="37"/>
      <c r="K513" s="40"/>
      <c r="L513" s="42"/>
      <c r="M513" s="44"/>
      <c r="N513" s="46"/>
      <c r="O513" s="48"/>
    </row>
    <row r="514" spans="1:18" ht="11.1" customHeight="1">
      <c r="A514" s="16" t="s">
        <v>142</v>
      </c>
      <c r="B514" s="17" t="s">
        <v>143</v>
      </c>
      <c r="C514" s="18" t="s">
        <v>40</v>
      </c>
      <c r="D514" s="18">
        <v>28</v>
      </c>
      <c r="E514" s="18">
        <v>66</v>
      </c>
      <c r="F514" s="18">
        <v>94</v>
      </c>
      <c r="G514" s="18">
        <v>2</v>
      </c>
      <c r="H514" s="18" t="s">
        <v>15</v>
      </c>
      <c r="I514" s="18" t="s">
        <v>20</v>
      </c>
      <c r="J514" s="37"/>
      <c r="K514" s="40"/>
      <c r="L514" s="42"/>
      <c r="M514" s="44"/>
      <c r="N514" s="46"/>
      <c r="O514" s="48"/>
    </row>
    <row r="515" spans="1:18" ht="11.1" customHeight="1" thickBot="1">
      <c r="A515" s="19" t="s">
        <v>142</v>
      </c>
      <c r="B515" s="20" t="s">
        <v>143</v>
      </c>
      <c r="C515" s="21" t="s">
        <v>30</v>
      </c>
      <c r="D515" s="21">
        <v>27</v>
      </c>
      <c r="E515" s="21">
        <v>43</v>
      </c>
      <c r="F515" s="21">
        <v>70</v>
      </c>
      <c r="G515" s="21">
        <v>3</v>
      </c>
      <c r="H515" s="21" t="s">
        <v>15</v>
      </c>
      <c r="I515" s="21" t="s">
        <v>22</v>
      </c>
      <c r="J515" s="38"/>
      <c r="K515" s="41"/>
      <c r="L515" s="43"/>
      <c r="M515" s="45"/>
      <c r="N515" s="47"/>
      <c r="O515" s="49"/>
      <c r="P515" s="11"/>
      <c r="Q515" s="12"/>
      <c r="R515" s="12"/>
    </row>
    <row r="516" spans="1:18" ht="11.1" customHeight="1">
      <c r="A516" s="8" t="s">
        <v>144</v>
      </c>
      <c r="B516" s="9" t="s">
        <v>145</v>
      </c>
      <c r="C516" s="10" t="s">
        <v>31</v>
      </c>
      <c r="D516" s="10">
        <v>28</v>
      </c>
      <c r="E516" s="10">
        <v>51</v>
      </c>
      <c r="F516" s="10">
        <v>79</v>
      </c>
      <c r="G516" s="10">
        <v>3</v>
      </c>
      <c r="H516" s="10" t="s">
        <v>15</v>
      </c>
      <c r="I516" s="10" t="s">
        <v>22</v>
      </c>
      <c r="J516" s="36">
        <f t="shared" ref="J516" si="300">COUNTIF(H516:H525,"F")+COUNTIF(H516:H525,"AB")</f>
        <v>1</v>
      </c>
      <c r="K516" s="39">
        <f t="shared" ref="K516" si="301">SUM(G516:G525)</f>
        <v>21.5</v>
      </c>
      <c r="L516" s="42" t="str">
        <f t="shared" ref="L516" si="302">IF(K516=24.5, "PASS", "FAIL")</f>
        <v>FAIL</v>
      </c>
      <c r="M516" s="44" t="str">
        <f t="shared" ref="M516" si="303">IF(L516="PASS",O516/10,"NO NEED")</f>
        <v>NO NEED</v>
      </c>
      <c r="N516" s="46" t="str">
        <f t="shared" ref="N516" si="304">IF(L516="FAIL","NO RANK",RANK(M516,$M$6:$M$595))</f>
        <v>NO RANK</v>
      </c>
      <c r="O516" s="48">
        <f t="shared" ref="O516" si="305">SUM(F516:F525)</f>
        <v>752</v>
      </c>
      <c r="P516" s="11"/>
      <c r="Q516" s="12"/>
      <c r="R516" s="12"/>
    </row>
    <row r="517" spans="1:18" ht="11.1" customHeight="1">
      <c r="A517" s="13" t="s">
        <v>144</v>
      </c>
      <c r="B517" s="14" t="s">
        <v>145</v>
      </c>
      <c r="C517" s="15" t="s">
        <v>32</v>
      </c>
      <c r="D517" s="15">
        <v>29</v>
      </c>
      <c r="E517" s="15">
        <v>45</v>
      </c>
      <c r="F517" s="15">
        <v>74</v>
      </c>
      <c r="G517" s="15">
        <v>3</v>
      </c>
      <c r="H517" s="15" t="s">
        <v>15</v>
      </c>
      <c r="I517" s="15" t="s">
        <v>22</v>
      </c>
      <c r="J517" s="37"/>
      <c r="K517" s="40"/>
      <c r="L517" s="42"/>
      <c r="M517" s="44"/>
      <c r="N517" s="46"/>
      <c r="O517" s="48"/>
    </row>
    <row r="518" spans="1:18" ht="11.1" customHeight="1">
      <c r="A518" s="13" t="s">
        <v>144</v>
      </c>
      <c r="B518" s="14" t="s">
        <v>145</v>
      </c>
      <c r="C518" s="15" t="s">
        <v>33</v>
      </c>
      <c r="D518" s="15">
        <v>28</v>
      </c>
      <c r="E518" s="15">
        <v>40</v>
      </c>
      <c r="F518" s="15">
        <v>68</v>
      </c>
      <c r="G518" s="15">
        <v>3</v>
      </c>
      <c r="H518" s="15" t="s">
        <v>15</v>
      </c>
      <c r="I518" s="15" t="s">
        <v>16</v>
      </c>
      <c r="J518" s="37"/>
      <c r="K518" s="40"/>
      <c r="L518" s="42"/>
      <c r="M518" s="44"/>
      <c r="N518" s="46"/>
      <c r="O518" s="48"/>
    </row>
    <row r="519" spans="1:18" ht="11.1" customHeight="1">
      <c r="A519" s="13" t="s">
        <v>144</v>
      </c>
      <c r="B519" s="14" t="s">
        <v>145</v>
      </c>
      <c r="C519" s="15" t="s">
        <v>34</v>
      </c>
      <c r="D519" s="15">
        <v>25</v>
      </c>
      <c r="E519" s="15">
        <v>26</v>
      </c>
      <c r="F519" s="15">
        <v>51</v>
      </c>
      <c r="G519" s="15">
        <v>3</v>
      </c>
      <c r="H519" s="15" t="s">
        <v>15</v>
      </c>
      <c r="I519" s="15" t="s">
        <v>17</v>
      </c>
      <c r="J519" s="37"/>
      <c r="K519" s="40"/>
      <c r="L519" s="42"/>
      <c r="M519" s="44"/>
      <c r="N519" s="46"/>
      <c r="O519" s="48"/>
    </row>
    <row r="520" spans="1:18" ht="11.1" customHeight="1">
      <c r="A520" s="13" t="s">
        <v>144</v>
      </c>
      <c r="B520" s="14" t="s">
        <v>145</v>
      </c>
      <c r="C520" s="15" t="s">
        <v>35</v>
      </c>
      <c r="D520" s="15">
        <v>25</v>
      </c>
      <c r="E520" s="15">
        <v>14</v>
      </c>
      <c r="F520" s="15">
        <v>39</v>
      </c>
      <c r="G520" s="15">
        <v>0</v>
      </c>
      <c r="H520" s="15" t="s">
        <v>19</v>
      </c>
      <c r="I520" s="15" t="s">
        <v>19</v>
      </c>
      <c r="J520" s="37"/>
      <c r="K520" s="40"/>
      <c r="L520" s="42"/>
      <c r="M520" s="44"/>
      <c r="N520" s="46"/>
      <c r="O520" s="48"/>
    </row>
    <row r="521" spans="1:18" ht="11.1" customHeight="1">
      <c r="A521" s="13" t="s">
        <v>144</v>
      </c>
      <c r="B521" s="14" t="s">
        <v>145</v>
      </c>
      <c r="C521" s="15" t="s">
        <v>36</v>
      </c>
      <c r="D521" s="15">
        <v>27</v>
      </c>
      <c r="E521" s="15">
        <v>67</v>
      </c>
      <c r="F521" s="15">
        <v>94</v>
      </c>
      <c r="G521" s="15">
        <v>1.5</v>
      </c>
      <c r="H521" s="15" t="s">
        <v>15</v>
      </c>
      <c r="I521" s="15" t="s">
        <v>20</v>
      </c>
      <c r="J521" s="37"/>
      <c r="K521" s="40"/>
      <c r="L521" s="42"/>
      <c r="M521" s="44"/>
      <c r="N521" s="46"/>
      <c r="O521" s="48"/>
    </row>
    <row r="522" spans="1:18" ht="11.1" customHeight="1">
      <c r="A522" s="16" t="s">
        <v>144</v>
      </c>
      <c r="B522" s="17" t="s">
        <v>145</v>
      </c>
      <c r="C522" s="18" t="s">
        <v>37</v>
      </c>
      <c r="D522" s="18">
        <v>27</v>
      </c>
      <c r="E522" s="18">
        <v>63</v>
      </c>
      <c r="F522" s="18">
        <v>90</v>
      </c>
      <c r="G522" s="18">
        <v>1.5</v>
      </c>
      <c r="H522" s="18" t="s">
        <v>15</v>
      </c>
      <c r="I522" s="18" t="s">
        <v>20</v>
      </c>
      <c r="J522" s="37"/>
      <c r="K522" s="40"/>
      <c r="L522" s="42"/>
      <c r="M522" s="44"/>
      <c r="N522" s="46"/>
      <c r="O522" s="48"/>
    </row>
    <row r="523" spans="1:18" ht="11.1" customHeight="1">
      <c r="A523" s="16" t="s">
        <v>144</v>
      </c>
      <c r="B523" s="17" t="s">
        <v>145</v>
      </c>
      <c r="C523" s="18" t="s">
        <v>38</v>
      </c>
      <c r="D523" s="18">
        <v>27</v>
      </c>
      <c r="E523" s="18">
        <v>63</v>
      </c>
      <c r="F523" s="18">
        <v>90</v>
      </c>
      <c r="G523" s="18">
        <v>1.5</v>
      </c>
      <c r="H523" s="18" t="s">
        <v>15</v>
      </c>
      <c r="I523" s="18" t="s">
        <v>20</v>
      </c>
      <c r="J523" s="37"/>
      <c r="K523" s="40"/>
      <c r="L523" s="42"/>
      <c r="M523" s="44"/>
      <c r="N523" s="46"/>
      <c r="O523" s="48"/>
    </row>
    <row r="524" spans="1:18" ht="11.1" customHeight="1">
      <c r="A524" s="16" t="s">
        <v>144</v>
      </c>
      <c r="B524" s="17" t="s">
        <v>145</v>
      </c>
      <c r="C524" s="18" t="s">
        <v>40</v>
      </c>
      <c r="D524" s="18">
        <v>27</v>
      </c>
      <c r="E524" s="18">
        <v>65</v>
      </c>
      <c r="F524" s="18">
        <v>92</v>
      </c>
      <c r="G524" s="18">
        <v>2</v>
      </c>
      <c r="H524" s="18" t="s">
        <v>15</v>
      </c>
      <c r="I524" s="18" t="s">
        <v>20</v>
      </c>
      <c r="J524" s="37"/>
      <c r="K524" s="40"/>
      <c r="L524" s="42"/>
      <c r="M524" s="44"/>
      <c r="N524" s="46"/>
      <c r="O524" s="48"/>
    </row>
    <row r="525" spans="1:18" ht="11.1" customHeight="1" thickBot="1">
      <c r="A525" s="19" t="s">
        <v>144</v>
      </c>
      <c r="B525" s="20" t="s">
        <v>145</v>
      </c>
      <c r="C525" s="21" t="s">
        <v>30</v>
      </c>
      <c r="D525" s="21">
        <v>26</v>
      </c>
      <c r="E525" s="21">
        <v>49</v>
      </c>
      <c r="F525" s="21">
        <v>75</v>
      </c>
      <c r="G525" s="21">
        <v>3</v>
      </c>
      <c r="H525" s="21" t="s">
        <v>15</v>
      </c>
      <c r="I525" s="21" t="s">
        <v>22</v>
      </c>
      <c r="J525" s="38"/>
      <c r="K525" s="41"/>
      <c r="L525" s="43"/>
      <c r="M525" s="45"/>
      <c r="N525" s="47"/>
      <c r="O525" s="49"/>
      <c r="P525" s="11"/>
      <c r="Q525" s="12"/>
      <c r="R525" s="12"/>
    </row>
    <row r="526" spans="1:18" ht="11.1" customHeight="1">
      <c r="A526" s="8" t="s">
        <v>146</v>
      </c>
      <c r="B526" s="9" t="s">
        <v>147</v>
      </c>
      <c r="C526" s="10" t="s">
        <v>31</v>
      </c>
      <c r="D526" s="10">
        <v>28</v>
      </c>
      <c r="E526" s="10">
        <v>35</v>
      </c>
      <c r="F526" s="10">
        <v>63</v>
      </c>
      <c r="G526" s="10">
        <v>3</v>
      </c>
      <c r="H526" s="10" t="s">
        <v>15</v>
      </c>
      <c r="I526" s="10" t="s">
        <v>16</v>
      </c>
      <c r="J526" s="36">
        <f t="shared" ref="J526" si="306">COUNTIF(H526:H535,"F")+COUNTIF(H526:H535,"AB")</f>
        <v>0</v>
      </c>
      <c r="K526" s="39">
        <f t="shared" ref="K526" si="307">SUM(G526:G535)</f>
        <v>24.5</v>
      </c>
      <c r="L526" s="42" t="str">
        <f t="shared" ref="L526" si="308">IF(K526=24.5, "PASS", "FAIL")</f>
        <v>PASS</v>
      </c>
      <c r="M526" s="44">
        <f t="shared" ref="M526" si="309">IF(L526="PASS",O526/10,"NO NEED")</f>
        <v>76.400000000000006</v>
      </c>
      <c r="N526" s="46">
        <f t="shared" ref="N526" si="310">IF(L526="FAIL","NO RANK",RANK(M526,$M$6:$M$595))</f>
        <v>5</v>
      </c>
      <c r="O526" s="48">
        <f t="shared" ref="O526" si="311">SUM(F526:F535)</f>
        <v>764</v>
      </c>
      <c r="P526" s="11"/>
      <c r="Q526" s="12"/>
      <c r="R526" s="12"/>
    </row>
    <row r="527" spans="1:18" ht="11.1" customHeight="1">
      <c r="A527" s="13" t="s">
        <v>146</v>
      </c>
      <c r="B527" s="14" t="s">
        <v>147</v>
      </c>
      <c r="C527" s="15" t="s">
        <v>32</v>
      </c>
      <c r="D527" s="15">
        <v>29</v>
      </c>
      <c r="E527" s="15">
        <v>49</v>
      </c>
      <c r="F527" s="15">
        <v>78</v>
      </c>
      <c r="G527" s="15">
        <v>3</v>
      </c>
      <c r="H527" s="15" t="s">
        <v>15</v>
      </c>
      <c r="I527" s="15" t="s">
        <v>22</v>
      </c>
      <c r="J527" s="37"/>
      <c r="K527" s="40"/>
      <c r="L527" s="42"/>
      <c r="M527" s="44"/>
      <c r="N527" s="46"/>
      <c r="O527" s="48"/>
    </row>
    <row r="528" spans="1:18" ht="11.1" customHeight="1">
      <c r="A528" s="13" t="s">
        <v>146</v>
      </c>
      <c r="B528" s="14" t="s">
        <v>147</v>
      </c>
      <c r="C528" s="15" t="s">
        <v>33</v>
      </c>
      <c r="D528" s="15">
        <v>29</v>
      </c>
      <c r="E528" s="15">
        <v>45</v>
      </c>
      <c r="F528" s="15">
        <v>74</v>
      </c>
      <c r="G528" s="15">
        <v>3</v>
      </c>
      <c r="H528" s="15" t="s">
        <v>15</v>
      </c>
      <c r="I528" s="15" t="s">
        <v>22</v>
      </c>
      <c r="J528" s="37"/>
      <c r="K528" s="40"/>
      <c r="L528" s="42"/>
      <c r="M528" s="44"/>
      <c r="N528" s="46"/>
      <c r="O528" s="48"/>
    </row>
    <row r="529" spans="1:18" ht="11.1" customHeight="1">
      <c r="A529" s="13" t="s">
        <v>146</v>
      </c>
      <c r="B529" s="14" t="s">
        <v>147</v>
      </c>
      <c r="C529" s="15" t="s">
        <v>34</v>
      </c>
      <c r="D529" s="15">
        <v>24</v>
      </c>
      <c r="E529" s="15">
        <v>31</v>
      </c>
      <c r="F529" s="15">
        <v>55</v>
      </c>
      <c r="G529" s="15">
        <v>3</v>
      </c>
      <c r="H529" s="15" t="s">
        <v>15</v>
      </c>
      <c r="I529" s="15" t="s">
        <v>17</v>
      </c>
      <c r="J529" s="37"/>
      <c r="K529" s="40"/>
      <c r="L529" s="42"/>
      <c r="M529" s="44"/>
      <c r="N529" s="46"/>
      <c r="O529" s="48"/>
    </row>
    <row r="530" spans="1:18" ht="11.1" customHeight="1">
      <c r="A530" s="13" t="s">
        <v>146</v>
      </c>
      <c r="B530" s="14" t="s">
        <v>147</v>
      </c>
      <c r="C530" s="15" t="s">
        <v>35</v>
      </c>
      <c r="D530" s="15">
        <v>26</v>
      </c>
      <c r="E530" s="15">
        <v>27</v>
      </c>
      <c r="F530" s="15">
        <v>53</v>
      </c>
      <c r="G530" s="15">
        <v>3</v>
      </c>
      <c r="H530" s="15" t="s">
        <v>15</v>
      </c>
      <c r="I530" s="15" t="s">
        <v>17</v>
      </c>
      <c r="J530" s="37"/>
      <c r="K530" s="40"/>
      <c r="L530" s="42"/>
      <c r="M530" s="44"/>
      <c r="N530" s="46"/>
      <c r="O530" s="48"/>
    </row>
    <row r="531" spans="1:18" ht="11.1" customHeight="1">
      <c r="A531" s="13" t="s">
        <v>146</v>
      </c>
      <c r="B531" s="14" t="s">
        <v>147</v>
      </c>
      <c r="C531" s="15" t="s">
        <v>36</v>
      </c>
      <c r="D531" s="15">
        <v>29</v>
      </c>
      <c r="E531" s="15">
        <v>67</v>
      </c>
      <c r="F531" s="15">
        <v>96</v>
      </c>
      <c r="G531" s="15">
        <v>1.5</v>
      </c>
      <c r="H531" s="15" t="s">
        <v>15</v>
      </c>
      <c r="I531" s="15" t="s">
        <v>20</v>
      </c>
      <c r="J531" s="37"/>
      <c r="K531" s="40"/>
      <c r="L531" s="42"/>
      <c r="M531" s="44"/>
      <c r="N531" s="46"/>
      <c r="O531" s="48"/>
    </row>
    <row r="532" spans="1:18" ht="11.1" customHeight="1">
      <c r="A532" s="16" t="s">
        <v>146</v>
      </c>
      <c r="B532" s="17" t="s">
        <v>147</v>
      </c>
      <c r="C532" s="18" t="s">
        <v>37</v>
      </c>
      <c r="D532" s="18">
        <v>28</v>
      </c>
      <c r="E532" s="18">
        <v>62</v>
      </c>
      <c r="F532" s="18">
        <v>90</v>
      </c>
      <c r="G532" s="18">
        <v>1.5</v>
      </c>
      <c r="H532" s="18" t="s">
        <v>15</v>
      </c>
      <c r="I532" s="18" t="s">
        <v>20</v>
      </c>
      <c r="J532" s="37"/>
      <c r="K532" s="40"/>
      <c r="L532" s="42"/>
      <c r="M532" s="44"/>
      <c r="N532" s="46"/>
      <c r="O532" s="48"/>
    </row>
    <row r="533" spans="1:18" ht="11.1" customHeight="1">
      <c r="A533" s="16" t="s">
        <v>146</v>
      </c>
      <c r="B533" s="17" t="s">
        <v>147</v>
      </c>
      <c r="C533" s="18" t="s">
        <v>38</v>
      </c>
      <c r="D533" s="18">
        <v>28</v>
      </c>
      <c r="E533" s="18">
        <v>62</v>
      </c>
      <c r="F533" s="18">
        <v>90</v>
      </c>
      <c r="G533" s="18">
        <v>1.5</v>
      </c>
      <c r="H533" s="18" t="s">
        <v>15</v>
      </c>
      <c r="I533" s="18" t="s">
        <v>20</v>
      </c>
      <c r="J533" s="37"/>
      <c r="K533" s="40"/>
      <c r="L533" s="42"/>
      <c r="M533" s="44"/>
      <c r="N533" s="46"/>
      <c r="O533" s="48"/>
    </row>
    <row r="534" spans="1:18" ht="11.1" customHeight="1">
      <c r="A534" s="16" t="s">
        <v>146</v>
      </c>
      <c r="B534" s="17" t="s">
        <v>147</v>
      </c>
      <c r="C534" s="18" t="s">
        <v>40</v>
      </c>
      <c r="D534" s="18">
        <v>28</v>
      </c>
      <c r="E534" s="18">
        <v>66</v>
      </c>
      <c r="F534" s="18">
        <v>94</v>
      </c>
      <c r="G534" s="18">
        <v>2</v>
      </c>
      <c r="H534" s="18" t="s">
        <v>15</v>
      </c>
      <c r="I534" s="18" t="s">
        <v>20</v>
      </c>
      <c r="J534" s="37"/>
      <c r="K534" s="40"/>
      <c r="L534" s="42"/>
      <c r="M534" s="44"/>
      <c r="N534" s="46"/>
      <c r="O534" s="48"/>
    </row>
    <row r="535" spans="1:18" ht="11.1" customHeight="1" thickBot="1">
      <c r="A535" s="19" t="s">
        <v>146</v>
      </c>
      <c r="B535" s="20" t="s">
        <v>147</v>
      </c>
      <c r="C535" s="21" t="s">
        <v>30</v>
      </c>
      <c r="D535" s="21">
        <v>28</v>
      </c>
      <c r="E535" s="21">
        <v>43</v>
      </c>
      <c r="F535" s="21">
        <v>71</v>
      </c>
      <c r="G535" s="21">
        <v>3</v>
      </c>
      <c r="H535" s="21" t="s">
        <v>15</v>
      </c>
      <c r="I535" s="21" t="s">
        <v>22</v>
      </c>
      <c r="J535" s="38"/>
      <c r="K535" s="41"/>
      <c r="L535" s="43"/>
      <c r="M535" s="45"/>
      <c r="N535" s="47"/>
      <c r="O535" s="49"/>
      <c r="P535" s="11"/>
      <c r="Q535" s="12"/>
      <c r="R535" s="12"/>
    </row>
    <row r="536" spans="1:18" ht="11.1" customHeight="1">
      <c r="A536" s="8" t="s">
        <v>148</v>
      </c>
      <c r="B536" s="9" t="s">
        <v>147</v>
      </c>
      <c r="C536" s="10" t="s">
        <v>31</v>
      </c>
      <c r="D536" s="10">
        <v>29</v>
      </c>
      <c r="E536" s="10">
        <v>35</v>
      </c>
      <c r="F536" s="10">
        <v>64</v>
      </c>
      <c r="G536" s="10">
        <v>3</v>
      </c>
      <c r="H536" s="10" t="s">
        <v>15</v>
      </c>
      <c r="I536" s="10" t="s">
        <v>16</v>
      </c>
      <c r="J536" s="36">
        <f t="shared" ref="J536" si="312">COUNTIF(H536:H545,"F")+COUNTIF(H536:H545,"AB")</f>
        <v>0</v>
      </c>
      <c r="K536" s="39">
        <f t="shared" ref="K536" si="313">SUM(G536:G545)</f>
        <v>24.5</v>
      </c>
      <c r="L536" s="42" t="str">
        <f t="shared" ref="L536" si="314">IF(K536=24.5, "PASS", "FAIL")</f>
        <v>PASS</v>
      </c>
      <c r="M536" s="44">
        <f t="shared" ref="M536" si="315">IF(L536="PASS",O536/10,"NO NEED")</f>
        <v>73.3</v>
      </c>
      <c r="N536" s="46">
        <f t="shared" ref="N536" si="316">IF(L536="FAIL","NO RANK",RANK(M536,$M$6:$M$595))</f>
        <v>9</v>
      </c>
      <c r="O536" s="48">
        <f t="shared" ref="O536" si="317">SUM(F536:F545)</f>
        <v>733</v>
      </c>
      <c r="P536" s="11"/>
      <c r="Q536" s="12"/>
      <c r="R536" s="12"/>
    </row>
    <row r="537" spans="1:18" ht="11.1" customHeight="1">
      <c r="A537" s="13" t="s">
        <v>148</v>
      </c>
      <c r="B537" s="14" t="s">
        <v>147</v>
      </c>
      <c r="C537" s="15" t="s">
        <v>32</v>
      </c>
      <c r="D537" s="15">
        <v>28</v>
      </c>
      <c r="E537" s="15">
        <v>38</v>
      </c>
      <c r="F537" s="15">
        <v>66</v>
      </c>
      <c r="G537" s="15">
        <v>3</v>
      </c>
      <c r="H537" s="15" t="s">
        <v>15</v>
      </c>
      <c r="I537" s="15" t="s">
        <v>16</v>
      </c>
      <c r="J537" s="37"/>
      <c r="K537" s="40"/>
      <c r="L537" s="42"/>
      <c r="M537" s="44"/>
      <c r="N537" s="46"/>
      <c r="O537" s="48"/>
    </row>
    <row r="538" spans="1:18" ht="11.1" customHeight="1">
      <c r="A538" s="13" t="s">
        <v>148</v>
      </c>
      <c r="B538" s="14" t="s">
        <v>147</v>
      </c>
      <c r="C538" s="15" t="s">
        <v>33</v>
      </c>
      <c r="D538" s="15">
        <v>29</v>
      </c>
      <c r="E538" s="15">
        <v>35</v>
      </c>
      <c r="F538" s="15">
        <v>64</v>
      </c>
      <c r="G538" s="15">
        <v>3</v>
      </c>
      <c r="H538" s="15" t="s">
        <v>15</v>
      </c>
      <c r="I538" s="15" t="s">
        <v>16</v>
      </c>
      <c r="J538" s="37"/>
      <c r="K538" s="40"/>
      <c r="L538" s="42"/>
      <c r="M538" s="44"/>
      <c r="N538" s="46"/>
      <c r="O538" s="48"/>
    </row>
    <row r="539" spans="1:18" ht="11.1" customHeight="1">
      <c r="A539" s="13" t="s">
        <v>148</v>
      </c>
      <c r="B539" s="14" t="s">
        <v>147</v>
      </c>
      <c r="C539" s="15" t="s">
        <v>34</v>
      </c>
      <c r="D539" s="15">
        <v>24</v>
      </c>
      <c r="E539" s="15">
        <v>30</v>
      </c>
      <c r="F539" s="15">
        <v>54</v>
      </c>
      <c r="G539" s="15">
        <v>3</v>
      </c>
      <c r="H539" s="15" t="s">
        <v>15</v>
      </c>
      <c r="I539" s="15" t="s">
        <v>17</v>
      </c>
      <c r="J539" s="37"/>
      <c r="K539" s="40"/>
      <c r="L539" s="42"/>
      <c r="M539" s="44"/>
      <c r="N539" s="46"/>
      <c r="O539" s="48"/>
    </row>
    <row r="540" spans="1:18" ht="11.1" customHeight="1">
      <c r="A540" s="13" t="s">
        <v>148</v>
      </c>
      <c r="B540" s="14" t="s">
        <v>147</v>
      </c>
      <c r="C540" s="15" t="s">
        <v>35</v>
      </c>
      <c r="D540" s="15">
        <v>24</v>
      </c>
      <c r="E540" s="15">
        <v>25</v>
      </c>
      <c r="F540" s="15">
        <v>49</v>
      </c>
      <c r="G540" s="15">
        <v>3</v>
      </c>
      <c r="H540" s="15" t="s">
        <v>15</v>
      </c>
      <c r="I540" s="15" t="s">
        <v>18</v>
      </c>
      <c r="J540" s="37"/>
      <c r="K540" s="40"/>
      <c r="L540" s="42"/>
      <c r="M540" s="44"/>
      <c r="N540" s="46"/>
      <c r="O540" s="48"/>
    </row>
    <row r="541" spans="1:18" ht="11.1" customHeight="1">
      <c r="A541" s="13" t="s">
        <v>148</v>
      </c>
      <c r="B541" s="14" t="s">
        <v>147</v>
      </c>
      <c r="C541" s="15" t="s">
        <v>36</v>
      </c>
      <c r="D541" s="15">
        <v>27</v>
      </c>
      <c r="E541" s="15">
        <v>63</v>
      </c>
      <c r="F541" s="15">
        <v>90</v>
      </c>
      <c r="G541" s="15">
        <v>1.5</v>
      </c>
      <c r="H541" s="15" t="s">
        <v>15</v>
      </c>
      <c r="I541" s="15" t="s">
        <v>20</v>
      </c>
      <c r="J541" s="37"/>
      <c r="K541" s="40"/>
      <c r="L541" s="42"/>
      <c r="M541" s="44"/>
      <c r="N541" s="46"/>
      <c r="O541" s="48"/>
    </row>
    <row r="542" spans="1:18" ht="11.1" customHeight="1">
      <c r="A542" s="16" t="s">
        <v>148</v>
      </c>
      <c r="B542" s="17" t="s">
        <v>147</v>
      </c>
      <c r="C542" s="18" t="s">
        <v>37</v>
      </c>
      <c r="D542" s="18">
        <v>26</v>
      </c>
      <c r="E542" s="18">
        <v>62</v>
      </c>
      <c r="F542" s="18">
        <v>88</v>
      </c>
      <c r="G542" s="18">
        <v>1.5</v>
      </c>
      <c r="H542" s="18" t="s">
        <v>15</v>
      </c>
      <c r="I542" s="18" t="s">
        <v>21</v>
      </c>
      <c r="J542" s="37"/>
      <c r="K542" s="40"/>
      <c r="L542" s="42"/>
      <c r="M542" s="44"/>
      <c r="N542" s="46"/>
      <c r="O542" s="48"/>
    </row>
    <row r="543" spans="1:18" ht="11.1" customHeight="1">
      <c r="A543" s="16" t="s">
        <v>148</v>
      </c>
      <c r="B543" s="17" t="s">
        <v>147</v>
      </c>
      <c r="C543" s="18" t="s">
        <v>38</v>
      </c>
      <c r="D543" s="18">
        <v>26</v>
      </c>
      <c r="E543" s="18">
        <v>64</v>
      </c>
      <c r="F543" s="18">
        <v>90</v>
      </c>
      <c r="G543" s="18">
        <v>1.5</v>
      </c>
      <c r="H543" s="18" t="s">
        <v>15</v>
      </c>
      <c r="I543" s="18" t="s">
        <v>20</v>
      </c>
      <c r="J543" s="37"/>
      <c r="K543" s="40"/>
      <c r="L543" s="42"/>
      <c r="M543" s="44"/>
      <c r="N543" s="46"/>
      <c r="O543" s="48"/>
    </row>
    <row r="544" spans="1:18" ht="11.1" customHeight="1">
      <c r="A544" s="16" t="s">
        <v>148</v>
      </c>
      <c r="B544" s="17" t="s">
        <v>147</v>
      </c>
      <c r="C544" s="18" t="s">
        <v>40</v>
      </c>
      <c r="D544" s="18">
        <v>27</v>
      </c>
      <c r="E544" s="18">
        <v>66</v>
      </c>
      <c r="F544" s="18">
        <v>93</v>
      </c>
      <c r="G544" s="18">
        <v>2</v>
      </c>
      <c r="H544" s="18" t="s">
        <v>15</v>
      </c>
      <c r="I544" s="18" t="s">
        <v>20</v>
      </c>
      <c r="J544" s="37"/>
      <c r="K544" s="40"/>
      <c r="L544" s="42"/>
      <c r="M544" s="44"/>
      <c r="N544" s="46"/>
      <c r="O544" s="48"/>
    </row>
    <row r="545" spans="1:18" ht="11.1" customHeight="1" thickBot="1">
      <c r="A545" s="19" t="s">
        <v>148</v>
      </c>
      <c r="B545" s="20" t="s">
        <v>147</v>
      </c>
      <c r="C545" s="21" t="s">
        <v>30</v>
      </c>
      <c r="D545" s="21">
        <v>28</v>
      </c>
      <c r="E545" s="21">
        <v>47</v>
      </c>
      <c r="F545" s="21">
        <v>75</v>
      </c>
      <c r="G545" s="21">
        <v>3</v>
      </c>
      <c r="H545" s="21" t="s">
        <v>15</v>
      </c>
      <c r="I545" s="21" t="s">
        <v>22</v>
      </c>
      <c r="J545" s="38"/>
      <c r="K545" s="41"/>
      <c r="L545" s="43"/>
      <c r="M545" s="45"/>
      <c r="N545" s="47"/>
      <c r="O545" s="49"/>
      <c r="P545" s="11"/>
      <c r="Q545" s="12"/>
      <c r="R545" s="12"/>
    </row>
    <row r="546" spans="1:18" ht="11.1" customHeight="1">
      <c r="A546" s="8" t="s">
        <v>149</v>
      </c>
      <c r="B546" s="9" t="s">
        <v>150</v>
      </c>
      <c r="C546" s="10" t="s">
        <v>31</v>
      </c>
      <c r="D546" s="10">
        <v>26</v>
      </c>
      <c r="E546" s="10">
        <v>38</v>
      </c>
      <c r="F546" s="10">
        <v>64</v>
      </c>
      <c r="G546" s="10">
        <v>3</v>
      </c>
      <c r="H546" s="10" t="s">
        <v>15</v>
      </c>
      <c r="I546" s="10" t="s">
        <v>16</v>
      </c>
      <c r="J546" s="36">
        <f t="shared" ref="J546" si="318">COUNTIF(H546:H555,"F")+COUNTIF(H546:H555,"AB")</f>
        <v>0</v>
      </c>
      <c r="K546" s="39">
        <f t="shared" ref="K546" si="319">SUM(G546:G555)</f>
        <v>24.5</v>
      </c>
      <c r="L546" s="42" t="str">
        <f t="shared" ref="L546" si="320">IF(K546=24.5, "PASS", "FAIL")</f>
        <v>PASS</v>
      </c>
      <c r="M546" s="44">
        <f t="shared" ref="M546" si="321">IF(L546="PASS",O546/10,"NO NEED")</f>
        <v>69.900000000000006</v>
      </c>
      <c r="N546" s="46">
        <f t="shared" ref="N546" si="322">IF(L546="FAIL","NO RANK",RANK(M546,$M$6:$M$595))</f>
        <v>15</v>
      </c>
      <c r="O546" s="48">
        <f t="shared" ref="O546" si="323">SUM(F546:F555)</f>
        <v>699</v>
      </c>
      <c r="P546" s="11"/>
      <c r="Q546" s="12"/>
      <c r="R546" s="12"/>
    </row>
    <row r="547" spans="1:18" ht="11.1" customHeight="1">
      <c r="A547" s="13" t="s">
        <v>149</v>
      </c>
      <c r="B547" s="14" t="s">
        <v>150</v>
      </c>
      <c r="C547" s="15" t="s">
        <v>32</v>
      </c>
      <c r="D547" s="15">
        <v>28</v>
      </c>
      <c r="E547" s="15">
        <v>39</v>
      </c>
      <c r="F547" s="15">
        <v>67</v>
      </c>
      <c r="G547" s="15">
        <v>3</v>
      </c>
      <c r="H547" s="15" t="s">
        <v>15</v>
      </c>
      <c r="I547" s="15" t="s">
        <v>16</v>
      </c>
      <c r="J547" s="37"/>
      <c r="K547" s="40"/>
      <c r="L547" s="42"/>
      <c r="M547" s="44"/>
      <c r="N547" s="46"/>
      <c r="O547" s="48"/>
    </row>
    <row r="548" spans="1:18" ht="11.1" customHeight="1">
      <c r="A548" s="13" t="s">
        <v>149</v>
      </c>
      <c r="B548" s="14" t="s">
        <v>150</v>
      </c>
      <c r="C548" s="15" t="s">
        <v>33</v>
      </c>
      <c r="D548" s="15">
        <v>20</v>
      </c>
      <c r="E548" s="15">
        <v>32</v>
      </c>
      <c r="F548" s="15">
        <v>52</v>
      </c>
      <c r="G548" s="15">
        <v>3</v>
      </c>
      <c r="H548" s="15" t="s">
        <v>15</v>
      </c>
      <c r="I548" s="15" t="s">
        <v>17</v>
      </c>
      <c r="J548" s="37"/>
      <c r="K548" s="40"/>
      <c r="L548" s="42"/>
      <c r="M548" s="44"/>
      <c r="N548" s="46"/>
      <c r="O548" s="48"/>
    </row>
    <row r="549" spans="1:18" ht="11.1" customHeight="1">
      <c r="A549" s="13" t="s">
        <v>149</v>
      </c>
      <c r="B549" s="14" t="s">
        <v>150</v>
      </c>
      <c r="C549" s="15" t="s">
        <v>34</v>
      </c>
      <c r="D549" s="15">
        <v>21</v>
      </c>
      <c r="E549" s="15">
        <v>30</v>
      </c>
      <c r="F549" s="15">
        <v>51</v>
      </c>
      <c r="G549" s="15">
        <v>3</v>
      </c>
      <c r="H549" s="15" t="s">
        <v>15</v>
      </c>
      <c r="I549" s="15" t="s">
        <v>17</v>
      </c>
      <c r="J549" s="37"/>
      <c r="K549" s="40"/>
      <c r="L549" s="42"/>
      <c r="M549" s="44"/>
      <c r="N549" s="46"/>
      <c r="O549" s="48"/>
    </row>
    <row r="550" spans="1:18" ht="11.1" customHeight="1">
      <c r="A550" s="13" t="s">
        <v>149</v>
      </c>
      <c r="B550" s="14" t="s">
        <v>150</v>
      </c>
      <c r="C550" s="15" t="s">
        <v>35</v>
      </c>
      <c r="D550" s="15">
        <v>21</v>
      </c>
      <c r="E550" s="15">
        <v>25</v>
      </c>
      <c r="F550" s="15">
        <v>46</v>
      </c>
      <c r="G550" s="15">
        <v>3</v>
      </c>
      <c r="H550" s="15" t="s">
        <v>15</v>
      </c>
      <c r="I550" s="15" t="s">
        <v>18</v>
      </c>
      <c r="J550" s="37"/>
      <c r="K550" s="40"/>
      <c r="L550" s="42"/>
      <c r="M550" s="44"/>
      <c r="N550" s="46"/>
      <c r="O550" s="48"/>
    </row>
    <row r="551" spans="1:18" ht="11.1" customHeight="1">
      <c r="A551" s="13" t="s">
        <v>149</v>
      </c>
      <c r="B551" s="14" t="s">
        <v>150</v>
      </c>
      <c r="C551" s="15" t="s">
        <v>36</v>
      </c>
      <c r="D551" s="15">
        <v>27</v>
      </c>
      <c r="E551" s="15">
        <v>65</v>
      </c>
      <c r="F551" s="15">
        <v>92</v>
      </c>
      <c r="G551" s="15">
        <v>1.5</v>
      </c>
      <c r="H551" s="15" t="s">
        <v>15</v>
      </c>
      <c r="I551" s="15" t="s">
        <v>20</v>
      </c>
      <c r="J551" s="37"/>
      <c r="K551" s="40"/>
      <c r="L551" s="42"/>
      <c r="M551" s="44"/>
      <c r="N551" s="46"/>
      <c r="O551" s="48"/>
    </row>
    <row r="552" spans="1:18" ht="11.1" customHeight="1">
      <c r="A552" s="16" t="s">
        <v>149</v>
      </c>
      <c r="B552" s="17" t="s">
        <v>150</v>
      </c>
      <c r="C552" s="18" t="s">
        <v>37</v>
      </c>
      <c r="D552" s="18">
        <v>27</v>
      </c>
      <c r="E552" s="18">
        <v>60</v>
      </c>
      <c r="F552" s="18">
        <v>87</v>
      </c>
      <c r="G552" s="18">
        <v>1.5</v>
      </c>
      <c r="H552" s="18" t="s">
        <v>15</v>
      </c>
      <c r="I552" s="18" t="s">
        <v>21</v>
      </c>
      <c r="J552" s="37"/>
      <c r="K552" s="40"/>
      <c r="L552" s="42"/>
      <c r="M552" s="44"/>
      <c r="N552" s="46"/>
      <c r="O552" s="48"/>
    </row>
    <row r="553" spans="1:18" ht="11.1" customHeight="1">
      <c r="A553" s="16" t="s">
        <v>149</v>
      </c>
      <c r="B553" s="17" t="s">
        <v>150</v>
      </c>
      <c r="C553" s="18" t="s">
        <v>38</v>
      </c>
      <c r="D553" s="18">
        <v>27</v>
      </c>
      <c r="E553" s="18">
        <v>59</v>
      </c>
      <c r="F553" s="18">
        <v>86</v>
      </c>
      <c r="G553" s="18">
        <v>1.5</v>
      </c>
      <c r="H553" s="18" t="s">
        <v>15</v>
      </c>
      <c r="I553" s="18" t="s">
        <v>21</v>
      </c>
      <c r="J553" s="37"/>
      <c r="K553" s="40"/>
      <c r="L553" s="42"/>
      <c r="M553" s="44"/>
      <c r="N553" s="46"/>
      <c r="O553" s="48"/>
    </row>
    <row r="554" spans="1:18" ht="11.1" customHeight="1">
      <c r="A554" s="16" t="s">
        <v>149</v>
      </c>
      <c r="B554" s="17" t="s">
        <v>150</v>
      </c>
      <c r="C554" s="18" t="s">
        <v>40</v>
      </c>
      <c r="D554" s="18">
        <v>27</v>
      </c>
      <c r="E554" s="18">
        <v>66</v>
      </c>
      <c r="F554" s="18">
        <v>93</v>
      </c>
      <c r="G554" s="18">
        <v>2</v>
      </c>
      <c r="H554" s="18" t="s">
        <v>15</v>
      </c>
      <c r="I554" s="18" t="s">
        <v>20</v>
      </c>
      <c r="J554" s="37"/>
      <c r="K554" s="40"/>
      <c r="L554" s="42"/>
      <c r="M554" s="44"/>
      <c r="N554" s="46"/>
      <c r="O554" s="48"/>
    </row>
    <row r="555" spans="1:18" ht="11.1" customHeight="1" thickBot="1">
      <c r="A555" s="19" t="s">
        <v>149</v>
      </c>
      <c r="B555" s="20" t="s">
        <v>150</v>
      </c>
      <c r="C555" s="21" t="s">
        <v>30</v>
      </c>
      <c r="D555" s="21">
        <v>24</v>
      </c>
      <c r="E555" s="21">
        <v>37</v>
      </c>
      <c r="F555" s="21">
        <v>61</v>
      </c>
      <c r="G555" s="21">
        <v>3</v>
      </c>
      <c r="H555" s="21" t="s">
        <v>15</v>
      </c>
      <c r="I555" s="21" t="s">
        <v>16</v>
      </c>
      <c r="J555" s="38"/>
      <c r="K555" s="41"/>
      <c r="L555" s="43"/>
      <c r="M555" s="45"/>
      <c r="N555" s="47"/>
      <c r="O555" s="49"/>
      <c r="P555" s="11"/>
      <c r="Q555" s="12"/>
      <c r="R555" s="12"/>
    </row>
    <row r="556" spans="1:18" ht="11.1" customHeight="1">
      <c r="A556" s="8" t="s">
        <v>151</v>
      </c>
      <c r="B556" s="9" t="s">
        <v>152</v>
      </c>
      <c r="C556" s="10" t="s">
        <v>31</v>
      </c>
      <c r="D556" s="10">
        <v>28</v>
      </c>
      <c r="E556" s="10">
        <v>25</v>
      </c>
      <c r="F556" s="10">
        <v>53</v>
      </c>
      <c r="G556" s="10">
        <v>3</v>
      </c>
      <c r="H556" s="10" t="s">
        <v>15</v>
      </c>
      <c r="I556" s="10" t="s">
        <v>17</v>
      </c>
      <c r="J556" s="36">
        <f t="shared" ref="J556" si="324">COUNTIF(H556:H565,"F")+COUNTIF(H556:H565,"AB")</f>
        <v>0</v>
      </c>
      <c r="K556" s="39">
        <f t="shared" ref="K556" si="325">SUM(G556:G565)</f>
        <v>24.5</v>
      </c>
      <c r="L556" s="42" t="str">
        <f t="shared" ref="L556" si="326">IF(K556=24.5, "PASS", "FAIL")</f>
        <v>PASS</v>
      </c>
      <c r="M556" s="44">
        <f t="shared" ref="M556" si="327">IF(L556="PASS",O556/10,"NO NEED")</f>
        <v>70.900000000000006</v>
      </c>
      <c r="N556" s="46">
        <f t="shared" ref="N556" si="328">IF(L556="FAIL","NO RANK",RANK(M556,$M$6:$M$595))</f>
        <v>13</v>
      </c>
      <c r="O556" s="48">
        <f t="shared" ref="O556" si="329">SUM(F556:F565)</f>
        <v>709</v>
      </c>
      <c r="P556" s="11"/>
      <c r="Q556" s="12"/>
      <c r="R556" s="12"/>
    </row>
    <row r="557" spans="1:18" ht="11.1" customHeight="1">
      <c r="A557" s="13" t="s">
        <v>151</v>
      </c>
      <c r="B557" s="14" t="s">
        <v>152</v>
      </c>
      <c r="C557" s="15" t="s">
        <v>32</v>
      </c>
      <c r="D557" s="15">
        <v>28</v>
      </c>
      <c r="E557" s="15">
        <v>34</v>
      </c>
      <c r="F557" s="15">
        <v>62</v>
      </c>
      <c r="G557" s="15">
        <v>3</v>
      </c>
      <c r="H557" s="15" t="s">
        <v>15</v>
      </c>
      <c r="I557" s="15" t="s">
        <v>16</v>
      </c>
      <c r="J557" s="37"/>
      <c r="K557" s="40"/>
      <c r="L557" s="42"/>
      <c r="M557" s="44"/>
      <c r="N557" s="46"/>
      <c r="O557" s="48"/>
    </row>
    <row r="558" spans="1:18" ht="11.1" customHeight="1">
      <c r="A558" s="13" t="s">
        <v>151</v>
      </c>
      <c r="B558" s="14" t="s">
        <v>152</v>
      </c>
      <c r="C558" s="15" t="s">
        <v>33</v>
      </c>
      <c r="D558" s="15">
        <v>20</v>
      </c>
      <c r="E558" s="15">
        <v>44</v>
      </c>
      <c r="F558" s="15">
        <v>64</v>
      </c>
      <c r="G558" s="15">
        <v>3</v>
      </c>
      <c r="H558" s="15" t="s">
        <v>15</v>
      </c>
      <c r="I558" s="15" t="s">
        <v>16</v>
      </c>
      <c r="J558" s="37"/>
      <c r="K558" s="40"/>
      <c r="L558" s="42"/>
      <c r="M558" s="44"/>
      <c r="N558" s="46"/>
      <c r="O558" s="48"/>
    </row>
    <row r="559" spans="1:18" ht="11.1" customHeight="1">
      <c r="A559" s="13" t="s">
        <v>151</v>
      </c>
      <c r="B559" s="14" t="s">
        <v>152</v>
      </c>
      <c r="C559" s="15" t="s">
        <v>34</v>
      </c>
      <c r="D559" s="15">
        <v>24</v>
      </c>
      <c r="E559" s="15">
        <v>32</v>
      </c>
      <c r="F559" s="15">
        <v>56</v>
      </c>
      <c r="G559" s="15">
        <v>3</v>
      </c>
      <c r="H559" s="15" t="s">
        <v>15</v>
      </c>
      <c r="I559" s="15" t="s">
        <v>17</v>
      </c>
      <c r="J559" s="37"/>
      <c r="K559" s="40"/>
      <c r="L559" s="42"/>
      <c r="M559" s="44"/>
      <c r="N559" s="46"/>
      <c r="O559" s="48"/>
    </row>
    <row r="560" spans="1:18" ht="11.1" customHeight="1">
      <c r="A560" s="13" t="s">
        <v>151</v>
      </c>
      <c r="B560" s="14" t="s">
        <v>152</v>
      </c>
      <c r="C560" s="15" t="s">
        <v>35</v>
      </c>
      <c r="D560" s="15">
        <v>24</v>
      </c>
      <c r="E560" s="15">
        <v>25</v>
      </c>
      <c r="F560" s="15">
        <v>49</v>
      </c>
      <c r="G560" s="15">
        <v>3</v>
      </c>
      <c r="H560" s="15" t="s">
        <v>15</v>
      </c>
      <c r="I560" s="15" t="s">
        <v>18</v>
      </c>
      <c r="J560" s="37"/>
      <c r="K560" s="40"/>
      <c r="L560" s="42"/>
      <c r="M560" s="44"/>
      <c r="N560" s="46"/>
      <c r="O560" s="48"/>
    </row>
    <row r="561" spans="1:18" ht="11.1" customHeight="1">
      <c r="A561" s="13" t="s">
        <v>151</v>
      </c>
      <c r="B561" s="14" t="s">
        <v>152</v>
      </c>
      <c r="C561" s="15" t="s">
        <v>36</v>
      </c>
      <c r="D561" s="15">
        <v>28</v>
      </c>
      <c r="E561" s="15">
        <v>66</v>
      </c>
      <c r="F561" s="15">
        <v>94</v>
      </c>
      <c r="G561" s="15">
        <v>1.5</v>
      </c>
      <c r="H561" s="15" t="s">
        <v>15</v>
      </c>
      <c r="I561" s="15" t="s">
        <v>20</v>
      </c>
      <c r="J561" s="37"/>
      <c r="K561" s="40"/>
      <c r="L561" s="42"/>
      <c r="M561" s="44"/>
      <c r="N561" s="46"/>
      <c r="O561" s="48"/>
    </row>
    <row r="562" spans="1:18" ht="11.1" customHeight="1">
      <c r="A562" s="16" t="s">
        <v>151</v>
      </c>
      <c r="B562" s="17" t="s">
        <v>152</v>
      </c>
      <c r="C562" s="18" t="s">
        <v>37</v>
      </c>
      <c r="D562" s="18">
        <v>28</v>
      </c>
      <c r="E562" s="18">
        <v>61</v>
      </c>
      <c r="F562" s="18">
        <v>89</v>
      </c>
      <c r="G562" s="18">
        <v>1.5</v>
      </c>
      <c r="H562" s="18" t="s">
        <v>15</v>
      </c>
      <c r="I562" s="18" t="s">
        <v>21</v>
      </c>
      <c r="J562" s="37"/>
      <c r="K562" s="40"/>
      <c r="L562" s="42"/>
      <c r="M562" s="44"/>
      <c r="N562" s="46"/>
      <c r="O562" s="48"/>
    </row>
    <row r="563" spans="1:18" ht="11.1" customHeight="1">
      <c r="A563" s="16" t="s">
        <v>151</v>
      </c>
      <c r="B563" s="17" t="s">
        <v>152</v>
      </c>
      <c r="C563" s="18" t="s">
        <v>38</v>
      </c>
      <c r="D563" s="18">
        <v>28</v>
      </c>
      <c r="E563" s="18">
        <v>62</v>
      </c>
      <c r="F563" s="18">
        <v>90</v>
      </c>
      <c r="G563" s="18">
        <v>1.5</v>
      </c>
      <c r="H563" s="18" t="s">
        <v>15</v>
      </c>
      <c r="I563" s="18" t="s">
        <v>20</v>
      </c>
      <c r="J563" s="37"/>
      <c r="K563" s="40"/>
      <c r="L563" s="42"/>
      <c r="M563" s="44"/>
      <c r="N563" s="46"/>
      <c r="O563" s="48"/>
    </row>
    <row r="564" spans="1:18" ht="11.1" customHeight="1">
      <c r="A564" s="16" t="s">
        <v>151</v>
      </c>
      <c r="B564" s="17" t="s">
        <v>152</v>
      </c>
      <c r="C564" s="18" t="s">
        <v>40</v>
      </c>
      <c r="D564" s="18">
        <v>28</v>
      </c>
      <c r="E564" s="18">
        <v>67</v>
      </c>
      <c r="F564" s="18">
        <v>95</v>
      </c>
      <c r="G564" s="18">
        <v>2</v>
      </c>
      <c r="H564" s="18" t="s">
        <v>15</v>
      </c>
      <c r="I564" s="18" t="s">
        <v>20</v>
      </c>
      <c r="J564" s="37"/>
      <c r="K564" s="40"/>
      <c r="L564" s="42"/>
      <c r="M564" s="44"/>
      <c r="N564" s="46"/>
      <c r="O564" s="48"/>
    </row>
    <row r="565" spans="1:18" ht="11.1" customHeight="1" thickBot="1">
      <c r="A565" s="19" t="s">
        <v>151</v>
      </c>
      <c r="B565" s="20" t="s">
        <v>152</v>
      </c>
      <c r="C565" s="21" t="s">
        <v>30</v>
      </c>
      <c r="D565" s="21">
        <v>27</v>
      </c>
      <c r="E565" s="21">
        <v>30</v>
      </c>
      <c r="F565" s="21">
        <v>57</v>
      </c>
      <c r="G565" s="21">
        <v>3</v>
      </c>
      <c r="H565" s="21" t="s">
        <v>15</v>
      </c>
      <c r="I565" s="21" t="s">
        <v>17</v>
      </c>
      <c r="J565" s="38"/>
      <c r="K565" s="41"/>
      <c r="L565" s="43"/>
      <c r="M565" s="45"/>
      <c r="N565" s="47"/>
      <c r="O565" s="49"/>
      <c r="P565" s="11"/>
      <c r="Q565" s="12"/>
      <c r="R565" s="12"/>
    </row>
    <row r="566" spans="1:18" ht="11.1" customHeight="1">
      <c r="A566" s="8" t="s">
        <v>153</v>
      </c>
      <c r="B566" s="9" t="s">
        <v>154</v>
      </c>
      <c r="C566" s="10" t="s">
        <v>31</v>
      </c>
      <c r="D566" s="10">
        <v>26</v>
      </c>
      <c r="E566" s="10">
        <v>11</v>
      </c>
      <c r="F566" s="10">
        <v>37</v>
      </c>
      <c r="G566" s="10">
        <v>0</v>
      </c>
      <c r="H566" s="10" t="s">
        <v>19</v>
      </c>
      <c r="I566" s="10" t="s">
        <v>19</v>
      </c>
      <c r="J566" s="36">
        <f t="shared" ref="J566" si="330">COUNTIF(H566:H575,"F")+COUNTIF(H566:H575,"AB")</f>
        <v>5</v>
      </c>
      <c r="K566" s="39">
        <f t="shared" ref="K566" si="331">SUM(G566:G575)</f>
        <v>9.5</v>
      </c>
      <c r="L566" s="42" t="str">
        <f t="shared" ref="L566" si="332">IF(K566=24.5, "PASS", "FAIL")</f>
        <v>FAIL</v>
      </c>
      <c r="M566" s="44" t="str">
        <f t="shared" ref="M566" si="333">IF(L566="PASS",O566/10,"NO NEED")</f>
        <v>NO NEED</v>
      </c>
      <c r="N566" s="46" t="str">
        <f t="shared" ref="N566" si="334">IF(L566="FAIL","NO RANK",RANK(M566,$M$6:$M$595))</f>
        <v>NO RANK</v>
      </c>
      <c r="O566" s="48">
        <f t="shared" ref="O566" si="335">SUM(F566:F575)</f>
        <v>583</v>
      </c>
      <c r="P566" s="11"/>
      <c r="Q566" s="12"/>
      <c r="R566" s="12"/>
    </row>
    <row r="567" spans="1:18" ht="11.1" customHeight="1">
      <c r="A567" s="13" t="s">
        <v>153</v>
      </c>
      <c r="B567" s="14" t="s">
        <v>154</v>
      </c>
      <c r="C567" s="15" t="s">
        <v>32</v>
      </c>
      <c r="D567" s="15">
        <v>24</v>
      </c>
      <c r="E567" s="15">
        <v>11</v>
      </c>
      <c r="F567" s="15">
        <v>35</v>
      </c>
      <c r="G567" s="15">
        <v>0</v>
      </c>
      <c r="H567" s="15" t="s">
        <v>19</v>
      </c>
      <c r="I567" s="15" t="s">
        <v>19</v>
      </c>
      <c r="J567" s="37"/>
      <c r="K567" s="40"/>
      <c r="L567" s="42"/>
      <c r="M567" s="44"/>
      <c r="N567" s="46"/>
      <c r="O567" s="48"/>
    </row>
    <row r="568" spans="1:18" ht="11.1" customHeight="1">
      <c r="A568" s="13" t="s">
        <v>153</v>
      </c>
      <c r="B568" s="14" t="s">
        <v>154</v>
      </c>
      <c r="C568" s="15" t="s">
        <v>33</v>
      </c>
      <c r="D568" s="15">
        <v>24</v>
      </c>
      <c r="E568" s="15">
        <v>18</v>
      </c>
      <c r="F568" s="15">
        <v>42</v>
      </c>
      <c r="G568" s="15">
        <v>0</v>
      </c>
      <c r="H568" s="15" t="s">
        <v>19</v>
      </c>
      <c r="I568" s="15" t="s">
        <v>19</v>
      </c>
      <c r="J568" s="37"/>
      <c r="K568" s="40"/>
      <c r="L568" s="42"/>
      <c r="M568" s="44"/>
      <c r="N568" s="46"/>
      <c r="O568" s="48"/>
    </row>
    <row r="569" spans="1:18" ht="11.1" customHeight="1">
      <c r="A569" s="13" t="s">
        <v>153</v>
      </c>
      <c r="B569" s="14" t="s">
        <v>154</v>
      </c>
      <c r="C569" s="15" t="s">
        <v>34</v>
      </c>
      <c r="D569" s="15">
        <v>23</v>
      </c>
      <c r="E569" s="15">
        <v>13</v>
      </c>
      <c r="F569" s="15">
        <v>36</v>
      </c>
      <c r="G569" s="15">
        <v>0</v>
      </c>
      <c r="H569" s="15" t="s">
        <v>19</v>
      </c>
      <c r="I569" s="15" t="s">
        <v>19</v>
      </c>
      <c r="J569" s="37"/>
      <c r="K569" s="40"/>
      <c r="L569" s="42"/>
      <c r="M569" s="44"/>
      <c r="N569" s="46"/>
      <c r="O569" s="48"/>
    </row>
    <row r="570" spans="1:18" ht="11.1" customHeight="1">
      <c r="A570" s="13" t="s">
        <v>153</v>
      </c>
      <c r="B570" s="14" t="s">
        <v>154</v>
      </c>
      <c r="C570" s="15" t="s">
        <v>35</v>
      </c>
      <c r="D570" s="15">
        <v>21</v>
      </c>
      <c r="E570" s="15">
        <v>11</v>
      </c>
      <c r="F570" s="15">
        <v>32</v>
      </c>
      <c r="G570" s="15">
        <v>0</v>
      </c>
      <c r="H570" s="15" t="s">
        <v>19</v>
      </c>
      <c r="I570" s="15" t="s">
        <v>19</v>
      </c>
      <c r="J570" s="37"/>
      <c r="K570" s="40"/>
      <c r="L570" s="42"/>
      <c r="M570" s="44"/>
      <c r="N570" s="46"/>
      <c r="O570" s="48"/>
    </row>
    <row r="571" spans="1:18" ht="11.1" customHeight="1">
      <c r="A571" s="13" t="s">
        <v>153</v>
      </c>
      <c r="B571" s="14" t="s">
        <v>154</v>
      </c>
      <c r="C571" s="15" t="s">
        <v>36</v>
      </c>
      <c r="D571" s="15">
        <v>26</v>
      </c>
      <c r="E571" s="15">
        <v>67</v>
      </c>
      <c r="F571" s="15">
        <v>93</v>
      </c>
      <c r="G571" s="15">
        <v>1.5</v>
      </c>
      <c r="H571" s="15" t="s">
        <v>15</v>
      </c>
      <c r="I571" s="15" t="s">
        <v>20</v>
      </c>
      <c r="J571" s="37"/>
      <c r="K571" s="40"/>
      <c r="L571" s="42"/>
      <c r="M571" s="44"/>
      <c r="N571" s="46"/>
      <c r="O571" s="48"/>
    </row>
    <row r="572" spans="1:18" ht="11.1" customHeight="1">
      <c r="A572" s="16" t="s">
        <v>153</v>
      </c>
      <c r="B572" s="17" t="s">
        <v>154</v>
      </c>
      <c r="C572" s="18" t="s">
        <v>37</v>
      </c>
      <c r="D572" s="18">
        <v>25</v>
      </c>
      <c r="E572" s="18">
        <v>58</v>
      </c>
      <c r="F572" s="18">
        <v>83</v>
      </c>
      <c r="G572" s="18">
        <v>1.5</v>
      </c>
      <c r="H572" s="18" t="s">
        <v>15</v>
      </c>
      <c r="I572" s="18" t="s">
        <v>21</v>
      </c>
      <c r="J572" s="37"/>
      <c r="K572" s="40"/>
      <c r="L572" s="42"/>
      <c r="M572" s="44"/>
      <c r="N572" s="46"/>
      <c r="O572" s="48"/>
    </row>
    <row r="573" spans="1:18" ht="11.1" customHeight="1">
      <c r="A573" s="16" t="s">
        <v>153</v>
      </c>
      <c r="B573" s="17" t="s">
        <v>154</v>
      </c>
      <c r="C573" s="18" t="s">
        <v>38</v>
      </c>
      <c r="D573" s="18">
        <v>25</v>
      </c>
      <c r="E573" s="18">
        <v>58</v>
      </c>
      <c r="F573" s="18">
        <v>83</v>
      </c>
      <c r="G573" s="18">
        <v>1.5</v>
      </c>
      <c r="H573" s="18" t="s">
        <v>15</v>
      </c>
      <c r="I573" s="18" t="s">
        <v>21</v>
      </c>
      <c r="J573" s="37"/>
      <c r="K573" s="40"/>
      <c r="L573" s="42"/>
      <c r="M573" s="44"/>
      <c r="N573" s="46"/>
      <c r="O573" s="48"/>
    </row>
    <row r="574" spans="1:18" ht="11.1" customHeight="1">
      <c r="A574" s="16" t="s">
        <v>153</v>
      </c>
      <c r="B574" s="17" t="s">
        <v>154</v>
      </c>
      <c r="C574" s="18" t="s">
        <v>40</v>
      </c>
      <c r="D574" s="18">
        <v>26</v>
      </c>
      <c r="E574" s="18">
        <v>63</v>
      </c>
      <c r="F574" s="18">
        <v>89</v>
      </c>
      <c r="G574" s="18">
        <v>2</v>
      </c>
      <c r="H574" s="18" t="s">
        <v>15</v>
      </c>
      <c r="I574" s="18" t="s">
        <v>21</v>
      </c>
      <c r="J574" s="37"/>
      <c r="K574" s="40"/>
      <c r="L574" s="42"/>
      <c r="M574" s="44"/>
      <c r="N574" s="46"/>
      <c r="O574" s="48"/>
    </row>
    <row r="575" spans="1:18" ht="11.1" customHeight="1" thickBot="1">
      <c r="A575" s="19" t="s">
        <v>153</v>
      </c>
      <c r="B575" s="20" t="s">
        <v>154</v>
      </c>
      <c r="C575" s="21" t="s">
        <v>30</v>
      </c>
      <c r="D575" s="21">
        <v>25</v>
      </c>
      <c r="E575" s="21">
        <v>28</v>
      </c>
      <c r="F575" s="21">
        <v>53</v>
      </c>
      <c r="G575" s="21">
        <v>3</v>
      </c>
      <c r="H575" s="21" t="s">
        <v>15</v>
      </c>
      <c r="I575" s="21" t="s">
        <v>17</v>
      </c>
      <c r="J575" s="38"/>
      <c r="K575" s="41"/>
      <c r="L575" s="43"/>
      <c r="M575" s="45"/>
      <c r="N575" s="47"/>
      <c r="O575" s="49"/>
      <c r="P575" s="11"/>
      <c r="Q575" s="12"/>
      <c r="R575" s="12"/>
    </row>
    <row r="576" spans="1:18" ht="11.1" customHeight="1">
      <c r="A576" s="8" t="s">
        <v>155</v>
      </c>
      <c r="B576" s="9" t="s">
        <v>156</v>
      </c>
      <c r="C576" s="10" t="s">
        <v>31</v>
      </c>
      <c r="D576" s="10">
        <v>28</v>
      </c>
      <c r="E576" s="10">
        <v>36</v>
      </c>
      <c r="F576" s="10">
        <v>64</v>
      </c>
      <c r="G576" s="10">
        <v>3</v>
      </c>
      <c r="H576" s="10" t="s">
        <v>15</v>
      </c>
      <c r="I576" s="10" t="s">
        <v>16</v>
      </c>
      <c r="J576" s="36">
        <f t="shared" ref="J576" si="336">COUNTIF(H576:H585,"F")+COUNTIF(H576:H585,"AB")</f>
        <v>1</v>
      </c>
      <c r="K576" s="39">
        <f t="shared" ref="K576" si="337">SUM(G576:G585)</f>
        <v>21.5</v>
      </c>
      <c r="L576" s="42" t="str">
        <f t="shared" ref="L576" si="338">IF(K576=24.5, "PASS", "FAIL")</f>
        <v>FAIL</v>
      </c>
      <c r="M576" s="44" t="str">
        <f t="shared" ref="M576" si="339">IF(L576="PASS",O576/10,"NO NEED")</f>
        <v>NO NEED</v>
      </c>
      <c r="N576" s="46" t="str">
        <f t="shared" ref="N576" si="340">IF(L576="FAIL","NO RANK",RANK(M576,$M$6:$M$595))</f>
        <v>NO RANK</v>
      </c>
      <c r="O576" s="48">
        <f t="shared" ref="O576" si="341">SUM(F576:F585)</f>
        <v>672</v>
      </c>
      <c r="P576" s="11"/>
      <c r="Q576" s="12"/>
      <c r="R576" s="12"/>
    </row>
    <row r="577" spans="1:18" ht="11.1" customHeight="1">
      <c r="A577" s="13" t="s">
        <v>155</v>
      </c>
      <c r="B577" s="14" t="s">
        <v>156</v>
      </c>
      <c r="C577" s="15" t="s">
        <v>32</v>
      </c>
      <c r="D577" s="15">
        <v>28</v>
      </c>
      <c r="E577" s="15">
        <v>25</v>
      </c>
      <c r="F577" s="15">
        <v>53</v>
      </c>
      <c r="G577" s="15">
        <v>3</v>
      </c>
      <c r="H577" s="15" t="s">
        <v>15</v>
      </c>
      <c r="I577" s="15" t="s">
        <v>17</v>
      </c>
      <c r="J577" s="37"/>
      <c r="K577" s="40"/>
      <c r="L577" s="42"/>
      <c r="M577" s="44"/>
      <c r="N577" s="46"/>
      <c r="O577" s="48"/>
    </row>
    <row r="578" spans="1:18" ht="11.1" customHeight="1">
      <c r="A578" s="13" t="s">
        <v>155</v>
      </c>
      <c r="B578" s="14" t="s">
        <v>156</v>
      </c>
      <c r="C578" s="15" t="s">
        <v>33</v>
      </c>
      <c r="D578" s="15">
        <v>18</v>
      </c>
      <c r="E578" s="15">
        <v>38</v>
      </c>
      <c r="F578" s="15">
        <v>56</v>
      </c>
      <c r="G578" s="15">
        <v>3</v>
      </c>
      <c r="H578" s="15" t="s">
        <v>15</v>
      </c>
      <c r="I578" s="15" t="s">
        <v>17</v>
      </c>
      <c r="J578" s="37"/>
      <c r="K578" s="40"/>
      <c r="L578" s="42"/>
      <c r="M578" s="44"/>
      <c r="N578" s="46"/>
      <c r="O578" s="48"/>
    </row>
    <row r="579" spans="1:18" ht="11.1" customHeight="1">
      <c r="A579" s="13" t="s">
        <v>155</v>
      </c>
      <c r="B579" s="14" t="s">
        <v>156</v>
      </c>
      <c r="C579" s="15" t="s">
        <v>34</v>
      </c>
      <c r="D579" s="15">
        <v>21</v>
      </c>
      <c r="E579" s="15">
        <v>25</v>
      </c>
      <c r="F579" s="15">
        <v>46</v>
      </c>
      <c r="G579" s="15">
        <v>3</v>
      </c>
      <c r="H579" s="15" t="s">
        <v>15</v>
      </c>
      <c r="I579" s="15" t="s">
        <v>18</v>
      </c>
      <c r="J579" s="37"/>
      <c r="K579" s="40"/>
      <c r="L579" s="42"/>
      <c r="M579" s="44"/>
      <c r="N579" s="46"/>
      <c r="O579" s="48"/>
    </row>
    <row r="580" spans="1:18" ht="11.1" customHeight="1">
      <c r="A580" s="13" t="s">
        <v>155</v>
      </c>
      <c r="B580" s="14" t="s">
        <v>156</v>
      </c>
      <c r="C580" s="15" t="s">
        <v>35</v>
      </c>
      <c r="D580" s="15">
        <v>25</v>
      </c>
      <c r="E580" s="15">
        <v>15</v>
      </c>
      <c r="F580" s="15">
        <v>40</v>
      </c>
      <c r="G580" s="15">
        <v>0</v>
      </c>
      <c r="H580" s="15" t="s">
        <v>19</v>
      </c>
      <c r="I580" s="15" t="s">
        <v>19</v>
      </c>
      <c r="J580" s="37"/>
      <c r="K580" s="40"/>
      <c r="L580" s="42"/>
      <c r="M580" s="44"/>
      <c r="N580" s="46"/>
      <c r="O580" s="48"/>
    </row>
    <row r="581" spans="1:18" ht="11.1" customHeight="1">
      <c r="A581" s="13" t="s">
        <v>155</v>
      </c>
      <c r="B581" s="14" t="s">
        <v>156</v>
      </c>
      <c r="C581" s="15" t="s">
        <v>36</v>
      </c>
      <c r="D581" s="15">
        <v>29</v>
      </c>
      <c r="E581" s="15">
        <v>61</v>
      </c>
      <c r="F581" s="15">
        <v>90</v>
      </c>
      <c r="G581" s="15">
        <v>1.5</v>
      </c>
      <c r="H581" s="15" t="s">
        <v>15</v>
      </c>
      <c r="I581" s="15" t="s">
        <v>20</v>
      </c>
      <c r="J581" s="37"/>
      <c r="K581" s="40"/>
      <c r="L581" s="42"/>
      <c r="M581" s="44"/>
      <c r="N581" s="46"/>
      <c r="O581" s="48"/>
    </row>
    <row r="582" spans="1:18" ht="11.1" customHeight="1">
      <c r="A582" s="16" t="s">
        <v>155</v>
      </c>
      <c r="B582" s="17" t="s">
        <v>156</v>
      </c>
      <c r="C582" s="18" t="s">
        <v>37</v>
      </c>
      <c r="D582" s="18">
        <v>28</v>
      </c>
      <c r="E582" s="18">
        <v>63</v>
      </c>
      <c r="F582" s="18">
        <v>91</v>
      </c>
      <c r="G582" s="18">
        <v>1.5</v>
      </c>
      <c r="H582" s="18" t="s">
        <v>15</v>
      </c>
      <c r="I582" s="18" t="s">
        <v>20</v>
      </c>
      <c r="J582" s="37"/>
      <c r="K582" s="40"/>
      <c r="L582" s="42"/>
      <c r="M582" s="44"/>
      <c r="N582" s="46"/>
      <c r="O582" s="48"/>
    </row>
    <row r="583" spans="1:18" ht="11.1" customHeight="1">
      <c r="A583" s="16" t="s">
        <v>155</v>
      </c>
      <c r="B583" s="17" t="s">
        <v>156</v>
      </c>
      <c r="C583" s="18" t="s">
        <v>38</v>
      </c>
      <c r="D583" s="18">
        <v>28</v>
      </c>
      <c r="E583" s="18">
        <v>62</v>
      </c>
      <c r="F583" s="18">
        <v>90</v>
      </c>
      <c r="G583" s="18">
        <v>1.5</v>
      </c>
      <c r="H583" s="18" t="s">
        <v>15</v>
      </c>
      <c r="I583" s="18" t="s">
        <v>20</v>
      </c>
      <c r="J583" s="37"/>
      <c r="K583" s="40"/>
      <c r="L583" s="42"/>
      <c r="M583" s="44"/>
      <c r="N583" s="46"/>
      <c r="O583" s="48"/>
    </row>
    <row r="584" spans="1:18" ht="11.1" customHeight="1">
      <c r="A584" s="16" t="s">
        <v>155</v>
      </c>
      <c r="B584" s="17" t="s">
        <v>156</v>
      </c>
      <c r="C584" s="18" t="s">
        <v>40</v>
      </c>
      <c r="D584" s="18">
        <v>29</v>
      </c>
      <c r="E584" s="18">
        <v>54</v>
      </c>
      <c r="F584" s="18">
        <v>83</v>
      </c>
      <c r="G584" s="18">
        <v>2</v>
      </c>
      <c r="H584" s="18" t="s">
        <v>15</v>
      </c>
      <c r="I584" s="18" t="s">
        <v>21</v>
      </c>
      <c r="J584" s="37"/>
      <c r="K584" s="40"/>
      <c r="L584" s="42"/>
      <c r="M584" s="44"/>
      <c r="N584" s="46"/>
      <c r="O584" s="48"/>
    </row>
    <row r="585" spans="1:18" ht="11.1" customHeight="1" thickBot="1">
      <c r="A585" s="19" t="s">
        <v>155</v>
      </c>
      <c r="B585" s="20" t="s">
        <v>156</v>
      </c>
      <c r="C585" s="21" t="s">
        <v>30</v>
      </c>
      <c r="D585" s="21">
        <v>28</v>
      </c>
      <c r="E585" s="21">
        <v>31</v>
      </c>
      <c r="F585" s="21">
        <v>59</v>
      </c>
      <c r="G585" s="21">
        <v>3</v>
      </c>
      <c r="H585" s="21" t="s">
        <v>15</v>
      </c>
      <c r="I585" s="21" t="s">
        <v>17</v>
      </c>
      <c r="J585" s="38"/>
      <c r="K585" s="41"/>
      <c r="L585" s="43"/>
      <c r="M585" s="45"/>
      <c r="N585" s="47"/>
      <c r="O585" s="49"/>
      <c r="P585" s="11"/>
      <c r="Q585" s="12"/>
      <c r="R585" s="12"/>
    </row>
    <row r="586" spans="1:18" ht="11.1" customHeight="1">
      <c r="A586" s="8" t="s">
        <v>157</v>
      </c>
      <c r="B586" s="9" t="s">
        <v>158</v>
      </c>
      <c r="C586" s="10" t="s">
        <v>31</v>
      </c>
      <c r="D586" s="10">
        <v>29</v>
      </c>
      <c r="E586" s="10">
        <v>43</v>
      </c>
      <c r="F586" s="10">
        <v>72</v>
      </c>
      <c r="G586" s="10">
        <v>3</v>
      </c>
      <c r="H586" s="10" t="s">
        <v>15</v>
      </c>
      <c r="I586" s="10" t="s">
        <v>22</v>
      </c>
      <c r="J586" s="36">
        <f t="shared" ref="J586" si="342">COUNTIF(H586:H595,"F")+COUNTIF(H586:H595,"AB")</f>
        <v>4</v>
      </c>
      <c r="K586" s="39">
        <f t="shared" ref="K586" si="343">SUM(G586:G595)</f>
        <v>12.5</v>
      </c>
      <c r="L586" s="42" t="str">
        <f t="shared" ref="L586" si="344">IF(K586=24.5, "PASS", "FAIL")</f>
        <v>FAIL</v>
      </c>
      <c r="M586" s="44" t="str">
        <f t="shared" ref="M586" si="345">IF(L586="PASS",O586/10,"NO NEED")</f>
        <v>NO NEED</v>
      </c>
      <c r="N586" s="46" t="str">
        <f t="shared" ref="N586" si="346">IF(L586="FAIL","NO RANK",RANK(M586,$M$6:$M$595))</f>
        <v>NO RANK</v>
      </c>
      <c r="O586" s="48">
        <f t="shared" ref="O586" si="347">SUM(F586:F595)</f>
        <v>586</v>
      </c>
      <c r="P586" s="11"/>
      <c r="Q586" s="12"/>
      <c r="R586" s="12"/>
    </row>
    <row r="587" spans="1:18" ht="11.1" customHeight="1">
      <c r="A587" s="13" t="s">
        <v>157</v>
      </c>
      <c r="B587" s="14" t="s">
        <v>158</v>
      </c>
      <c r="C587" s="15" t="s">
        <v>32</v>
      </c>
      <c r="D587" s="15">
        <v>23</v>
      </c>
      <c r="E587" s="15">
        <v>11</v>
      </c>
      <c r="F587" s="15">
        <v>34</v>
      </c>
      <c r="G587" s="15">
        <v>0</v>
      </c>
      <c r="H587" s="15" t="s">
        <v>19</v>
      </c>
      <c r="I587" s="15" t="s">
        <v>19</v>
      </c>
      <c r="J587" s="37"/>
      <c r="K587" s="40"/>
      <c r="L587" s="42"/>
      <c r="M587" s="44"/>
      <c r="N587" s="46"/>
      <c r="O587" s="48"/>
    </row>
    <row r="588" spans="1:18" ht="11.1" customHeight="1">
      <c r="A588" s="13" t="s">
        <v>157</v>
      </c>
      <c r="B588" s="14" t="s">
        <v>158</v>
      </c>
      <c r="C588" s="15" t="s">
        <v>33</v>
      </c>
      <c r="D588" s="15">
        <v>20</v>
      </c>
      <c r="E588" s="15">
        <v>15</v>
      </c>
      <c r="F588" s="15">
        <v>35</v>
      </c>
      <c r="G588" s="15">
        <v>0</v>
      </c>
      <c r="H588" s="15" t="s">
        <v>19</v>
      </c>
      <c r="I588" s="15" t="s">
        <v>19</v>
      </c>
      <c r="J588" s="37"/>
      <c r="K588" s="40"/>
      <c r="L588" s="42"/>
      <c r="M588" s="44"/>
      <c r="N588" s="46"/>
      <c r="O588" s="48"/>
    </row>
    <row r="589" spans="1:18" ht="11.1" customHeight="1">
      <c r="A589" s="13" t="s">
        <v>157</v>
      </c>
      <c r="B589" s="14" t="s">
        <v>158</v>
      </c>
      <c r="C589" s="15" t="s">
        <v>34</v>
      </c>
      <c r="D589" s="15">
        <v>15</v>
      </c>
      <c r="E589" s="15">
        <v>3</v>
      </c>
      <c r="F589" s="15">
        <v>18</v>
      </c>
      <c r="G589" s="15">
        <v>0</v>
      </c>
      <c r="H589" s="15" t="s">
        <v>19</v>
      </c>
      <c r="I589" s="15" t="s">
        <v>19</v>
      </c>
      <c r="J589" s="37"/>
      <c r="K589" s="40"/>
      <c r="L589" s="42"/>
      <c r="M589" s="44"/>
      <c r="N589" s="46"/>
      <c r="O589" s="48"/>
    </row>
    <row r="590" spans="1:18" ht="11.1" customHeight="1">
      <c r="A590" s="13" t="s">
        <v>157</v>
      </c>
      <c r="B590" s="14" t="s">
        <v>158</v>
      </c>
      <c r="C590" s="15" t="s">
        <v>35</v>
      </c>
      <c r="D590" s="15">
        <v>20</v>
      </c>
      <c r="E590" s="15">
        <v>3</v>
      </c>
      <c r="F590" s="15">
        <v>23</v>
      </c>
      <c r="G590" s="15">
        <v>0</v>
      </c>
      <c r="H590" s="15" t="s">
        <v>19</v>
      </c>
      <c r="I590" s="15" t="s">
        <v>19</v>
      </c>
      <c r="J590" s="37"/>
      <c r="K590" s="40"/>
      <c r="L590" s="42"/>
      <c r="M590" s="44"/>
      <c r="N590" s="46"/>
      <c r="O590" s="48"/>
    </row>
    <row r="591" spans="1:18" ht="11.1" customHeight="1">
      <c r="A591" s="13" t="s">
        <v>157</v>
      </c>
      <c r="B591" s="14" t="s">
        <v>158</v>
      </c>
      <c r="C591" s="15" t="s">
        <v>36</v>
      </c>
      <c r="D591" s="15">
        <v>27</v>
      </c>
      <c r="E591" s="15">
        <v>63</v>
      </c>
      <c r="F591" s="15">
        <v>90</v>
      </c>
      <c r="G591" s="15">
        <v>1.5</v>
      </c>
      <c r="H591" s="15" t="s">
        <v>15</v>
      </c>
      <c r="I591" s="15" t="s">
        <v>20</v>
      </c>
      <c r="J591" s="37"/>
      <c r="K591" s="40"/>
      <c r="L591" s="42"/>
      <c r="M591" s="44"/>
      <c r="N591" s="46"/>
      <c r="O591" s="48"/>
    </row>
    <row r="592" spans="1:18" ht="11.1" customHeight="1">
      <c r="A592" s="16" t="s">
        <v>157</v>
      </c>
      <c r="B592" s="17" t="s">
        <v>158</v>
      </c>
      <c r="C592" s="18" t="s">
        <v>37</v>
      </c>
      <c r="D592" s="18">
        <v>27</v>
      </c>
      <c r="E592" s="18">
        <v>60</v>
      </c>
      <c r="F592" s="18">
        <v>87</v>
      </c>
      <c r="G592" s="18">
        <v>1.5</v>
      </c>
      <c r="H592" s="18" t="s">
        <v>15</v>
      </c>
      <c r="I592" s="18" t="s">
        <v>21</v>
      </c>
      <c r="J592" s="37"/>
      <c r="K592" s="40"/>
      <c r="L592" s="42"/>
      <c r="M592" s="44"/>
      <c r="N592" s="46"/>
      <c r="O592" s="48"/>
    </row>
    <row r="593" spans="1:18" ht="11.1" customHeight="1">
      <c r="A593" s="16" t="s">
        <v>157</v>
      </c>
      <c r="B593" s="17" t="s">
        <v>158</v>
      </c>
      <c r="C593" s="18" t="s">
        <v>38</v>
      </c>
      <c r="D593" s="18">
        <v>27</v>
      </c>
      <c r="E593" s="18">
        <v>60</v>
      </c>
      <c r="F593" s="18">
        <v>87</v>
      </c>
      <c r="G593" s="18">
        <v>1.5</v>
      </c>
      <c r="H593" s="18" t="s">
        <v>15</v>
      </c>
      <c r="I593" s="18" t="s">
        <v>21</v>
      </c>
      <c r="J593" s="37"/>
      <c r="K593" s="40"/>
      <c r="L593" s="42"/>
      <c r="M593" s="44"/>
      <c r="N593" s="46"/>
      <c r="O593" s="48"/>
    </row>
    <row r="594" spans="1:18" ht="11.1" customHeight="1">
      <c r="A594" s="16" t="s">
        <v>157</v>
      </c>
      <c r="B594" s="17" t="s">
        <v>158</v>
      </c>
      <c r="C594" s="18" t="s">
        <v>40</v>
      </c>
      <c r="D594" s="18">
        <v>27</v>
      </c>
      <c r="E594" s="18">
        <v>60</v>
      </c>
      <c r="F594" s="18">
        <v>87</v>
      </c>
      <c r="G594" s="18">
        <v>2</v>
      </c>
      <c r="H594" s="18" t="s">
        <v>15</v>
      </c>
      <c r="I594" s="18" t="s">
        <v>21</v>
      </c>
      <c r="J594" s="37"/>
      <c r="K594" s="40"/>
      <c r="L594" s="42"/>
      <c r="M594" s="44"/>
      <c r="N594" s="46"/>
      <c r="O594" s="48"/>
    </row>
    <row r="595" spans="1:18" ht="11.1" customHeight="1" thickBot="1">
      <c r="A595" s="19" t="s">
        <v>157</v>
      </c>
      <c r="B595" s="20" t="s">
        <v>158</v>
      </c>
      <c r="C595" s="21" t="s">
        <v>30</v>
      </c>
      <c r="D595" s="21">
        <v>28</v>
      </c>
      <c r="E595" s="21">
        <v>25</v>
      </c>
      <c r="F595" s="21">
        <v>53</v>
      </c>
      <c r="G595" s="21">
        <v>3</v>
      </c>
      <c r="H595" s="21" t="s">
        <v>15</v>
      </c>
      <c r="I595" s="21" t="s">
        <v>17</v>
      </c>
      <c r="J595" s="38"/>
      <c r="K595" s="41"/>
      <c r="L595" s="43"/>
      <c r="M595" s="45"/>
      <c r="N595" s="47"/>
      <c r="O595" s="49"/>
      <c r="P595" s="11"/>
      <c r="Q595" s="12"/>
      <c r="R595" s="12"/>
    </row>
    <row r="596" spans="1:18" ht="9.9499999999999993" customHeight="1">
      <c r="A596" s="22"/>
      <c r="B596" s="23"/>
      <c r="C596" s="24"/>
      <c r="D596" s="24"/>
      <c r="E596" s="24"/>
      <c r="F596" s="24"/>
      <c r="G596" s="24"/>
      <c r="H596" s="24"/>
      <c r="I596" s="24"/>
      <c r="J596" s="25"/>
      <c r="K596" s="24"/>
      <c r="L596" s="26"/>
      <c r="M596" s="27"/>
      <c r="N596" s="28"/>
      <c r="O596" s="26"/>
    </row>
    <row r="597" spans="1:18" s="31" customFormat="1">
      <c r="A597" s="50" t="s">
        <v>23</v>
      </c>
      <c r="B597" s="50"/>
      <c r="C597" s="29">
        <v>1000</v>
      </c>
      <c r="D597" s="31" t="s">
        <v>39</v>
      </c>
      <c r="K597" s="32"/>
      <c r="L597" s="32"/>
      <c r="M597" s="32"/>
    </row>
    <row r="598" spans="1:18" s="31" customFormat="1" ht="12.95" customHeight="1">
      <c r="A598" s="50" t="s">
        <v>24</v>
      </c>
      <c r="B598" s="50"/>
      <c r="C598" s="33">
        <f>COUNTA(H6:H595)/10</f>
        <v>59</v>
      </c>
      <c r="D598" s="30"/>
      <c r="J598" s="1"/>
      <c r="L598" s="32"/>
      <c r="M598" s="32"/>
      <c r="N598" s="32"/>
    </row>
    <row r="599" spans="1:18" s="31" customFormat="1" ht="12.95" customHeight="1">
      <c r="A599" s="50" t="s">
        <v>25</v>
      </c>
      <c r="B599" s="50"/>
      <c r="C599" s="29">
        <f>COUNTIF(L6:L595,"PASS")</f>
        <v>19</v>
      </c>
      <c r="J599" s="1"/>
      <c r="L599" s="32"/>
      <c r="M599" s="32"/>
      <c r="N599" s="32"/>
    </row>
    <row r="600" spans="1:18" s="31" customFormat="1" ht="12.95" customHeight="1" thickBot="1">
      <c r="A600" s="50" t="s">
        <v>26</v>
      </c>
      <c r="B600" s="50"/>
      <c r="C600" s="29">
        <f>COUNTIF(L6:L595,"FAIL")</f>
        <v>40</v>
      </c>
      <c r="J600" s="1"/>
      <c r="L600" s="32"/>
      <c r="M600" s="51" t="s">
        <v>27</v>
      </c>
      <c r="N600" s="51"/>
      <c r="O600" s="51"/>
    </row>
    <row r="601" spans="1:18" s="31" customFormat="1" ht="15.95" customHeight="1" thickBot="1">
      <c r="A601" s="52" t="s">
        <v>28</v>
      </c>
      <c r="B601" s="53"/>
      <c r="C601" s="34">
        <f>(C599/C598)*100</f>
        <v>32.20338983050847</v>
      </c>
      <c r="J601" s="1"/>
      <c r="L601" s="32"/>
      <c r="M601" s="32"/>
      <c r="N601" s="32"/>
    </row>
    <row r="602" spans="1:18" s="31" customFormat="1">
      <c r="J602" s="1"/>
    </row>
    <row r="603" spans="1:18" s="31" customFormat="1">
      <c r="J603" s="1"/>
    </row>
  </sheetData>
  <autoFilter ref="A5:O595"/>
  <mergeCells count="363">
    <mergeCell ref="J506:J515"/>
    <mergeCell ref="K506:K515"/>
    <mergeCell ref="L506:L515"/>
    <mergeCell ref="M506:M515"/>
    <mergeCell ref="N506:N515"/>
    <mergeCell ref="O506:O515"/>
    <mergeCell ref="J266:J275"/>
    <mergeCell ref="K266:K275"/>
    <mergeCell ref="L266:L275"/>
    <mergeCell ref="M266:M275"/>
    <mergeCell ref="N266:N275"/>
    <mergeCell ref="O266:O275"/>
    <mergeCell ref="J496:J505"/>
    <mergeCell ref="K496:K505"/>
    <mergeCell ref="L496:L505"/>
    <mergeCell ref="M496:M505"/>
    <mergeCell ref="N496:N505"/>
    <mergeCell ref="O496:O505"/>
    <mergeCell ref="J456:J465"/>
    <mergeCell ref="K456:K465"/>
    <mergeCell ref="L456:L465"/>
    <mergeCell ref="M456:M465"/>
    <mergeCell ref="N456:N465"/>
    <mergeCell ref="O456:O465"/>
    <mergeCell ref="J276:J285"/>
    <mergeCell ref="K276:K285"/>
    <mergeCell ref="L276:L285"/>
    <mergeCell ref="M276:M285"/>
    <mergeCell ref="N276:N285"/>
    <mergeCell ref="O276:O285"/>
    <mergeCell ref="J286:J295"/>
    <mergeCell ref="K286:K295"/>
    <mergeCell ref="L286:L295"/>
    <mergeCell ref="M286:M295"/>
    <mergeCell ref="N286:N295"/>
    <mergeCell ref="O286:O295"/>
    <mergeCell ref="J246:J255"/>
    <mergeCell ref="K246:K255"/>
    <mergeCell ref="L246:L255"/>
    <mergeCell ref="M246:M255"/>
    <mergeCell ref="N246:N255"/>
    <mergeCell ref="O246:O255"/>
    <mergeCell ref="J256:J265"/>
    <mergeCell ref="K256:K265"/>
    <mergeCell ref="L256:L265"/>
    <mergeCell ref="M256:M265"/>
    <mergeCell ref="N256:N265"/>
    <mergeCell ref="O256:O265"/>
    <mergeCell ref="J226:J235"/>
    <mergeCell ref="K226:K235"/>
    <mergeCell ref="L226:L235"/>
    <mergeCell ref="M226:M235"/>
    <mergeCell ref="N226:N235"/>
    <mergeCell ref="O226:O235"/>
    <mergeCell ref="J236:J245"/>
    <mergeCell ref="K236:K245"/>
    <mergeCell ref="L236:L245"/>
    <mergeCell ref="M236:M245"/>
    <mergeCell ref="N236:N245"/>
    <mergeCell ref="O236:O245"/>
    <mergeCell ref="J206:J215"/>
    <mergeCell ref="K206:K215"/>
    <mergeCell ref="L206:L215"/>
    <mergeCell ref="M206:M215"/>
    <mergeCell ref="N206:N215"/>
    <mergeCell ref="O206:O215"/>
    <mergeCell ref="J216:J225"/>
    <mergeCell ref="K216:K225"/>
    <mergeCell ref="L216:L225"/>
    <mergeCell ref="M216:M225"/>
    <mergeCell ref="N216:N225"/>
    <mergeCell ref="O216:O225"/>
    <mergeCell ref="J186:J195"/>
    <mergeCell ref="K186:K195"/>
    <mergeCell ref="L186:L195"/>
    <mergeCell ref="M186:M195"/>
    <mergeCell ref="N186:N195"/>
    <mergeCell ref="O186:O195"/>
    <mergeCell ref="J196:J205"/>
    <mergeCell ref="K196:K205"/>
    <mergeCell ref="L196:L205"/>
    <mergeCell ref="M196:M205"/>
    <mergeCell ref="N196:N205"/>
    <mergeCell ref="O196:O205"/>
    <mergeCell ref="J166:J175"/>
    <mergeCell ref="K166:K175"/>
    <mergeCell ref="L166:L175"/>
    <mergeCell ref="M166:M175"/>
    <mergeCell ref="N166:N175"/>
    <mergeCell ref="O166:O175"/>
    <mergeCell ref="J176:J185"/>
    <mergeCell ref="K176:K185"/>
    <mergeCell ref="L176:L185"/>
    <mergeCell ref="M176:M185"/>
    <mergeCell ref="N176:N185"/>
    <mergeCell ref="O176:O185"/>
    <mergeCell ref="J146:J155"/>
    <mergeCell ref="K146:K155"/>
    <mergeCell ref="L146:L155"/>
    <mergeCell ref="M146:M155"/>
    <mergeCell ref="N146:N155"/>
    <mergeCell ref="O146:O155"/>
    <mergeCell ref="J156:J165"/>
    <mergeCell ref="K156:K165"/>
    <mergeCell ref="L156:L165"/>
    <mergeCell ref="M156:M165"/>
    <mergeCell ref="N156:N165"/>
    <mergeCell ref="O156:O165"/>
    <mergeCell ref="J126:J135"/>
    <mergeCell ref="K126:K135"/>
    <mergeCell ref="L126:L135"/>
    <mergeCell ref="M126:M135"/>
    <mergeCell ref="N126:N135"/>
    <mergeCell ref="O126:O135"/>
    <mergeCell ref="J136:J145"/>
    <mergeCell ref="K136:K145"/>
    <mergeCell ref="L136:L145"/>
    <mergeCell ref="M136:M145"/>
    <mergeCell ref="N136:N145"/>
    <mergeCell ref="O136:O145"/>
    <mergeCell ref="J106:J115"/>
    <mergeCell ref="K106:K115"/>
    <mergeCell ref="L106:L115"/>
    <mergeCell ref="M106:M115"/>
    <mergeCell ref="N106:N115"/>
    <mergeCell ref="O106:O115"/>
    <mergeCell ref="J116:J125"/>
    <mergeCell ref="K116:K125"/>
    <mergeCell ref="L116:L125"/>
    <mergeCell ref="M116:M125"/>
    <mergeCell ref="N116:N125"/>
    <mergeCell ref="O116:O125"/>
    <mergeCell ref="J86:J95"/>
    <mergeCell ref="K86:K95"/>
    <mergeCell ref="L86:L95"/>
    <mergeCell ref="M86:M95"/>
    <mergeCell ref="N86:N95"/>
    <mergeCell ref="O86:O95"/>
    <mergeCell ref="J96:J105"/>
    <mergeCell ref="K96:K105"/>
    <mergeCell ref="L96:L105"/>
    <mergeCell ref="M96:M105"/>
    <mergeCell ref="N96:N105"/>
    <mergeCell ref="O96:O105"/>
    <mergeCell ref="J66:J75"/>
    <mergeCell ref="K66:K75"/>
    <mergeCell ref="L66:L75"/>
    <mergeCell ref="M66:M75"/>
    <mergeCell ref="N66:N75"/>
    <mergeCell ref="O66:O75"/>
    <mergeCell ref="J76:J85"/>
    <mergeCell ref="K76:K85"/>
    <mergeCell ref="L76:L85"/>
    <mergeCell ref="M76:M85"/>
    <mergeCell ref="N76:N85"/>
    <mergeCell ref="O76:O85"/>
    <mergeCell ref="J46:J55"/>
    <mergeCell ref="K46:K55"/>
    <mergeCell ref="L46:L55"/>
    <mergeCell ref="M46:M55"/>
    <mergeCell ref="N46:N55"/>
    <mergeCell ref="O46:O55"/>
    <mergeCell ref="J56:J65"/>
    <mergeCell ref="K56:K65"/>
    <mergeCell ref="L56:L65"/>
    <mergeCell ref="M56:M65"/>
    <mergeCell ref="N56:N65"/>
    <mergeCell ref="O56:O65"/>
    <mergeCell ref="J16:J25"/>
    <mergeCell ref="K16:K25"/>
    <mergeCell ref="L16:L25"/>
    <mergeCell ref="M16:M25"/>
    <mergeCell ref="N16:N25"/>
    <mergeCell ref="O16:O25"/>
    <mergeCell ref="J26:J35"/>
    <mergeCell ref="K26:K35"/>
    <mergeCell ref="L26:L35"/>
    <mergeCell ref="M26:M35"/>
    <mergeCell ref="N26:N35"/>
    <mergeCell ref="O26:O35"/>
    <mergeCell ref="J36:J45"/>
    <mergeCell ref="K36:K45"/>
    <mergeCell ref="L36:L45"/>
    <mergeCell ref="M36:M45"/>
    <mergeCell ref="N36:N45"/>
    <mergeCell ref="O36:O45"/>
    <mergeCell ref="J526:J535"/>
    <mergeCell ref="K526:K535"/>
    <mergeCell ref="L526:L535"/>
    <mergeCell ref="M526:M535"/>
    <mergeCell ref="N526:N535"/>
    <mergeCell ref="O526:O535"/>
    <mergeCell ref="J476:J485"/>
    <mergeCell ref="K476:K485"/>
    <mergeCell ref="L476:L485"/>
    <mergeCell ref="M476:M485"/>
    <mergeCell ref="N476:N485"/>
    <mergeCell ref="O476:O485"/>
    <mergeCell ref="J486:J495"/>
    <mergeCell ref="K486:K495"/>
    <mergeCell ref="L486:L495"/>
    <mergeCell ref="M486:M495"/>
    <mergeCell ref="N486:N495"/>
    <mergeCell ref="O486:O495"/>
    <mergeCell ref="A600:B600"/>
    <mergeCell ref="M600:O600"/>
    <mergeCell ref="A601:B601"/>
    <mergeCell ref="J546:J555"/>
    <mergeCell ref="K546:K555"/>
    <mergeCell ref="L546:L555"/>
    <mergeCell ref="M546:M555"/>
    <mergeCell ref="N546:N555"/>
    <mergeCell ref="O546:O555"/>
    <mergeCell ref="A597:B597"/>
    <mergeCell ref="A598:B598"/>
    <mergeCell ref="A599:B599"/>
    <mergeCell ref="J586:J595"/>
    <mergeCell ref="K586:K595"/>
    <mergeCell ref="L586:L595"/>
    <mergeCell ref="M586:M595"/>
    <mergeCell ref="N586:N595"/>
    <mergeCell ref="O586:O595"/>
    <mergeCell ref="J566:J575"/>
    <mergeCell ref="K566:K575"/>
    <mergeCell ref="L566:L575"/>
    <mergeCell ref="M566:M575"/>
    <mergeCell ref="N566:N575"/>
    <mergeCell ref="O566:O575"/>
    <mergeCell ref="J576:J585"/>
    <mergeCell ref="K576:K585"/>
    <mergeCell ref="L576:L585"/>
    <mergeCell ref="M576:M585"/>
    <mergeCell ref="N576:N585"/>
    <mergeCell ref="O576:O585"/>
    <mergeCell ref="J516:J525"/>
    <mergeCell ref="K516:K525"/>
    <mergeCell ref="L516:L525"/>
    <mergeCell ref="M516:M525"/>
    <mergeCell ref="N516:N525"/>
    <mergeCell ref="O516:O525"/>
    <mergeCell ref="J536:J545"/>
    <mergeCell ref="K536:K545"/>
    <mergeCell ref="L536:L545"/>
    <mergeCell ref="M536:M545"/>
    <mergeCell ref="N536:N545"/>
    <mergeCell ref="O536:O545"/>
    <mergeCell ref="J556:J565"/>
    <mergeCell ref="K556:K565"/>
    <mergeCell ref="L556:L565"/>
    <mergeCell ref="M556:M565"/>
    <mergeCell ref="N556:N565"/>
    <mergeCell ref="O556:O565"/>
    <mergeCell ref="J466:J475"/>
    <mergeCell ref="K466:K475"/>
    <mergeCell ref="L466:L475"/>
    <mergeCell ref="M466:M475"/>
    <mergeCell ref="N466:N475"/>
    <mergeCell ref="O466:O475"/>
    <mergeCell ref="J436:J445"/>
    <mergeCell ref="K436:K445"/>
    <mergeCell ref="L436:L445"/>
    <mergeCell ref="M436:M445"/>
    <mergeCell ref="N436:N445"/>
    <mergeCell ref="O436:O445"/>
    <mergeCell ref="J446:J455"/>
    <mergeCell ref="K446:K455"/>
    <mergeCell ref="L446:L455"/>
    <mergeCell ref="M446:M455"/>
    <mergeCell ref="N446:N455"/>
    <mergeCell ref="O446:O455"/>
    <mergeCell ref="J416:J425"/>
    <mergeCell ref="K416:K425"/>
    <mergeCell ref="L416:L425"/>
    <mergeCell ref="M416:M425"/>
    <mergeCell ref="N416:N425"/>
    <mergeCell ref="O416:O425"/>
    <mergeCell ref="J426:J435"/>
    <mergeCell ref="K426:K435"/>
    <mergeCell ref="L426:L435"/>
    <mergeCell ref="M426:M435"/>
    <mergeCell ref="N426:N435"/>
    <mergeCell ref="O426:O435"/>
    <mergeCell ref="J396:J405"/>
    <mergeCell ref="K396:K405"/>
    <mergeCell ref="L396:L405"/>
    <mergeCell ref="M396:M405"/>
    <mergeCell ref="N396:N405"/>
    <mergeCell ref="O396:O405"/>
    <mergeCell ref="J406:J415"/>
    <mergeCell ref="K406:K415"/>
    <mergeCell ref="L406:L415"/>
    <mergeCell ref="M406:M415"/>
    <mergeCell ref="N406:N415"/>
    <mergeCell ref="O406:O415"/>
    <mergeCell ref="J376:J385"/>
    <mergeCell ref="K376:K385"/>
    <mergeCell ref="L376:L385"/>
    <mergeCell ref="M376:M385"/>
    <mergeCell ref="N376:N385"/>
    <mergeCell ref="O376:O385"/>
    <mergeCell ref="J386:J395"/>
    <mergeCell ref="K386:K395"/>
    <mergeCell ref="L386:L395"/>
    <mergeCell ref="M386:M395"/>
    <mergeCell ref="N386:N395"/>
    <mergeCell ref="O386:O395"/>
    <mergeCell ref="J356:J365"/>
    <mergeCell ref="K356:K365"/>
    <mergeCell ref="L356:L365"/>
    <mergeCell ref="M356:M365"/>
    <mergeCell ref="N356:N365"/>
    <mergeCell ref="O356:O365"/>
    <mergeCell ref="J366:J375"/>
    <mergeCell ref="K366:K375"/>
    <mergeCell ref="L366:L375"/>
    <mergeCell ref="M366:M375"/>
    <mergeCell ref="N366:N375"/>
    <mergeCell ref="O366:O375"/>
    <mergeCell ref="J336:J345"/>
    <mergeCell ref="K336:K345"/>
    <mergeCell ref="L336:L345"/>
    <mergeCell ref="M336:M345"/>
    <mergeCell ref="N336:N345"/>
    <mergeCell ref="O336:O345"/>
    <mergeCell ref="J346:J355"/>
    <mergeCell ref="K346:K355"/>
    <mergeCell ref="L346:L355"/>
    <mergeCell ref="M346:M355"/>
    <mergeCell ref="N346:N355"/>
    <mergeCell ref="O346:O355"/>
    <mergeCell ref="J316:J325"/>
    <mergeCell ref="K316:K325"/>
    <mergeCell ref="L316:L325"/>
    <mergeCell ref="M316:M325"/>
    <mergeCell ref="N316:N325"/>
    <mergeCell ref="O316:O325"/>
    <mergeCell ref="J326:J335"/>
    <mergeCell ref="K326:K335"/>
    <mergeCell ref="L326:L335"/>
    <mergeCell ref="M326:M335"/>
    <mergeCell ref="N326:N335"/>
    <mergeCell ref="O326:O335"/>
    <mergeCell ref="A1:O1"/>
    <mergeCell ref="A2:O2"/>
    <mergeCell ref="A4:O4"/>
    <mergeCell ref="J6:J15"/>
    <mergeCell ref="K6:K15"/>
    <mergeCell ref="L6:L15"/>
    <mergeCell ref="M6:M15"/>
    <mergeCell ref="N6:N15"/>
    <mergeCell ref="O6:O15"/>
    <mergeCell ref="J296:J305"/>
    <mergeCell ref="K296:K305"/>
    <mergeCell ref="L296:L305"/>
    <mergeCell ref="M296:M305"/>
    <mergeCell ref="N296:N305"/>
    <mergeCell ref="O296:O305"/>
    <mergeCell ref="J306:J315"/>
    <mergeCell ref="K306:K315"/>
    <mergeCell ref="L306:L315"/>
    <mergeCell ref="M306:M315"/>
    <mergeCell ref="N306:N315"/>
    <mergeCell ref="O306:O31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1" manualBreakCount="1">
    <brk id="345" max="16383" man="1"/>
  </rowBreaks>
  <ignoredErrors>
    <ignoredError sqref="K7:O15 K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R581"/>
  <sheetViews>
    <sheetView tabSelected="1"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18" ht="16.5" thickBot="1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0" t="s">
        <v>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42</v>
      </c>
      <c r="B6" s="9" t="s">
        <v>43</v>
      </c>
      <c r="C6" s="10" t="s">
        <v>31</v>
      </c>
      <c r="D6" s="10">
        <v>24</v>
      </c>
      <c r="E6" s="10">
        <v>16</v>
      </c>
      <c r="F6" s="10">
        <v>40</v>
      </c>
      <c r="G6" s="10">
        <v>0</v>
      </c>
      <c r="H6" s="10" t="s">
        <v>19</v>
      </c>
      <c r="I6" s="10" t="s">
        <v>19</v>
      </c>
      <c r="J6" s="36">
        <f>COUNTIF(H6:H15,"F")+COUNTIF(H6:H15,"AB")</f>
        <v>3</v>
      </c>
      <c r="K6" s="39">
        <f>SUM(G6:G15)</f>
        <v>15.5</v>
      </c>
      <c r="L6" s="42" t="str">
        <f>IF(K6=24.5, "PASS", "FAIL")</f>
        <v>FAIL</v>
      </c>
      <c r="M6" s="44" t="str">
        <f>IF(L6="PASS",O6/10,"NO NEED")</f>
        <v>NO NEED</v>
      </c>
      <c r="N6" s="46" t="str">
        <f>IF(L6="FAIL","NO RANK",RANK(M6,$M$6:$M$575))</f>
        <v>NO RANK</v>
      </c>
      <c r="O6" s="48">
        <f>SUM(F6:F15)</f>
        <v>625</v>
      </c>
      <c r="P6" s="11"/>
      <c r="Q6" s="12"/>
      <c r="R6" s="12"/>
    </row>
    <row r="7" spans="1:18" ht="11.1" customHeight="1">
      <c r="A7" s="13" t="s">
        <v>42</v>
      </c>
      <c r="B7" s="14" t="s">
        <v>43</v>
      </c>
      <c r="C7" s="15" t="s">
        <v>32</v>
      </c>
      <c r="D7" s="15">
        <v>27</v>
      </c>
      <c r="E7" s="15">
        <v>12</v>
      </c>
      <c r="F7" s="15">
        <v>39</v>
      </c>
      <c r="G7" s="15">
        <v>0</v>
      </c>
      <c r="H7" s="15" t="s">
        <v>19</v>
      </c>
      <c r="I7" s="15" t="s">
        <v>19</v>
      </c>
      <c r="J7" s="37"/>
      <c r="K7" s="40"/>
      <c r="L7" s="42"/>
      <c r="M7" s="44"/>
      <c r="N7" s="46"/>
      <c r="O7" s="48"/>
    </row>
    <row r="8" spans="1:18" ht="11.1" customHeight="1">
      <c r="A8" s="13" t="s">
        <v>42</v>
      </c>
      <c r="B8" s="14" t="s">
        <v>43</v>
      </c>
      <c r="C8" s="15" t="s">
        <v>33</v>
      </c>
      <c r="D8" s="15">
        <v>26</v>
      </c>
      <c r="E8" s="15">
        <v>25</v>
      </c>
      <c r="F8" s="15">
        <v>51</v>
      </c>
      <c r="G8" s="15">
        <v>3</v>
      </c>
      <c r="H8" s="15" t="s">
        <v>15</v>
      </c>
      <c r="I8" s="15" t="s">
        <v>17</v>
      </c>
      <c r="J8" s="37"/>
      <c r="K8" s="40"/>
      <c r="L8" s="42"/>
      <c r="M8" s="44"/>
      <c r="N8" s="46"/>
      <c r="O8" s="48"/>
    </row>
    <row r="9" spans="1:18" ht="11.1" customHeight="1">
      <c r="A9" s="13" t="s">
        <v>42</v>
      </c>
      <c r="B9" s="14" t="s">
        <v>43</v>
      </c>
      <c r="C9" s="15" t="s">
        <v>34</v>
      </c>
      <c r="D9" s="15">
        <v>24</v>
      </c>
      <c r="E9" s="15">
        <v>18</v>
      </c>
      <c r="F9" s="15">
        <v>42</v>
      </c>
      <c r="G9" s="15">
        <v>0</v>
      </c>
      <c r="H9" s="15" t="s">
        <v>19</v>
      </c>
      <c r="I9" s="15" t="s">
        <v>19</v>
      </c>
      <c r="J9" s="37"/>
      <c r="K9" s="40"/>
      <c r="L9" s="42"/>
      <c r="M9" s="44"/>
      <c r="N9" s="46"/>
      <c r="O9" s="48"/>
    </row>
    <row r="10" spans="1:18" ht="11.1" customHeight="1">
      <c r="A10" s="13" t="s">
        <v>42</v>
      </c>
      <c r="B10" s="14" t="s">
        <v>43</v>
      </c>
      <c r="C10" s="15" t="s">
        <v>35</v>
      </c>
      <c r="D10" s="15">
        <v>22</v>
      </c>
      <c r="E10" s="15">
        <v>25</v>
      </c>
      <c r="F10" s="15">
        <v>47</v>
      </c>
      <c r="G10" s="15">
        <v>3</v>
      </c>
      <c r="H10" s="15" t="s">
        <v>15</v>
      </c>
      <c r="I10" s="15" t="s">
        <v>18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42</v>
      </c>
      <c r="B11" s="14" t="s">
        <v>43</v>
      </c>
      <c r="C11" s="15" t="s">
        <v>36</v>
      </c>
      <c r="D11" s="15">
        <v>27</v>
      </c>
      <c r="E11" s="15">
        <v>63</v>
      </c>
      <c r="F11" s="15">
        <v>90</v>
      </c>
      <c r="G11" s="15">
        <v>1.5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42</v>
      </c>
      <c r="B12" s="17" t="s">
        <v>43</v>
      </c>
      <c r="C12" s="18" t="s">
        <v>37</v>
      </c>
      <c r="D12" s="18">
        <v>27</v>
      </c>
      <c r="E12" s="18">
        <v>60</v>
      </c>
      <c r="F12" s="18">
        <v>87</v>
      </c>
      <c r="G12" s="18">
        <v>1.5</v>
      </c>
      <c r="H12" s="18" t="s">
        <v>15</v>
      </c>
      <c r="I12" s="18" t="s">
        <v>21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42</v>
      </c>
      <c r="B13" s="17" t="s">
        <v>43</v>
      </c>
      <c r="C13" s="18" t="s">
        <v>38</v>
      </c>
      <c r="D13" s="18">
        <v>26</v>
      </c>
      <c r="E13" s="18">
        <v>64</v>
      </c>
      <c r="F13" s="18">
        <v>90</v>
      </c>
      <c r="G13" s="18">
        <v>1.5</v>
      </c>
      <c r="H13" s="18" t="s">
        <v>15</v>
      </c>
      <c r="I13" s="18" t="s">
        <v>20</v>
      </c>
      <c r="J13" s="37"/>
      <c r="K13" s="40"/>
      <c r="L13" s="42"/>
      <c r="M13" s="44"/>
      <c r="N13" s="46"/>
      <c r="O13" s="48"/>
    </row>
    <row r="14" spans="1:18" ht="11.1" customHeight="1">
      <c r="A14" s="16" t="s">
        <v>42</v>
      </c>
      <c r="B14" s="17" t="s">
        <v>43</v>
      </c>
      <c r="C14" s="18" t="s">
        <v>40</v>
      </c>
      <c r="D14" s="18">
        <v>26</v>
      </c>
      <c r="E14" s="18">
        <v>62</v>
      </c>
      <c r="F14" s="18">
        <v>88</v>
      </c>
      <c r="G14" s="18">
        <v>2</v>
      </c>
      <c r="H14" s="18" t="s">
        <v>15</v>
      </c>
      <c r="I14" s="18" t="s">
        <v>21</v>
      </c>
      <c r="J14" s="37"/>
      <c r="K14" s="40"/>
      <c r="L14" s="42"/>
      <c r="M14" s="44"/>
      <c r="N14" s="46"/>
      <c r="O14" s="48"/>
    </row>
    <row r="15" spans="1:18" ht="11.1" customHeight="1" thickBot="1">
      <c r="A15" s="19" t="s">
        <v>42</v>
      </c>
      <c r="B15" s="20" t="s">
        <v>43</v>
      </c>
      <c r="C15" s="21" t="s">
        <v>30</v>
      </c>
      <c r="D15" s="21">
        <v>26</v>
      </c>
      <c r="E15" s="21">
        <v>25</v>
      </c>
      <c r="F15" s="21">
        <v>51</v>
      </c>
      <c r="G15" s="21">
        <v>3</v>
      </c>
      <c r="H15" s="21" t="s">
        <v>15</v>
      </c>
      <c r="I15" s="21" t="s">
        <v>17</v>
      </c>
      <c r="J15" s="38"/>
      <c r="K15" s="41"/>
      <c r="L15" s="43"/>
      <c r="M15" s="45"/>
      <c r="N15" s="47"/>
      <c r="O15" s="49"/>
      <c r="P15" s="11"/>
      <c r="Q15" s="12"/>
      <c r="R15" s="12"/>
    </row>
    <row r="16" spans="1:18" ht="11.1" customHeight="1">
      <c r="A16" s="8" t="s">
        <v>44</v>
      </c>
      <c r="B16" s="9" t="s">
        <v>45</v>
      </c>
      <c r="C16" s="10" t="s">
        <v>31</v>
      </c>
      <c r="D16" s="10">
        <v>28</v>
      </c>
      <c r="E16" s="10">
        <v>25</v>
      </c>
      <c r="F16" s="10">
        <v>53</v>
      </c>
      <c r="G16" s="10">
        <v>3</v>
      </c>
      <c r="H16" s="10" t="s">
        <v>15</v>
      </c>
      <c r="I16" s="10" t="s">
        <v>17</v>
      </c>
      <c r="J16" s="36">
        <f t="shared" ref="J16" si="0">COUNTIF(H16:H25,"F")+COUNTIF(H16:H25,"AB")</f>
        <v>0</v>
      </c>
      <c r="K16" s="39">
        <f t="shared" ref="K16" si="1">SUM(G16:G25)</f>
        <v>24.5</v>
      </c>
      <c r="L16" s="42" t="str">
        <f t="shared" ref="L16" si="2">IF(K16=24.5, "PASS", "FAIL")</f>
        <v>PASS</v>
      </c>
      <c r="M16" s="44">
        <f t="shared" ref="M16" si="3">IF(L16="PASS",O16/10,"NO NEED")</f>
        <v>66.2</v>
      </c>
      <c r="N16" s="46">
        <f>IF(L16="FAIL","NO RANK",RANK(M16,$M$6:$M$575))</f>
        <v>18</v>
      </c>
      <c r="O16" s="48">
        <f t="shared" ref="O16" si="4">SUM(F16:F25)</f>
        <v>662</v>
      </c>
      <c r="P16" s="11"/>
      <c r="Q16" s="12"/>
      <c r="R16" s="12"/>
    </row>
    <row r="17" spans="1:18" ht="11.1" customHeight="1">
      <c r="A17" s="13" t="s">
        <v>44</v>
      </c>
      <c r="B17" s="14" t="s">
        <v>45</v>
      </c>
      <c r="C17" s="15" t="s">
        <v>32</v>
      </c>
      <c r="D17" s="15">
        <v>28</v>
      </c>
      <c r="E17" s="15">
        <v>26</v>
      </c>
      <c r="F17" s="15">
        <v>54</v>
      </c>
      <c r="G17" s="15">
        <v>3</v>
      </c>
      <c r="H17" s="15" t="s">
        <v>15</v>
      </c>
      <c r="I17" s="15" t="s">
        <v>17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44</v>
      </c>
      <c r="B18" s="14" t="s">
        <v>45</v>
      </c>
      <c r="C18" s="15" t="s">
        <v>33</v>
      </c>
      <c r="D18" s="15">
        <v>23</v>
      </c>
      <c r="E18" s="15">
        <v>31</v>
      </c>
      <c r="F18" s="15">
        <v>54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44</v>
      </c>
      <c r="B19" s="14" t="s">
        <v>45</v>
      </c>
      <c r="C19" s="15" t="s">
        <v>34</v>
      </c>
      <c r="D19" s="15">
        <v>22</v>
      </c>
      <c r="E19" s="15">
        <v>35</v>
      </c>
      <c r="F19" s="15">
        <v>57</v>
      </c>
      <c r="G19" s="15">
        <v>3</v>
      </c>
      <c r="H19" s="15" t="s">
        <v>15</v>
      </c>
      <c r="I19" s="15" t="s">
        <v>17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44</v>
      </c>
      <c r="B20" s="14" t="s">
        <v>45</v>
      </c>
      <c r="C20" s="15" t="s">
        <v>35</v>
      </c>
      <c r="D20" s="15">
        <v>23</v>
      </c>
      <c r="E20" s="15">
        <v>29</v>
      </c>
      <c r="F20" s="15">
        <v>52</v>
      </c>
      <c r="G20" s="15">
        <v>3</v>
      </c>
      <c r="H20" s="15" t="s">
        <v>15</v>
      </c>
      <c r="I20" s="15" t="s">
        <v>17</v>
      </c>
      <c r="J20" s="37"/>
      <c r="K20" s="40"/>
      <c r="L20" s="42"/>
      <c r="M20" s="44"/>
      <c r="N20" s="46"/>
      <c r="O20" s="48"/>
    </row>
    <row r="21" spans="1:18" ht="11.1" customHeight="1">
      <c r="A21" s="13" t="s">
        <v>44</v>
      </c>
      <c r="B21" s="14" t="s">
        <v>45</v>
      </c>
      <c r="C21" s="15" t="s">
        <v>36</v>
      </c>
      <c r="D21" s="15">
        <v>27</v>
      </c>
      <c r="E21" s="15">
        <v>61</v>
      </c>
      <c r="F21" s="15">
        <v>88</v>
      </c>
      <c r="G21" s="15">
        <v>1.5</v>
      </c>
      <c r="H21" s="15" t="s">
        <v>15</v>
      </c>
      <c r="I21" s="15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44</v>
      </c>
      <c r="B22" s="17" t="s">
        <v>45</v>
      </c>
      <c r="C22" s="18" t="s">
        <v>37</v>
      </c>
      <c r="D22" s="18">
        <v>27</v>
      </c>
      <c r="E22" s="18">
        <v>61</v>
      </c>
      <c r="F22" s="18">
        <v>88</v>
      </c>
      <c r="G22" s="18">
        <v>1.5</v>
      </c>
      <c r="H22" s="18" t="s">
        <v>15</v>
      </c>
      <c r="I22" s="18" t="s">
        <v>21</v>
      </c>
      <c r="J22" s="37"/>
      <c r="K22" s="40"/>
      <c r="L22" s="42"/>
      <c r="M22" s="44"/>
      <c r="N22" s="46"/>
      <c r="O22" s="48"/>
    </row>
    <row r="23" spans="1:18" ht="11.1" customHeight="1">
      <c r="A23" s="16" t="s">
        <v>44</v>
      </c>
      <c r="B23" s="17" t="s">
        <v>45</v>
      </c>
      <c r="C23" s="18" t="s">
        <v>38</v>
      </c>
      <c r="D23" s="18">
        <v>26</v>
      </c>
      <c r="E23" s="18">
        <v>45</v>
      </c>
      <c r="F23" s="18">
        <v>71</v>
      </c>
      <c r="G23" s="18">
        <v>1.5</v>
      </c>
      <c r="H23" s="18" t="s">
        <v>15</v>
      </c>
      <c r="I23" s="18" t="s">
        <v>22</v>
      </c>
      <c r="J23" s="37"/>
      <c r="K23" s="40"/>
      <c r="L23" s="42"/>
      <c r="M23" s="44"/>
      <c r="N23" s="46"/>
      <c r="O23" s="48"/>
    </row>
    <row r="24" spans="1:18" ht="11.1" customHeight="1">
      <c r="A24" s="16" t="s">
        <v>44</v>
      </c>
      <c r="B24" s="17" t="s">
        <v>45</v>
      </c>
      <c r="C24" s="18" t="s">
        <v>40</v>
      </c>
      <c r="D24" s="18">
        <v>26</v>
      </c>
      <c r="E24" s="18">
        <v>54</v>
      </c>
      <c r="F24" s="18">
        <v>80</v>
      </c>
      <c r="G24" s="18">
        <v>2</v>
      </c>
      <c r="H24" s="18" t="s">
        <v>15</v>
      </c>
      <c r="I24" s="18" t="s">
        <v>21</v>
      </c>
      <c r="J24" s="37"/>
      <c r="K24" s="40"/>
      <c r="L24" s="42"/>
      <c r="M24" s="44"/>
      <c r="N24" s="46"/>
      <c r="O24" s="48"/>
    </row>
    <row r="25" spans="1:18" ht="11.1" customHeight="1" thickBot="1">
      <c r="A25" s="19" t="s">
        <v>44</v>
      </c>
      <c r="B25" s="20" t="s">
        <v>45</v>
      </c>
      <c r="C25" s="21" t="s">
        <v>30</v>
      </c>
      <c r="D25" s="21">
        <v>28</v>
      </c>
      <c r="E25" s="21">
        <v>37</v>
      </c>
      <c r="F25" s="21">
        <v>65</v>
      </c>
      <c r="G25" s="21">
        <v>3</v>
      </c>
      <c r="H25" s="21" t="s">
        <v>15</v>
      </c>
      <c r="I25" s="21" t="s">
        <v>16</v>
      </c>
      <c r="J25" s="38"/>
      <c r="K25" s="41"/>
      <c r="L25" s="43"/>
      <c r="M25" s="45"/>
      <c r="N25" s="47"/>
      <c r="O25" s="49"/>
      <c r="P25" s="11"/>
      <c r="Q25" s="12"/>
      <c r="R25" s="12"/>
    </row>
    <row r="26" spans="1:18" ht="11.1" customHeight="1">
      <c r="A26" s="8" t="s">
        <v>46</v>
      </c>
      <c r="B26" s="9" t="s">
        <v>47</v>
      </c>
      <c r="C26" s="10" t="s">
        <v>31</v>
      </c>
      <c r="D26" s="10">
        <v>28</v>
      </c>
      <c r="E26" s="10">
        <v>15</v>
      </c>
      <c r="F26" s="10">
        <v>43</v>
      </c>
      <c r="G26" s="10">
        <v>0</v>
      </c>
      <c r="H26" s="10" t="s">
        <v>19</v>
      </c>
      <c r="I26" s="10" t="s">
        <v>19</v>
      </c>
      <c r="J26" s="36">
        <f t="shared" ref="J26" si="5">COUNTIF(H26:H35,"F")+COUNTIF(H26:H35,"AB")</f>
        <v>2</v>
      </c>
      <c r="K26" s="39">
        <f t="shared" ref="K26" si="6">SUM(G26:G35)</f>
        <v>18.5</v>
      </c>
      <c r="L26" s="42" t="str">
        <f t="shared" ref="L26" si="7">IF(K26=24.5, "PASS", "FAIL")</f>
        <v>FAIL</v>
      </c>
      <c r="M26" s="44" t="str">
        <f t="shared" ref="M26" si="8">IF(L26="PASS",O26/10,"NO NEED")</f>
        <v>NO NEED</v>
      </c>
      <c r="N26" s="46" t="str">
        <f>IF(L26="FAIL","NO RANK",RANK(M26,$M$6:$M$575))</f>
        <v>NO RANK</v>
      </c>
      <c r="O26" s="48">
        <f t="shared" ref="O26" si="9">SUM(F26:F35)</f>
        <v>671</v>
      </c>
      <c r="P26" s="11"/>
      <c r="Q26" s="12"/>
      <c r="R26" s="12"/>
    </row>
    <row r="27" spans="1:18" ht="11.1" customHeight="1">
      <c r="A27" s="13" t="s">
        <v>46</v>
      </c>
      <c r="B27" s="14" t="s">
        <v>47</v>
      </c>
      <c r="C27" s="15" t="s">
        <v>32</v>
      </c>
      <c r="D27" s="15">
        <v>29</v>
      </c>
      <c r="E27" s="15">
        <v>12</v>
      </c>
      <c r="F27" s="15">
        <v>41</v>
      </c>
      <c r="G27" s="15">
        <v>0</v>
      </c>
      <c r="H27" s="15" t="s">
        <v>19</v>
      </c>
      <c r="I27" s="15" t="s">
        <v>19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46</v>
      </c>
      <c r="B28" s="14" t="s">
        <v>47</v>
      </c>
      <c r="C28" s="15" t="s">
        <v>33</v>
      </c>
      <c r="D28" s="15">
        <v>27</v>
      </c>
      <c r="E28" s="15">
        <v>29</v>
      </c>
      <c r="F28" s="15">
        <v>56</v>
      </c>
      <c r="G28" s="15">
        <v>3</v>
      </c>
      <c r="H28" s="15" t="s">
        <v>15</v>
      </c>
      <c r="I28" s="15" t="s">
        <v>17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46</v>
      </c>
      <c r="B29" s="14" t="s">
        <v>47</v>
      </c>
      <c r="C29" s="15" t="s">
        <v>34</v>
      </c>
      <c r="D29" s="15">
        <v>24</v>
      </c>
      <c r="E29" s="15">
        <v>29</v>
      </c>
      <c r="F29" s="15">
        <v>53</v>
      </c>
      <c r="G29" s="15">
        <v>3</v>
      </c>
      <c r="H29" s="15" t="s">
        <v>15</v>
      </c>
      <c r="I29" s="15" t="s">
        <v>17</v>
      </c>
      <c r="J29" s="37"/>
      <c r="K29" s="40"/>
      <c r="L29" s="42"/>
      <c r="M29" s="44"/>
      <c r="N29" s="46"/>
      <c r="O29" s="48"/>
    </row>
    <row r="30" spans="1:18" ht="11.1" customHeight="1">
      <c r="A30" s="13" t="s">
        <v>46</v>
      </c>
      <c r="B30" s="14" t="s">
        <v>47</v>
      </c>
      <c r="C30" s="15" t="s">
        <v>35</v>
      </c>
      <c r="D30" s="15">
        <v>25</v>
      </c>
      <c r="E30" s="15">
        <v>26</v>
      </c>
      <c r="F30" s="15">
        <v>51</v>
      </c>
      <c r="G30" s="15">
        <v>3</v>
      </c>
      <c r="H30" s="15" t="s">
        <v>15</v>
      </c>
      <c r="I30" s="15" t="s">
        <v>17</v>
      </c>
      <c r="J30" s="37"/>
      <c r="K30" s="40"/>
      <c r="L30" s="42"/>
      <c r="M30" s="44"/>
      <c r="N30" s="46"/>
      <c r="O30" s="48"/>
    </row>
    <row r="31" spans="1:18" ht="11.1" customHeight="1">
      <c r="A31" s="13" t="s">
        <v>46</v>
      </c>
      <c r="B31" s="14" t="s">
        <v>47</v>
      </c>
      <c r="C31" s="15" t="s">
        <v>36</v>
      </c>
      <c r="D31" s="15">
        <v>28</v>
      </c>
      <c r="E31" s="15">
        <v>64</v>
      </c>
      <c r="F31" s="15">
        <v>92</v>
      </c>
      <c r="G31" s="15">
        <v>1.5</v>
      </c>
      <c r="H31" s="15" t="s">
        <v>15</v>
      </c>
      <c r="I31" s="15" t="s">
        <v>20</v>
      </c>
      <c r="J31" s="37"/>
      <c r="K31" s="40"/>
      <c r="L31" s="42"/>
      <c r="M31" s="44"/>
      <c r="N31" s="46"/>
      <c r="O31" s="48"/>
    </row>
    <row r="32" spans="1:18" ht="11.1" customHeight="1">
      <c r="A32" s="16" t="s">
        <v>46</v>
      </c>
      <c r="B32" s="17" t="s">
        <v>47</v>
      </c>
      <c r="C32" s="18" t="s">
        <v>37</v>
      </c>
      <c r="D32" s="18">
        <v>27</v>
      </c>
      <c r="E32" s="18">
        <v>63</v>
      </c>
      <c r="F32" s="18">
        <v>90</v>
      </c>
      <c r="G32" s="18">
        <v>1.5</v>
      </c>
      <c r="H32" s="18" t="s">
        <v>15</v>
      </c>
      <c r="I32" s="18" t="s">
        <v>20</v>
      </c>
      <c r="J32" s="37"/>
      <c r="K32" s="40"/>
      <c r="L32" s="42"/>
      <c r="M32" s="44"/>
      <c r="N32" s="46"/>
      <c r="O32" s="48"/>
    </row>
    <row r="33" spans="1:18" ht="11.1" customHeight="1">
      <c r="A33" s="16" t="s">
        <v>46</v>
      </c>
      <c r="B33" s="17" t="s">
        <v>47</v>
      </c>
      <c r="C33" s="18" t="s">
        <v>38</v>
      </c>
      <c r="D33" s="18">
        <v>27</v>
      </c>
      <c r="E33" s="18">
        <v>65</v>
      </c>
      <c r="F33" s="18">
        <v>92</v>
      </c>
      <c r="G33" s="18">
        <v>1.5</v>
      </c>
      <c r="H33" s="18" t="s">
        <v>15</v>
      </c>
      <c r="I33" s="18" t="s">
        <v>20</v>
      </c>
      <c r="J33" s="37"/>
      <c r="K33" s="40"/>
      <c r="L33" s="42"/>
      <c r="M33" s="44"/>
      <c r="N33" s="46"/>
      <c r="O33" s="48"/>
    </row>
    <row r="34" spans="1:18" ht="11.1" customHeight="1">
      <c r="A34" s="16" t="s">
        <v>46</v>
      </c>
      <c r="B34" s="17" t="s">
        <v>47</v>
      </c>
      <c r="C34" s="18" t="s">
        <v>40</v>
      </c>
      <c r="D34" s="18">
        <v>28</v>
      </c>
      <c r="E34" s="18">
        <v>65</v>
      </c>
      <c r="F34" s="18">
        <v>93</v>
      </c>
      <c r="G34" s="18">
        <v>2</v>
      </c>
      <c r="H34" s="18" t="s">
        <v>15</v>
      </c>
      <c r="I34" s="18" t="s">
        <v>20</v>
      </c>
      <c r="J34" s="37"/>
      <c r="K34" s="40"/>
      <c r="L34" s="42"/>
      <c r="M34" s="44"/>
      <c r="N34" s="46"/>
      <c r="O34" s="48"/>
    </row>
    <row r="35" spans="1:18" ht="11.1" customHeight="1" thickBot="1">
      <c r="A35" s="19" t="s">
        <v>46</v>
      </c>
      <c r="B35" s="20" t="s">
        <v>47</v>
      </c>
      <c r="C35" s="21" t="s">
        <v>30</v>
      </c>
      <c r="D35" s="21">
        <v>28</v>
      </c>
      <c r="E35" s="21">
        <v>32</v>
      </c>
      <c r="F35" s="21">
        <v>60</v>
      </c>
      <c r="G35" s="21">
        <v>3</v>
      </c>
      <c r="H35" s="21" t="s">
        <v>15</v>
      </c>
      <c r="I35" s="21" t="s">
        <v>16</v>
      </c>
      <c r="J35" s="38"/>
      <c r="K35" s="41"/>
      <c r="L35" s="43"/>
      <c r="M35" s="45"/>
      <c r="N35" s="47"/>
      <c r="O35" s="49"/>
      <c r="P35" s="11"/>
      <c r="Q35" s="12"/>
      <c r="R35" s="12"/>
    </row>
    <row r="36" spans="1:18" ht="11.1" customHeight="1">
      <c r="A36" s="8" t="s">
        <v>48</v>
      </c>
      <c r="B36" s="9" t="s">
        <v>49</v>
      </c>
      <c r="C36" s="10" t="s">
        <v>31</v>
      </c>
      <c r="D36" s="10">
        <v>28</v>
      </c>
      <c r="E36" s="10">
        <v>15</v>
      </c>
      <c r="F36" s="10">
        <v>43</v>
      </c>
      <c r="G36" s="10">
        <v>0</v>
      </c>
      <c r="H36" s="10" t="s">
        <v>19</v>
      </c>
      <c r="I36" s="10" t="s">
        <v>19</v>
      </c>
      <c r="J36" s="36">
        <f t="shared" ref="J36" si="10">COUNTIF(H36:H45,"F")+COUNTIF(H36:H45,"AB")</f>
        <v>4</v>
      </c>
      <c r="K36" s="39">
        <f t="shared" ref="K36" si="11">SUM(G36:G45)</f>
        <v>12.5</v>
      </c>
      <c r="L36" s="42" t="str">
        <f t="shared" ref="L36" si="12">IF(K36=24.5, "PASS", "FAIL")</f>
        <v>FAIL</v>
      </c>
      <c r="M36" s="44" t="str">
        <f t="shared" ref="M36" si="13">IF(L36="PASS",O36/10,"NO NEED")</f>
        <v>NO NEED</v>
      </c>
      <c r="N36" s="46" t="str">
        <f>IF(L36="FAIL","NO RANK",RANK(M36,$M$6:$M$575))</f>
        <v>NO RANK</v>
      </c>
      <c r="O36" s="48">
        <f t="shared" ref="O36" si="14">SUM(F36:F45)</f>
        <v>611</v>
      </c>
      <c r="P36" s="11"/>
      <c r="Q36" s="12"/>
      <c r="R36" s="12"/>
    </row>
    <row r="37" spans="1:18" ht="11.1" customHeight="1">
      <c r="A37" s="13" t="s">
        <v>48</v>
      </c>
      <c r="B37" s="14" t="s">
        <v>49</v>
      </c>
      <c r="C37" s="15" t="s">
        <v>32</v>
      </c>
      <c r="D37" s="15">
        <v>24</v>
      </c>
      <c r="E37" s="15">
        <v>10</v>
      </c>
      <c r="F37" s="15">
        <v>34</v>
      </c>
      <c r="G37" s="15">
        <v>0</v>
      </c>
      <c r="H37" s="15" t="s">
        <v>19</v>
      </c>
      <c r="I37" s="15" t="s">
        <v>19</v>
      </c>
      <c r="J37" s="37"/>
      <c r="K37" s="40"/>
      <c r="L37" s="42"/>
      <c r="M37" s="44"/>
      <c r="N37" s="46"/>
      <c r="O37" s="48"/>
    </row>
    <row r="38" spans="1:18" ht="11.1" customHeight="1">
      <c r="A38" s="13" t="s">
        <v>48</v>
      </c>
      <c r="B38" s="14" t="s">
        <v>49</v>
      </c>
      <c r="C38" s="15" t="s">
        <v>33</v>
      </c>
      <c r="D38" s="15">
        <v>22</v>
      </c>
      <c r="E38" s="15">
        <v>18</v>
      </c>
      <c r="F38" s="15">
        <v>40</v>
      </c>
      <c r="G38" s="15">
        <v>0</v>
      </c>
      <c r="H38" s="15" t="s">
        <v>19</v>
      </c>
      <c r="I38" s="15" t="s">
        <v>19</v>
      </c>
      <c r="J38" s="37"/>
      <c r="K38" s="40"/>
      <c r="L38" s="42"/>
      <c r="M38" s="44"/>
      <c r="N38" s="46"/>
      <c r="O38" s="48"/>
    </row>
    <row r="39" spans="1:18" ht="11.1" customHeight="1">
      <c r="A39" s="13" t="s">
        <v>48</v>
      </c>
      <c r="B39" s="14" t="s">
        <v>49</v>
      </c>
      <c r="C39" s="15" t="s">
        <v>34</v>
      </c>
      <c r="D39" s="15">
        <v>23</v>
      </c>
      <c r="E39" s="15">
        <v>13</v>
      </c>
      <c r="F39" s="15">
        <v>36</v>
      </c>
      <c r="G39" s="15">
        <v>0</v>
      </c>
      <c r="H39" s="15" t="s">
        <v>19</v>
      </c>
      <c r="I39" s="15" t="s">
        <v>19</v>
      </c>
      <c r="J39" s="37"/>
      <c r="K39" s="40"/>
      <c r="L39" s="42"/>
      <c r="M39" s="44"/>
      <c r="N39" s="46"/>
      <c r="O39" s="48"/>
    </row>
    <row r="40" spans="1:18" ht="11.1" customHeight="1">
      <c r="A40" s="13" t="s">
        <v>48</v>
      </c>
      <c r="B40" s="14" t="s">
        <v>49</v>
      </c>
      <c r="C40" s="15" t="s">
        <v>35</v>
      </c>
      <c r="D40" s="15">
        <v>23</v>
      </c>
      <c r="E40" s="15">
        <v>28</v>
      </c>
      <c r="F40" s="15">
        <v>51</v>
      </c>
      <c r="G40" s="15">
        <v>3</v>
      </c>
      <c r="H40" s="15" t="s">
        <v>15</v>
      </c>
      <c r="I40" s="15" t="s">
        <v>17</v>
      </c>
      <c r="J40" s="37"/>
      <c r="K40" s="40"/>
      <c r="L40" s="42"/>
      <c r="M40" s="44"/>
      <c r="N40" s="46"/>
      <c r="O40" s="48"/>
    </row>
    <row r="41" spans="1:18" ht="11.1" customHeight="1">
      <c r="A41" s="13" t="s">
        <v>48</v>
      </c>
      <c r="B41" s="14" t="s">
        <v>49</v>
      </c>
      <c r="C41" s="15" t="s">
        <v>36</v>
      </c>
      <c r="D41" s="15">
        <v>27</v>
      </c>
      <c r="E41" s="15">
        <v>64</v>
      </c>
      <c r="F41" s="15">
        <v>91</v>
      </c>
      <c r="G41" s="15">
        <v>1.5</v>
      </c>
      <c r="H41" s="15" t="s">
        <v>15</v>
      </c>
      <c r="I41" s="15" t="s">
        <v>20</v>
      </c>
      <c r="J41" s="37"/>
      <c r="K41" s="40"/>
      <c r="L41" s="42"/>
      <c r="M41" s="44"/>
      <c r="N41" s="46"/>
      <c r="O41" s="48"/>
    </row>
    <row r="42" spans="1:18" ht="11.1" customHeight="1">
      <c r="A42" s="16" t="s">
        <v>48</v>
      </c>
      <c r="B42" s="17" t="s">
        <v>49</v>
      </c>
      <c r="C42" s="18" t="s">
        <v>37</v>
      </c>
      <c r="D42" s="18">
        <v>27</v>
      </c>
      <c r="E42" s="18">
        <v>58</v>
      </c>
      <c r="F42" s="18">
        <v>85</v>
      </c>
      <c r="G42" s="18">
        <v>1.5</v>
      </c>
      <c r="H42" s="18" t="s">
        <v>15</v>
      </c>
      <c r="I42" s="18" t="s">
        <v>21</v>
      </c>
      <c r="J42" s="37"/>
      <c r="K42" s="40"/>
      <c r="L42" s="42"/>
      <c r="M42" s="44"/>
      <c r="N42" s="46"/>
      <c r="O42" s="48"/>
    </row>
    <row r="43" spans="1:18" ht="11.1" customHeight="1">
      <c r="A43" s="16" t="s">
        <v>48</v>
      </c>
      <c r="B43" s="17" t="s">
        <v>49</v>
      </c>
      <c r="C43" s="18" t="s">
        <v>38</v>
      </c>
      <c r="D43" s="18">
        <v>27</v>
      </c>
      <c r="E43" s="18">
        <v>64</v>
      </c>
      <c r="F43" s="18">
        <v>91</v>
      </c>
      <c r="G43" s="18">
        <v>1.5</v>
      </c>
      <c r="H43" s="18" t="s">
        <v>15</v>
      </c>
      <c r="I43" s="18" t="s">
        <v>20</v>
      </c>
      <c r="J43" s="37"/>
      <c r="K43" s="40"/>
      <c r="L43" s="42"/>
      <c r="M43" s="44"/>
      <c r="N43" s="46"/>
      <c r="O43" s="48"/>
    </row>
    <row r="44" spans="1:18" ht="11.1" customHeight="1">
      <c r="A44" s="16" t="s">
        <v>48</v>
      </c>
      <c r="B44" s="17" t="s">
        <v>49</v>
      </c>
      <c r="C44" s="18" t="s">
        <v>40</v>
      </c>
      <c r="D44" s="18">
        <v>27</v>
      </c>
      <c r="E44" s="18">
        <v>54</v>
      </c>
      <c r="F44" s="18">
        <v>81</v>
      </c>
      <c r="G44" s="18">
        <v>2</v>
      </c>
      <c r="H44" s="18" t="s">
        <v>15</v>
      </c>
      <c r="I44" s="18" t="s">
        <v>21</v>
      </c>
      <c r="J44" s="37"/>
      <c r="K44" s="40"/>
      <c r="L44" s="42"/>
      <c r="M44" s="44"/>
      <c r="N44" s="46"/>
      <c r="O44" s="48"/>
    </row>
    <row r="45" spans="1:18" ht="11.1" customHeight="1" thickBot="1">
      <c r="A45" s="19" t="s">
        <v>48</v>
      </c>
      <c r="B45" s="20" t="s">
        <v>49</v>
      </c>
      <c r="C45" s="21" t="s">
        <v>30</v>
      </c>
      <c r="D45" s="21">
        <v>28</v>
      </c>
      <c r="E45" s="21">
        <v>31</v>
      </c>
      <c r="F45" s="21">
        <v>59</v>
      </c>
      <c r="G45" s="21">
        <v>3</v>
      </c>
      <c r="H45" s="21" t="s">
        <v>15</v>
      </c>
      <c r="I45" s="21" t="s">
        <v>17</v>
      </c>
      <c r="J45" s="38"/>
      <c r="K45" s="41"/>
      <c r="L45" s="43"/>
      <c r="M45" s="45"/>
      <c r="N45" s="47"/>
      <c r="O45" s="49"/>
      <c r="P45" s="11"/>
      <c r="Q45" s="12"/>
      <c r="R45" s="12"/>
    </row>
    <row r="46" spans="1:18" ht="11.1" customHeight="1">
      <c r="A46" s="8" t="s">
        <v>52</v>
      </c>
      <c r="B46" s="9" t="s">
        <v>53</v>
      </c>
      <c r="C46" s="10" t="s">
        <v>31</v>
      </c>
      <c r="D46" s="10">
        <v>27</v>
      </c>
      <c r="E46" s="10">
        <v>26</v>
      </c>
      <c r="F46" s="10">
        <v>53</v>
      </c>
      <c r="G46" s="10">
        <v>3</v>
      </c>
      <c r="H46" s="10" t="s">
        <v>15</v>
      </c>
      <c r="I46" s="10" t="s">
        <v>17</v>
      </c>
      <c r="J46" s="36">
        <f t="shared" ref="J46" si="15">COUNTIF(H46:H55,"F")+COUNTIF(H46:H55,"AB")</f>
        <v>0</v>
      </c>
      <c r="K46" s="39">
        <f t="shared" ref="K46" si="16">SUM(G46:G55)</f>
        <v>24.5</v>
      </c>
      <c r="L46" s="42" t="str">
        <f t="shared" ref="L46" si="17">IF(K46=24.5, "PASS", "FAIL")</f>
        <v>PASS</v>
      </c>
      <c r="M46" s="44">
        <f t="shared" ref="M46" si="18">IF(L46="PASS",O46/10,"NO NEED")</f>
        <v>67.8</v>
      </c>
      <c r="N46" s="46">
        <f>IF(L46="FAIL","NO RANK",RANK(M46,$M$6:$M$575))</f>
        <v>16</v>
      </c>
      <c r="O46" s="48">
        <f t="shared" ref="O46" si="19">SUM(F46:F55)</f>
        <v>678</v>
      </c>
      <c r="P46" s="11"/>
      <c r="Q46" s="12"/>
      <c r="R46" s="12"/>
    </row>
    <row r="47" spans="1:18" ht="11.1" customHeight="1">
      <c r="A47" s="13" t="s">
        <v>52</v>
      </c>
      <c r="B47" s="14" t="s">
        <v>53</v>
      </c>
      <c r="C47" s="15" t="s">
        <v>32</v>
      </c>
      <c r="D47" s="15">
        <v>24</v>
      </c>
      <c r="E47" s="15">
        <v>41</v>
      </c>
      <c r="F47" s="15">
        <v>65</v>
      </c>
      <c r="G47" s="15">
        <v>3</v>
      </c>
      <c r="H47" s="15" t="s">
        <v>15</v>
      </c>
      <c r="I47" s="15" t="s">
        <v>16</v>
      </c>
      <c r="J47" s="37"/>
      <c r="K47" s="40"/>
      <c r="L47" s="42"/>
      <c r="M47" s="44"/>
      <c r="N47" s="46"/>
      <c r="O47" s="48"/>
    </row>
    <row r="48" spans="1:18" ht="11.1" customHeight="1">
      <c r="A48" s="13" t="s">
        <v>52</v>
      </c>
      <c r="B48" s="14" t="s">
        <v>53</v>
      </c>
      <c r="C48" s="15" t="s">
        <v>33</v>
      </c>
      <c r="D48" s="15">
        <v>20</v>
      </c>
      <c r="E48" s="15">
        <v>25</v>
      </c>
      <c r="F48" s="15">
        <v>45</v>
      </c>
      <c r="G48" s="15">
        <v>3</v>
      </c>
      <c r="H48" s="15" t="s">
        <v>15</v>
      </c>
      <c r="I48" s="15" t="s">
        <v>18</v>
      </c>
      <c r="J48" s="37"/>
      <c r="K48" s="40"/>
      <c r="L48" s="42"/>
      <c r="M48" s="44"/>
      <c r="N48" s="46"/>
      <c r="O48" s="48"/>
    </row>
    <row r="49" spans="1:18" ht="11.1" customHeight="1">
      <c r="A49" s="13" t="s">
        <v>52</v>
      </c>
      <c r="B49" s="14" t="s">
        <v>53</v>
      </c>
      <c r="C49" s="15" t="s">
        <v>34</v>
      </c>
      <c r="D49" s="15">
        <v>21</v>
      </c>
      <c r="E49" s="15">
        <v>25</v>
      </c>
      <c r="F49" s="15">
        <v>46</v>
      </c>
      <c r="G49" s="15">
        <v>3</v>
      </c>
      <c r="H49" s="15" t="s">
        <v>15</v>
      </c>
      <c r="I49" s="15" t="s">
        <v>18</v>
      </c>
      <c r="J49" s="37"/>
      <c r="K49" s="40"/>
      <c r="L49" s="42"/>
      <c r="M49" s="44"/>
      <c r="N49" s="46"/>
      <c r="O49" s="48"/>
    </row>
    <row r="50" spans="1:18" ht="11.1" customHeight="1">
      <c r="A50" s="13" t="s">
        <v>52</v>
      </c>
      <c r="B50" s="14" t="s">
        <v>53</v>
      </c>
      <c r="C50" s="15" t="s">
        <v>35</v>
      </c>
      <c r="D50" s="15">
        <v>23</v>
      </c>
      <c r="E50" s="15">
        <v>30</v>
      </c>
      <c r="F50" s="15">
        <v>53</v>
      </c>
      <c r="G50" s="15">
        <v>3</v>
      </c>
      <c r="H50" s="15" t="s">
        <v>15</v>
      </c>
      <c r="I50" s="15" t="s">
        <v>17</v>
      </c>
      <c r="J50" s="37"/>
      <c r="K50" s="40"/>
      <c r="L50" s="42"/>
      <c r="M50" s="44"/>
      <c r="N50" s="46"/>
      <c r="O50" s="48"/>
    </row>
    <row r="51" spans="1:18" ht="11.1" customHeight="1">
      <c r="A51" s="13" t="s">
        <v>52</v>
      </c>
      <c r="B51" s="14" t="s">
        <v>53</v>
      </c>
      <c r="C51" s="15" t="s">
        <v>36</v>
      </c>
      <c r="D51" s="15">
        <v>27</v>
      </c>
      <c r="E51" s="15">
        <v>63</v>
      </c>
      <c r="F51" s="15">
        <v>90</v>
      </c>
      <c r="G51" s="15">
        <v>1.5</v>
      </c>
      <c r="H51" s="15" t="s">
        <v>15</v>
      </c>
      <c r="I51" s="15" t="s">
        <v>20</v>
      </c>
      <c r="J51" s="37"/>
      <c r="K51" s="40"/>
      <c r="L51" s="42"/>
      <c r="M51" s="44"/>
      <c r="N51" s="46"/>
      <c r="O51" s="48"/>
    </row>
    <row r="52" spans="1:18" ht="11.1" customHeight="1">
      <c r="A52" s="16" t="s">
        <v>52</v>
      </c>
      <c r="B52" s="17" t="s">
        <v>53</v>
      </c>
      <c r="C52" s="18" t="s">
        <v>37</v>
      </c>
      <c r="D52" s="18">
        <v>27</v>
      </c>
      <c r="E52" s="18">
        <v>58</v>
      </c>
      <c r="F52" s="18">
        <v>85</v>
      </c>
      <c r="G52" s="18">
        <v>1.5</v>
      </c>
      <c r="H52" s="18" t="s">
        <v>15</v>
      </c>
      <c r="I52" s="18" t="s">
        <v>21</v>
      </c>
      <c r="J52" s="37"/>
      <c r="K52" s="40"/>
      <c r="L52" s="42"/>
      <c r="M52" s="44"/>
      <c r="N52" s="46"/>
      <c r="O52" s="48"/>
    </row>
    <row r="53" spans="1:18" ht="11.1" customHeight="1">
      <c r="A53" s="16" t="s">
        <v>52</v>
      </c>
      <c r="B53" s="17" t="s">
        <v>53</v>
      </c>
      <c r="C53" s="18" t="s">
        <v>38</v>
      </c>
      <c r="D53" s="18">
        <v>27</v>
      </c>
      <c r="E53" s="18">
        <v>60</v>
      </c>
      <c r="F53" s="18">
        <v>87</v>
      </c>
      <c r="G53" s="18">
        <v>1.5</v>
      </c>
      <c r="H53" s="18" t="s">
        <v>15</v>
      </c>
      <c r="I53" s="18" t="s">
        <v>21</v>
      </c>
      <c r="J53" s="37"/>
      <c r="K53" s="40"/>
      <c r="L53" s="42"/>
      <c r="M53" s="44"/>
      <c r="N53" s="46"/>
      <c r="O53" s="48"/>
    </row>
    <row r="54" spans="1:18" ht="11.1" customHeight="1">
      <c r="A54" s="16" t="s">
        <v>52</v>
      </c>
      <c r="B54" s="17" t="s">
        <v>53</v>
      </c>
      <c r="C54" s="18" t="s">
        <v>40</v>
      </c>
      <c r="D54" s="18">
        <v>27</v>
      </c>
      <c r="E54" s="18">
        <v>66</v>
      </c>
      <c r="F54" s="18">
        <v>93</v>
      </c>
      <c r="G54" s="18">
        <v>2</v>
      </c>
      <c r="H54" s="18" t="s">
        <v>15</v>
      </c>
      <c r="I54" s="18" t="s">
        <v>20</v>
      </c>
      <c r="J54" s="37"/>
      <c r="K54" s="40"/>
      <c r="L54" s="42"/>
      <c r="M54" s="44"/>
      <c r="N54" s="46"/>
      <c r="O54" s="48"/>
    </row>
    <row r="55" spans="1:18" ht="11.1" customHeight="1" thickBot="1">
      <c r="A55" s="19" t="s">
        <v>52</v>
      </c>
      <c r="B55" s="20" t="s">
        <v>53</v>
      </c>
      <c r="C55" s="21" t="s">
        <v>30</v>
      </c>
      <c r="D55" s="21">
        <v>24</v>
      </c>
      <c r="E55" s="21">
        <v>37</v>
      </c>
      <c r="F55" s="21">
        <v>61</v>
      </c>
      <c r="G55" s="21">
        <v>3</v>
      </c>
      <c r="H55" s="21" t="s">
        <v>15</v>
      </c>
      <c r="I55" s="21" t="s">
        <v>16</v>
      </c>
      <c r="J55" s="38"/>
      <c r="K55" s="41"/>
      <c r="L55" s="43"/>
      <c r="M55" s="45"/>
      <c r="N55" s="47"/>
      <c r="O55" s="49"/>
      <c r="P55" s="11"/>
      <c r="Q55" s="12"/>
      <c r="R55" s="12"/>
    </row>
    <row r="56" spans="1:18" ht="11.1" customHeight="1">
      <c r="A56" s="8" t="s">
        <v>54</v>
      </c>
      <c r="B56" s="9" t="s">
        <v>55</v>
      </c>
      <c r="C56" s="10" t="s">
        <v>31</v>
      </c>
      <c r="D56" s="10">
        <v>28</v>
      </c>
      <c r="E56" s="10">
        <v>19</v>
      </c>
      <c r="F56" s="10">
        <v>47</v>
      </c>
      <c r="G56" s="10">
        <v>0</v>
      </c>
      <c r="H56" s="10" t="s">
        <v>19</v>
      </c>
      <c r="I56" s="10" t="s">
        <v>19</v>
      </c>
      <c r="J56" s="36">
        <f t="shared" ref="J56" si="20">COUNTIF(H56:H65,"F")+COUNTIF(H56:H65,"AB")</f>
        <v>1</v>
      </c>
      <c r="K56" s="39">
        <f t="shared" ref="K56" si="21">SUM(G56:G65)</f>
        <v>21.5</v>
      </c>
      <c r="L56" s="42" t="str">
        <f t="shared" ref="L56" si="22">IF(K56=24.5, "PASS", "FAIL")</f>
        <v>FAIL</v>
      </c>
      <c r="M56" s="44" t="str">
        <f t="shared" ref="M56" si="23">IF(L56="PASS",O56/10,"NO NEED")</f>
        <v>NO NEED</v>
      </c>
      <c r="N56" s="46" t="str">
        <f>IF(L56="FAIL","NO RANK",RANK(M56,$M$6:$M$575))</f>
        <v>NO RANK</v>
      </c>
      <c r="O56" s="48">
        <f t="shared" ref="O56" si="24">SUM(F56:F65)</f>
        <v>678</v>
      </c>
      <c r="P56" s="11"/>
      <c r="Q56" s="12"/>
      <c r="R56" s="12"/>
    </row>
    <row r="57" spans="1:18" ht="11.1" customHeight="1">
      <c r="A57" s="13" t="s">
        <v>54</v>
      </c>
      <c r="B57" s="14" t="s">
        <v>55</v>
      </c>
      <c r="C57" s="15" t="s">
        <v>32</v>
      </c>
      <c r="D57" s="15">
        <v>27</v>
      </c>
      <c r="E57" s="15">
        <v>25</v>
      </c>
      <c r="F57" s="15">
        <v>52</v>
      </c>
      <c r="G57" s="15">
        <v>3</v>
      </c>
      <c r="H57" s="15" t="s">
        <v>15</v>
      </c>
      <c r="I57" s="15" t="s">
        <v>17</v>
      </c>
      <c r="J57" s="37"/>
      <c r="K57" s="40"/>
      <c r="L57" s="42"/>
      <c r="M57" s="44"/>
      <c r="N57" s="46"/>
      <c r="O57" s="48"/>
    </row>
    <row r="58" spans="1:18" ht="11.1" customHeight="1">
      <c r="A58" s="13" t="s">
        <v>54</v>
      </c>
      <c r="B58" s="14" t="s">
        <v>55</v>
      </c>
      <c r="C58" s="15" t="s">
        <v>33</v>
      </c>
      <c r="D58" s="15">
        <v>20</v>
      </c>
      <c r="E58" s="15">
        <v>25</v>
      </c>
      <c r="F58" s="15">
        <v>45</v>
      </c>
      <c r="G58" s="15">
        <v>3</v>
      </c>
      <c r="H58" s="15" t="s">
        <v>15</v>
      </c>
      <c r="I58" s="15" t="s">
        <v>18</v>
      </c>
      <c r="J58" s="37"/>
      <c r="K58" s="40"/>
      <c r="L58" s="42"/>
      <c r="M58" s="44"/>
      <c r="N58" s="46"/>
      <c r="O58" s="48"/>
    </row>
    <row r="59" spans="1:18" ht="11.1" customHeight="1">
      <c r="A59" s="13" t="s">
        <v>54</v>
      </c>
      <c r="B59" s="14" t="s">
        <v>55</v>
      </c>
      <c r="C59" s="15" t="s">
        <v>34</v>
      </c>
      <c r="D59" s="15">
        <v>25</v>
      </c>
      <c r="E59" s="15">
        <v>31</v>
      </c>
      <c r="F59" s="15">
        <v>56</v>
      </c>
      <c r="G59" s="15">
        <v>3</v>
      </c>
      <c r="H59" s="15" t="s">
        <v>15</v>
      </c>
      <c r="I59" s="15" t="s">
        <v>17</v>
      </c>
      <c r="J59" s="37"/>
      <c r="K59" s="40"/>
      <c r="L59" s="42"/>
      <c r="M59" s="44"/>
      <c r="N59" s="46"/>
      <c r="O59" s="48"/>
    </row>
    <row r="60" spans="1:18" ht="11.1" customHeight="1">
      <c r="A60" s="13" t="s">
        <v>54</v>
      </c>
      <c r="B60" s="14" t="s">
        <v>55</v>
      </c>
      <c r="C60" s="15" t="s">
        <v>35</v>
      </c>
      <c r="D60" s="15">
        <v>24</v>
      </c>
      <c r="E60" s="15">
        <v>26</v>
      </c>
      <c r="F60" s="15">
        <v>50</v>
      </c>
      <c r="G60" s="15">
        <v>3</v>
      </c>
      <c r="H60" s="15" t="s">
        <v>15</v>
      </c>
      <c r="I60" s="15" t="s">
        <v>17</v>
      </c>
      <c r="J60" s="37"/>
      <c r="K60" s="40"/>
      <c r="L60" s="42"/>
      <c r="M60" s="44"/>
      <c r="N60" s="46"/>
      <c r="O60" s="48"/>
    </row>
    <row r="61" spans="1:18" ht="11.1" customHeight="1">
      <c r="A61" s="13" t="s">
        <v>54</v>
      </c>
      <c r="B61" s="14" t="s">
        <v>55</v>
      </c>
      <c r="C61" s="15" t="s">
        <v>36</v>
      </c>
      <c r="D61" s="15">
        <v>29</v>
      </c>
      <c r="E61" s="15">
        <v>63</v>
      </c>
      <c r="F61" s="15">
        <v>92</v>
      </c>
      <c r="G61" s="15">
        <v>1.5</v>
      </c>
      <c r="H61" s="15" t="s">
        <v>15</v>
      </c>
      <c r="I61" s="15" t="s">
        <v>20</v>
      </c>
      <c r="J61" s="37"/>
      <c r="K61" s="40"/>
      <c r="L61" s="42"/>
      <c r="M61" s="44"/>
      <c r="N61" s="46"/>
      <c r="O61" s="48"/>
    </row>
    <row r="62" spans="1:18" ht="11.1" customHeight="1">
      <c r="A62" s="16" t="s">
        <v>54</v>
      </c>
      <c r="B62" s="17" t="s">
        <v>55</v>
      </c>
      <c r="C62" s="18" t="s">
        <v>37</v>
      </c>
      <c r="D62" s="18">
        <v>27</v>
      </c>
      <c r="E62" s="18">
        <v>60</v>
      </c>
      <c r="F62" s="18">
        <v>87</v>
      </c>
      <c r="G62" s="18">
        <v>1.5</v>
      </c>
      <c r="H62" s="18" t="s">
        <v>15</v>
      </c>
      <c r="I62" s="18" t="s">
        <v>21</v>
      </c>
      <c r="J62" s="37"/>
      <c r="K62" s="40"/>
      <c r="L62" s="42"/>
      <c r="M62" s="44"/>
      <c r="N62" s="46"/>
      <c r="O62" s="48"/>
    </row>
    <row r="63" spans="1:18" ht="11.1" customHeight="1">
      <c r="A63" s="16" t="s">
        <v>54</v>
      </c>
      <c r="B63" s="17" t="s">
        <v>55</v>
      </c>
      <c r="C63" s="18" t="s">
        <v>38</v>
      </c>
      <c r="D63" s="18">
        <v>27</v>
      </c>
      <c r="E63" s="18">
        <v>65</v>
      </c>
      <c r="F63" s="18">
        <v>92</v>
      </c>
      <c r="G63" s="18">
        <v>1.5</v>
      </c>
      <c r="H63" s="18" t="s">
        <v>15</v>
      </c>
      <c r="I63" s="18" t="s">
        <v>20</v>
      </c>
      <c r="J63" s="37"/>
      <c r="K63" s="40"/>
      <c r="L63" s="42"/>
      <c r="M63" s="44"/>
      <c r="N63" s="46"/>
      <c r="O63" s="48"/>
    </row>
    <row r="64" spans="1:18" ht="11.1" customHeight="1">
      <c r="A64" s="16" t="s">
        <v>54</v>
      </c>
      <c r="B64" s="17" t="s">
        <v>55</v>
      </c>
      <c r="C64" s="18" t="s">
        <v>40</v>
      </c>
      <c r="D64" s="18">
        <v>28</v>
      </c>
      <c r="E64" s="18">
        <v>65</v>
      </c>
      <c r="F64" s="18">
        <v>93</v>
      </c>
      <c r="G64" s="18">
        <v>2</v>
      </c>
      <c r="H64" s="18" t="s">
        <v>15</v>
      </c>
      <c r="I64" s="18" t="s">
        <v>20</v>
      </c>
      <c r="J64" s="37"/>
      <c r="K64" s="40"/>
      <c r="L64" s="42"/>
      <c r="M64" s="44"/>
      <c r="N64" s="46"/>
      <c r="O64" s="48"/>
    </row>
    <row r="65" spans="1:18" ht="11.1" customHeight="1" thickBot="1">
      <c r="A65" s="19" t="s">
        <v>54</v>
      </c>
      <c r="B65" s="20" t="s">
        <v>55</v>
      </c>
      <c r="C65" s="21" t="s">
        <v>30</v>
      </c>
      <c r="D65" s="21">
        <v>28</v>
      </c>
      <c r="E65" s="21">
        <v>36</v>
      </c>
      <c r="F65" s="21">
        <v>64</v>
      </c>
      <c r="G65" s="21">
        <v>3</v>
      </c>
      <c r="H65" s="21" t="s">
        <v>15</v>
      </c>
      <c r="I65" s="21" t="s">
        <v>16</v>
      </c>
      <c r="J65" s="38"/>
      <c r="K65" s="41"/>
      <c r="L65" s="43"/>
      <c r="M65" s="45"/>
      <c r="N65" s="47"/>
      <c r="O65" s="49"/>
      <c r="P65" s="11"/>
      <c r="Q65" s="12"/>
      <c r="R65" s="12"/>
    </row>
    <row r="66" spans="1:18" ht="11.1" customHeight="1">
      <c r="A66" s="8" t="s">
        <v>56</v>
      </c>
      <c r="B66" s="9" t="s">
        <v>57</v>
      </c>
      <c r="C66" s="10" t="s">
        <v>31</v>
      </c>
      <c r="D66" s="10">
        <v>23</v>
      </c>
      <c r="E66" s="10">
        <v>11</v>
      </c>
      <c r="F66" s="10">
        <v>34</v>
      </c>
      <c r="G66" s="10">
        <v>0</v>
      </c>
      <c r="H66" s="10" t="s">
        <v>19</v>
      </c>
      <c r="I66" s="10" t="s">
        <v>19</v>
      </c>
      <c r="J66" s="36">
        <f t="shared" ref="J66" si="25">COUNTIF(H66:H75,"F")+COUNTIF(H66:H75,"AB")</f>
        <v>5</v>
      </c>
      <c r="K66" s="39">
        <f t="shared" ref="K66" si="26">SUM(G66:G75)</f>
        <v>9.5</v>
      </c>
      <c r="L66" s="42" t="str">
        <f t="shared" ref="L66" si="27">IF(K66=24.5, "PASS", "FAIL")</f>
        <v>FAIL</v>
      </c>
      <c r="M66" s="44" t="str">
        <f t="shared" ref="M66" si="28">IF(L66="PASS",O66/10,"NO NEED")</f>
        <v>NO NEED</v>
      </c>
      <c r="N66" s="46" t="str">
        <f>IF(L66="FAIL","NO RANK",RANK(M66,$M$6:$M$575))</f>
        <v>NO RANK</v>
      </c>
      <c r="O66" s="48">
        <f t="shared" ref="O66" si="29">SUM(F66:F75)</f>
        <v>574</v>
      </c>
      <c r="P66" s="11"/>
      <c r="Q66" s="12"/>
      <c r="R66" s="12"/>
    </row>
    <row r="67" spans="1:18" ht="11.1" customHeight="1">
      <c r="A67" s="13" t="s">
        <v>56</v>
      </c>
      <c r="B67" s="14" t="s">
        <v>57</v>
      </c>
      <c r="C67" s="15" t="s">
        <v>32</v>
      </c>
      <c r="D67" s="15">
        <v>24</v>
      </c>
      <c r="E67" s="15">
        <v>16</v>
      </c>
      <c r="F67" s="15">
        <v>40</v>
      </c>
      <c r="G67" s="15">
        <v>0</v>
      </c>
      <c r="H67" s="15" t="s">
        <v>19</v>
      </c>
      <c r="I67" s="15" t="s">
        <v>19</v>
      </c>
      <c r="J67" s="37"/>
      <c r="K67" s="40"/>
      <c r="L67" s="42"/>
      <c r="M67" s="44"/>
      <c r="N67" s="46"/>
      <c r="O67" s="48"/>
    </row>
    <row r="68" spans="1:18" ht="11.1" customHeight="1">
      <c r="A68" s="13" t="s">
        <v>56</v>
      </c>
      <c r="B68" s="14" t="s">
        <v>57</v>
      </c>
      <c r="C68" s="15" t="s">
        <v>33</v>
      </c>
      <c r="D68" s="15">
        <v>20</v>
      </c>
      <c r="E68" s="15">
        <v>5</v>
      </c>
      <c r="F68" s="15">
        <v>25</v>
      </c>
      <c r="G68" s="15">
        <v>0</v>
      </c>
      <c r="H68" s="15" t="s">
        <v>19</v>
      </c>
      <c r="I68" s="15" t="s">
        <v>19</v>
      </c>
      <c r="J68" s="37"/>
      <c r="K68" s="40"/>
      <c r="L68" s="42"/>
      <c r="M68" s="44"/>
      <c r="N68" s="46"/>
      <c r="O68" s="48"/>
    </row>
    <row r="69" spans="1:18" ht="11.1" customHeight="1">
      <c r="A69" s="13" t="s">
        <v>56</v>
      </c>
      <c r="B69" s="14" t="s">
        <v>57</v>
      </c>
      <c r="C69" s="15" t="s">
        <v>34</v>
      </c>
      <c r="D69" s="15">
        <v>20</v>
      </c>
      <c r="E69" s="15">
        <v>10</v>
      </c>
      <c r="F69" s="15">
        <v>30</v>
      </c>
      <c r="G69" s="15">
        <v>0</v>
      </c>
      <c r="H69" s="15" t="s">
        <v>19</v>
      </c>
      <c r="I69" s="15" t="s">
        <v>19</v>
      </c>
      <c r="J69" s="37"/>
      <c r="K69" s="40"/>
      <c r="L69" s="42"/>
      <c r="M69" s="44"/>
      <c r="N69" s="46"/>
      <c r="O69" s="48"/>
    </row>
    <row r="70" spans="1:18" ht="11.1" customHeight="1">
      <c r="A70" s="13" t="s">
        <v>56</v>
      </c>
      <c r="B70" s="14" t="s">
        <v>57</v>
      </c>
      <c r="C70" s="15" t="s">
        <v>35</v>
      </c>
      <c r="D70" s="15">
        <v>23</v>
      </c>
      <c r="E70" s="15">
        <v>15</v>
      </c>
      <c r="F70" s="15">
        <v>38</v>
      </c>
      <c r="G70" s="15">
        <v>0</v>
      </c>
      <c r="H70" s="15" t="s">
        <v>19</v>
      </c>
      <c r="I70" s="15" t="s">
        <v>19</v>
      </c>
      <c r="J70" s="37"/>
      <c r="K70" s="40"/>
      <c r="L70" s="42"/>
      <c r="M70" s="44"/>
      <c r="N70" s="46"/>
      <c r="O70" s="48"/>
    </row>
    <row r="71" spans="1:18" ht="11.1" customHeight="1">
      <c r="A71" s="13" t="s">
        <v>56</v>
      </c>
      <c r="B71" s="14" t="s">
        <v>57</v>
      </c>
      <c r="C71" s="15" t="s">
        <v>36</v>
      </c>
      <c r="D71" s="15">
        <v>27</v>
      </c>
      <c r="E71" s="15">
        <v>63</v>
      </c>
      <c r="F71" s="15">
        <v>90</v>
      </c>
      <c r="G71" s="15">
        <v>1.5</v>
      </c>
      <c r="H71" s="15" t="s">
        <v>15</v>
      </c>
      <c r="I71" s="15" t="s">
        <v>20</v>
      </c>
      <c r="J71" s="37"/>
      <c r="K71" s="40"/>
      <c r="L71" s="42"/>
      <c r="M71" s="44"/>
      <c r="N71" s="46"/>
      <c r="O71" s="48"/>
    </row>
    <row r="72" spans="1:18" ht="11.1" customHeight="1">
      <c r="A72" s="16" t="s">
        <v>56</v>
      </c>
      <c r="B72" s="17" t="s">
        <v>57</v>
      </c>
      <c r="C72" s="18" t="s">
        <v>37</v>
      </c>
      <c r="D72" s="18">
        <v>27</v>
      </c>
      <c r="E72" s="18">
        <v>62</v>
      </c>
      <c r="F72" s="18">
        <v>89</v>
      </c>
      <c r="G72" s="18">
        <v>1.5</v>
      </c>
      <c r="H72" s="18" t="s">
        <v>15</v>
      </c>
      <c r="I72" s="18" t="s">
        <v>21</v>
      </c>
      <c r="J72" s="37"/>
      <c r="K72" s="40"/>
      <c r="L72" s="42"/>
      <c r="M72" s="44"/>
      <c r="N72" s="46"/>
      <c r="O72" s="48"/>
    </row>
    <row r="73" spans="1:18" ht="11.1" customHeight="1">
      <c r="A73" s="16" t="s">
        <v>56</v>
      </c>
      <c r="B73" s="17" t="s">
        <v>57</v>
      </c>
      <c r="C73" s="18" t="s">
        <v>38</v>
      </c>
      <c r="D73" s="18">
        <v>27</v>
      </c>
      <c r="E73" s="18">
        <v>62</v>
      </c>
      <c r="F73" s="18">
        <v>89</v>
      </c>
      <c r="G73" s="18">
        <v>1.5</v>
      </c>
      <c r="H73" s="18" t="s">
        <v>15</v>
      </c>
      <c r="I73" s="18" t="s">
        <v>21</v>
      </c>
      <c r="J73" s="37"/>
      <c r="K73" s="40"/>
      <c r="L73" s="42"/>
      <c r="M73" s="44"/>
      <c r="N73" s="46"/>
      <c r="O73" s="48"/>
    </row>
    <row r="74" spans="1:18" ht="11.1" customHeight="1">
      <c r="A74" s="16" t="s">
        <v>56</v>
      </c>
      <c r="B74" s="17" t="s">
        <v>57</v>
      </c>
      <c r="C74" s="18" t="s">
        <v>40</v>
      </c>
      <c r="D74" s="18">
        <v>26</v>
      </c>
      <c r="E74" s="18">
        <v>63</v>
      </c>
      <c r="F74" s="18">
        <v>89</v>
      </c>
      <c r="G74" s="18">
        <v>2</v>
      </c>
      <c r="H74" s="18" t="s">
        <v>15</v>
      </c>
      <c r="I74" s="18" t="s">
        <v>21</v>
      </c>
      <c r="J74" s="37"/>
      <c r="K74" s="40"/>
      <c r="L74" s="42"/>
      <c r="M74" s="44"/>
      <c r="N74" s="46"/>
      <c r="O74" s="48"/>
    </row>
    <row r="75" spans="1:18" ht="11.1" customHeight="1" thickBot="1">
      <c r="A75" s="19" t="s">
        <v>56</v>
      </c>
      <c r="B75" s="20" t="s">
        <v>57</v>
      </c>
      <c r="C75" s="21" t="s">
        <v>30</v>
      </c>
      <c r="D75" s="21">
        <v>24</v>
      </c>
      <c r="E75" s="21">
        <v>26</v>
      </c>
      <c r="F75" s="21">
        <v>50</v>
      </c>
      <c r="G75" s="21">
        <v>3</v>
      </c>
      <c r="H75" s="21" t="s">
        <v>15</v>
      </c>
      <c r="I75" s="21" t="s">
        <v>17</v>
      </c>
      <c r="J75" s="38"/>
      <c r="K75" s="41"/>
      <c r="L75" s="43"/>
      <c r="M75" s="45"/>
      <c r="N75" s="47"/>
      <c r="O75" s="49"/>
      <c r="P75" s="11"/>
      <c r="Q75" s="12"/>
      <c r="R75" s="12"/>
    </row>
    <row r="76" spans="1:18" ht="11.1" customHeight="1">
      <c r="A76" s="8" t="s">
        <v>58</v>
      </c>
      <c r="B76" s="9" t="s">
        <v>59</v>
      </c>
      <c r="C76" s="10" t="s">
        <v>31</v>
      </c>
      <c r="D76" s="10">
        <v>27</v>
      </c>
      <c r="E76" s="10">
        <v>5</v>
      </c>
      <c r="F76" s="10">
        <v>32</v>
      </c>
      <c r="G76" s="10">
        <v>0</v>
      </c>
      <c r="H76" s="10" t="s">
        <v>19</v>
      </c>
      <c r="I76" s="10" t="s">
        <v>19</v>
      </c>
      <c r="J76" s="36">
        <f t="shared" ref="J76" si="30">COUNTIF(H76:H85,"F")+COUNTIF(H76:H85,"AB")</f>
        <v>3</v>
      </c>
      <c r="K76" s="39">
        <f t="shared" ref="K76" si="31">SUM(G76:G85)</f>
        <v>15.5</v>
      </c>
      <c r="L76" s="42" t="str">
        <f t="shared" ref="L76" si="32">IF(K76=24.5, "PASS", "FAIL")</f>
        <v>FAIL</v>
      </c>
      <c r="M76" s="44" t="str">
        <f t="shared" ref="M76" si="33">IF(L76="PASS",O76/10,"NO NEED")</f>
        <v>NO NEED</v>
      </c>
      <c r="N76" s="46" t="str">
        <f>IF(L76="FAIL","NO RANK",RANK(M76,$M$6:$M$575))</f>
        <v>NO RANK</v>
      </c>
      <c r="O76" s="48">
        <f t="shared" ref="O76" si="34">SUM(F76:F85)</f>
        <v>578</v>
      </c>
      <c r="P76" s="11"/>
      <c r="Q76" s="12"/>
      <c r="R76" s="12"/>
    </row>
    <row r="77" spans="1:18" ht="11.1" customHeight="1">
      <c r="A77" s="13" t="s">
        <v>58</v>
      </c>
      <c r="B77" s="14" t="s">
        <v>59</v>
      </c>
      <c r="C77" s="15" t="s">
        <v>32</v>
      </c>
      <c r="D77" s="15">
        <v>23</v>
      </c>
      <c r="E77" s="15">
        <v>11</v>
      </c>
      <c r="F77" s="15">
        <v>34</v>
      </c>
      <c r="G77" s="15">
        <v>0</v>
      </c>
      <c r="H77" s="15" t="s">
        <v>19</v>
      </c>
      <c r="I77" s="15" t="s">
        <v>19</v>
      </c>
      <c r="J77" s="37"/>
      <c r="K77" s="40"/>
      <c r="L77" s="42"/>
      <c r="M77" s="44"/>
      <c r="N77" s="46"/>
      <c r="O77" s="48"/>
    </row>
    <row r="78" spans="1:18" ht="11.1" customHeight="1">
      <c r="A78" s="13" t="s">
        <v>58</v>
      </c>
      <c r="B78" s="14" t="s">
        <v>59</v>
      </c>
      <c r="C78" s="15" t="s">
        <v>33</v>
      </c>
      <c r="D78" s="15">
        <v>19</v>
      </c>
      <c r="E78" s="15">
        <v>14</v>
      </c>
      <c r="F78" s="15">
        <v>33</v>
      </c>
      <c r="G78" s="15">
        <v>0</v>
      </c>
      <c r="H78" s="15" t="s">
        <v>19</v>
      </c>
      <c r="I78" s="15" t="s">
        <v>19</v>
      </c>
      <c r="J78" s="37"/>
      <c r="K78" s="40"/>
      <c r="L78" s="42"/>
      <c r="M78" s="44"/>
      <c r="N78" s="46"/>
      <c r="O78" s="48"/>
    </row>
    <row r="79" spans="1:18" ht="11.1" customHeight="1">
      <c r="A79" s="13" t="s">
        <v>58</v>
      </c>
      <c r="B79" s="14" t="s">
        <v>59</v>
      </c>
      <c r="C79" s="15" t="s">
        <v>34</v>
      </c>
      <c r="D79" s="15">
        <v>15</v>
      </c>
      <c r="E79" s="15">
        <v>28</v>
      </c>
      <c r="F79" s="15">
        <v>43</v>
      </c>
      <c r="G79" s="15">
        <v>3</v>
      </c>
      <c r="H79" s="15" t="s">
        <v>15</v>
      </c>
      <c r="I79" s="15" t="s">
        <v>18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58</v>
      </c>
      <c r="B80" s="14" t="s">
        <v>59</v>
      </c>
      <c r="C80" s="15" t="s">
        <v>35</v>
      </c>
      <c r="D80" s="15">
        <v>19</v>
      </c>
      <c r="E80" s="15">
        <v>25</v>
      </c>
      <c r="F80" s="15">
        <v>44</v>
      </c>
      <c r="G80" s="15">
        <v>3</v>
      </c>
      <c r="H80" s="15" t="s">
        <v>15</v>
      </c>
      <c r="I80" s="15" t="s">
        <v>18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58</v>
      </c>
      <c r="B81" s="14" t="s">
        <v>59</v>
      </c>
      <c r="C81" s="15" t="s">
        <v>36</v>
      </c>
      <c r="D81" s="15">
        <v>26</v>
      </c>
      <c r="E81" s="15">
        <v>60</v>
      </c>
      <c r="F81" s="15">
        <v>86</v>
      </c>
      <c r="G81" s="15">
        <v>1.5</v>
      </c>
      <c r="H81" s="15" t="s">
        <v>15</v>
      </c>
      <c r="I81" s="15" t="s">
        <v>21</v>
      </c>
      <c r="J81" s="37"/>
      <c r="K81" s="40"/>
      <c r="L81" s="42"/>
      <c r="M81" s="44"/>
      <c r="N81" s="46"/>
      <c r="O81" s="48"/>
    </row>
    <row r="82" spans="1:18" ht="11.1" customHeight="1">
      <c r="A82" s="16" t="s">
        <v>58</v>
      </c>
      <c r="B82" s="17" t="s">
        <v>59</v>
      </c>
      <c r="C82" s="18" t="s">
        <v>37</v>
      </c>
      <c r="D82" s="18">
        <v>26</v>
      </c>
      <c r="E82" s="18">
        <v>58</v>
      </c>
      <c r="F82" s="18">
        <v>84</v>
      </c>
      <c r="G82" s="18">
        <v>1.5</v>
      </c>
      <c r="H82" s="18" t="s">
        <v>15</v>
      </c>
      <c r="I82" s="18" t="s">
        <v>21</v>
      </c>
      <c r="J82" s="37"/>
      <c r="K82" s="40"/>
      <c r="L82" s="42"/>
      <c r="M82" s="44"/>
      <c r="N82" s="46"/>
      <c r="O82" s="48"/>
    </row>
    <row r="83" spans="1:18" ht="11.1" customHeight="1">
      <c r="A83" s="16" t="s">
        <v>58</v>
      </c>
      <c r="B83" s="17" t="s">
        <v>59</v>
      </c>
      <c r="C83" s="18" t="s">
        <v>38</v>
      </c>
      <c r="D83" s="18">
        <v>26</v>
      </c>
      <c r="E83" s="18">
        <v>56</v>
      </c>
      <c r="F83" s="18">
        <v>82</v>
      </c>
      <c r="G83" s="18">
        <v>1.5</v>
      </c>
      <c r="H83" s="18" t="s">
        <v>15</v>
      </c>
      <c r="I83" s="18" t="s">
        <v>21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58</v>
      </c>
      <c r="B84" s="17" t="s">
        <v>59</v>
      </c>
      <c r="C84" s="18" t="s">
        <v>40</v>
      </c>
      <c r="D84" s="18">
        <v>26</v>
      </c>
      <c r="E84" s="18">
        <v>59</v>
      </c>
      <c r="F84" s="18">
        <v>85</v>
      </c>
      <c r="G84" s="18">
        <v>2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 thickBot="1">
      <c r="A85" s="19" t="s">
        <v>58</v>
      </c>
      <c r="B85" s="20" t="s">
        <v>59</v>
      </c>
      <c r="C85" s="21" t="s">
        <v>30</v>
      </c>
      <c r="D85" s="21">
        <v>27</v>
      </c>
      <c r="E85" s="21">
        <v>28</v>
      </c>
      <c r="F85" s="21">
        <v>55</v>
      </c>
      <c r="G85" s="21">
        <v>3</v>
      </c>
      <c r="H85" s="21" t="s">
        <v>15</v>
      </c>
      <c r="I85" s="21" t="s">
        <v>17</v>
      </c>
      <c r="J85" s="38"/>
      <c r="K85" s="41"/>
      <c r="L85" s="43"/>
      <c r="M85" s="45"/>
      <c r="N85" s="47"/>
      <c r="O85" s="49"/>
      <c r="P85" s="11"/>
      <c r="Q85" s="12"/>
      <c r="R85" s="12"/>
    </row>
    <row r="86" spans="1:18" ht="11.1" customHeight="1">
      <c r="A86" s="8" t="s">
        <v>60</v>
      </c>
      <c r="B86" s="9" t="s">
        <v>61</v>
      </c>
      <c r="C86" s="10" t="s">
        <v>31</v>
      </c>
      <c r="D86" s="10">
        <v>28</v>
      </c>
      <c r="E86" s="10">
        <v>10</v>
      </c>
      <c r="F86" s="10">
        <v>38</v>
      </c>
      <c r="G86" s="10">
        <v>0</v>
      </c>
      <c r="H86" s="10" t="s">
        <v>19</v>
      </c>
      <c r="I86" s="10" t="s">
        <v>19</v>
      </c>
      <c r="J86" s="36">
        <f t="shared" ref="J86" si="35">COUNTIF(H86:H95,"F")+COUNTIF(H86:H95,"AB")</f>
        <v>3</v>
      </c>
      <c r="K86" s="39">
        <f t="shared" ref="K86" si="36">SUM(G86:G95)</f>
        <v>15.5</v>
      </c>
      <c r="L86" s="42" t="str">
        <f t="shared" ref="L86" si="37">IF(K86=24.5, "PASS", "FAIL")</f>
        <v>FAIL</v>
      </c>
      <c r="M86" s="44" t="str">
        <f t="shared" ref="M86" si="38">IF(L86="PASS",O86/10,"NO NEED")</f>
        <v>NO NEED</v>
      </c>
      <c r="N86" s="46" t="str">
        <f>IF(L86="FAIL","NO RANK",RANK(M86,$M$6:$M$575))</f>
        <v>NO RANK</v>
      </c>
      <c r="O86" s="48">
        <f t="shared" ref="O86" si="39">SUM(F86:F95)</f>
        <v>644</v>
      </c>
      <c r="P86" s="11"/>
      <c r="Q86" s="12"/>
      <c r="R86" s="12"/>
    </row>
    <row r="87" spans="1:18" ht="11.1" customHeight="1">
      <c r="A87" s="13" t="s">
        <v>60</v>
      </c>
      <c r="B87" s="14" t="s">
        <v>61</v>
      </c>
      <c r="C87" s="15" t="s">
        <v>32</v>
      </c>
      <c r="D87" s="15">
        <v>28</v>
      </c>
      <c r="E87" s="15">
        <v>25</v>
      </c>
      <c r="F87" s="15">
        <v>53</v>
      </c>
      <c r="G87" s="15">
        <v>3</v>
      </c>
      <c r="H87" s="15" t="s">
        <v>15</v>
      </c>
      <c r="I87" s="15" t="s">
        <v>17</v>
      </c>
      <c r="J87" s="37"/>
      <c r="K87" s="40"/>
      <c r="L87" s="42"/>
      <c r="M87" s="44"/>
      <c r="N87" s="46"/>
      <c r="O87" s="48"/>
    </row>
    <row r="88" spans="1:18" ht="11.1" customHeight="1">
      <c r="A88" s="13" t="s">
        <v>60</v>
      </c>
      <c r="B88" s="14" t="s">
        <v>61</v>
      </c>
      <c r="C88" s="15" t="s">
        <v>33</v>
      </c>
      <c r="D88" s="15">
        <v>25</v>
      </c>
      <c r="E88" s="15">
        <v>15</v>
      </c>
      <c r="F88" s="15">
        <v>40</v>
      </c>
      <c r="G88" s="15">
        <v>0</v>
      </c>
      <c r="H88" s="15" t="s">
        <v>19</v>
      </c>
      <c r="I88" s="15" t="s">
        <v>19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60</v>
      </c>
      <c r="B89" s="14" t="s">
        <v>61</v>
      </c>
      <c r="C89" s="15" t="s">
        <v>34</v>
      </c>
      <c r="D89" s="15">
        <v>22</v>
      </c>
      <c r="E89" s="15">
        <v>18</v>
      </c>
      <c r="F89" s="15">
        <v>40</v>
      </c>
      <c r="G89" s="15">
        <v>0</v>
      </c>
      <c r="H89" s="15" t="s">
        <v>19</v>
      </c>
      <c r="I89" s="15" t="s">
        <v>19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60</v>
      </c>
      <c r="B90" s="14" t="s">
        <v>61</v>
      </c>
      <c r="C90" s="15" t="s">
        <v>35</v>
      </c>
      <c r="D90" s="15">
        <v>22</v>
      </c>
      <c r="E90" s="15">
        <v>25</v>
      </c>
      <c r="F90" s="15">
        <v>47</v>
      </c>
      <c r="G90" s="15">
        <v>3</v>
      </c>
      <c r="H90" s="15" t="s">
        <v>15</v>
      </c>
      <c r="I90" s="15" t="s">
        <v>18</v>
      </c>
      <c r="J90" s="37"/>
      <c r="K90" s="40"/>
      <c r="L90" s="42"/>
      <c r="M90" s="44"/>
      <c r="N90" s="46"/>
      <c r="O90" s="48"/>
    </row>
    <row r="91" spans="1:18" ht="11.1" customHeight="1">
      <c r="A91" s="13" t="s">
        <v>60</v>
      </c>
      <c r="B91" s="14" t="s">
        <v>61</v>
      </c>
      <c r="C91" s="15" t="s">
        <v>36</v>
      </c>
      <c r="D91" s="15">
        <v>29</v>
      </c>
      <c r="E91" s="15">
        <v>63</v>
      </c>
      <c r="F91" s="15">
        <v>92</v>
      </c>
      <c r="G91" s="15">
        <v>1.5</v>
      </c>
      <c r="H91" s="15" t="s">
        <v>15</v>
      </c>
      <c r="I91" s="15" t="s">
        <v>20</v>
      </c>
      <c r="J91" s="37"/>
      <c r="K91" s="40"/>
      <c r="L91" s="42"/>
      <c r="M91" s="44"/>
      <c r="N91" s="46"/>
      <c r="O91" s="48"/>
    </row>
    <row r="92" spans="1:18" ht="11.1" customHeight="1">
      <c r="A92" s="16" t="s">
        <v>60</v>
      </c>
      <c r="B92" s="17" t="s">
        <v>61</v>
      </c>
      <c r="C92" s="18" t="s">
        <v>37</v>
      </c>
      <c r="D92" s="18">
        <v>28</v>
      </c>
      <c r="E92" s="18">
        <v>64</v>
      </c>
      <c r="F92" s="18">
        <v>92</v>
      </c>
      <c r="G92" s="18">
        <v>1.5</v>
      </c>
      <c r="H92" s="18" t="s">
        <v>15</v>
      </c>
      <c r="I92" s="18" t="s">
        <v>20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60</v>
      </c>
      <c r="B93" s="17" t="s">
        <v>61</v>
      </c>
      <c r="C93" s="18" t="s">
        <v>38</v>
      </c>
      <c r="D93" s="18">
        <v>28</v>
      </c>
      <c r="E93" s="18">
        <v>62</v>
      </c>
      <c r="F93" s="18">
        <v>90</v>
      </c>
      <c r="G93" s="18">
        <v>1.5</v>
      </c>
      <c r="H93" s="18" t="s">
        <v>15</v>
      </c>
      <c r="I93" s="18" t="s">
        <v>20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60</v>
      </c>
      <c r="B94" s="17" t="s">
        <v>61</v>
      </c>
      <c r="C94" s="18" t="s">
        <v>40</v>
      </c>
      <c r="D94" s="18">
        <v>29</v>
      </c>
      <c r="E94" s="18">
        <v>65</v>
      </c>
      <c r="F94" s="18">
        <v>94</v>
      </c>
      <c r="G94" s="18">
        <v>2</v>
      </c>
      <c r="H94" s="18" t="s">
        <v>15</v>
      </c>
      <c r="I94" s="18" t="s">
        <v>20</v>
      </c>
      <c r="J94" s="37"/>
      <c r="K94" s="40"/>
      <c r="L94" s="42"/>
      <c r="M94" s="44"/>
      <c r="N94" s="46"/>
      <c r="O94" s="48"/>
    </row>
    <row r="95" spans="1:18" ht="11.1" customHeight="1" thickBot="1">
      <c r="A95" s="19" t="s">
        <v>60</v>
      </c>
      <c r="B95" s="20" t="s">
        <v>61</v>
      </c>
      <c r="C95" s="21" t="s">
        <v>30</v>
      </c>
      <c r="D95" s="21">
        <v>28</v>
      </c>
      <c r="E95" s="21">
        <v>30</v>
      </c>
      <c r="F95" s="21">
        <v>58</v>
      </c>
      <c r="G95" s="21">
        <v>3</v>
      </c>
      <c r="H95" s="21" t="s">
        <v>15</v>
      </c>
      <c r="I95" s="21" t="s">
        <v>17</v>
      </c>
      <c r="J95" s="38"/>
      <c r="K95" s="41"/>
      <c r="L95" s="43"/>
      <c r="M95" s="45"/>
      <c r="N95" s="47"/>
      <c r="O95" s="49"/>
      <c r="P95" s="11"/>
      <c r="Q95" s="12"/>
      <c r="R95" s="12"/>
    </row>
    <row r="96" spans="1:18" ht="11.1" customHeight="1">
      <c r="A96" s="8" t="s">
        <v>62</v>
      </c>
      <c r="B96" s="9" t="s">
        <v>63</v>
      </c>
      <c r="C96" s="10" t="s">
        <v>31</v>
      </c>
      <c r="D96" s="10">
        <v>26</v>
      </c>
      <c r="E96" s="10">
        <v>25</v>
      </c>
      <c r="F96" s="10">
        <v>51</v>
      </c>
      <c r="G96" s="10">
        <v>3</v>
      </c>
      <c r="H96" s="10" t="s">
        <v>15</v>
      </c>
      <c r="I96" s="10" t="s">
        <v>17</v>
      </c>
      <c r="J96" s="36">
        <f t="shared" ref="J96" si="40">COUNTIF(H96:H105,"F")+COUNTIF(H96:H105,"AB")</f>
        <v>1</v>
      </c>
      <c r="K96" s="39">
        <f t="shared" ref="K96" si="41">SUM(G96:G105)</f>
        <v>21.5</v>
      </c>
      <c r="L96" s="42" t="str">
        <f t="shared" ref="L96" si="42">IF(K96=24.5, "PASS", "FAIL")</f>
        <v>FAIL</v>
      </c>
      <c r="M96" s="44" t="str">
        <f t="shared" ref="M96" si="43">IF(L96="PASS",O96/10,"NO NEED")</f>
        <v>NO NEED</v>
      </c>
      <c r="N96" s="46" t="str">
        <f>IF(L96="FAIL","NO RANK",RANK(M96,$M$6:$M$575))</f>
        <v>NO RANK</v>
      </c>
      <c r="O96" s="48">
        <f t="shared" ref="O96" si="44">SUM(F96:F105)</f>
        <v>681</v>
      </c>
      <c r="P96" s="11"/>
      <c r="Q96" s="12"/>
      <c r="R96" s="12"/>
    </row>
    <row r="97" spans="1:18" ht="11.1" customHeight="1">
      <c r="A97" s="13" t="s">
        <v>62</v>
      </c>
      <c r="B97" s="14" t="s">
        <v>63</v>
      </c>
      <c r="C97" s="15" t="s">
        <v>32</v>
      </c>
      <c r="D97" s="15">
        <v>27</v>
      </c>
      <c r="E97" s="15">
        <v>18</v>
      </c>
      <c r="F97" s="15">
        <v>45</v>
      </c>
      <c r="G97" s="15">
        <v>0</v>
      </c>
      <c r="H97" s="15" t="s">
        <v>19</v>
      </c>
      <c r="I97" s="15" t="s">
        <v>19</v>
      </c>
      <c r="J97" s="37"/>
      <c r="K97" s="40"/>
      <c r="L97" s="42"/>
      <c r="M97" s="44"/>
      <c r="N97" s="46"/>
      <c r="O97" s="48"/>
    </row>
    <row r="98" spans="1:18" ht="11.1" customHeight="1">
      <c r="A98" s="13" t="s">
        <v>62</v>
      </c>
      <c r="B98" s="14" t="s">
        <v>63</v>
      </c>
      <c r="C98" s="15" t="s">
        <v>33</v>
      </c>
      <c r="D98" s="15">
        <v>28</v>
      </c>
      <c r="E98" s="15">
        <v>32</v>
      </c>
      <c r="F98" s="15">
        <v>60</v>
      </c>
      <c r="G98" s="15">
        <v>3</v>
      </c>
      <c r="H98" s="15" t="s">
        <v>15</v>
      </c>
      <c r="I98" s="15" t="s">
        <v>16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62</v>
      </c>
      <c r="B99" s="14" t="s">
        <v>63</v>
      </c>
      <c r="C99" s="15" t="s">
        <v>34</v>
      </c>
      <c r="D99" s="15">
        <v>24</v>
      </c>
      <c r="E99" s="15">
        <v>29</v>
      </c>
      <c r="F99" s="15">
        <v>53</v>
      </c>
      <c r="G99" s="15">
        <v>3</v>
      </c>
      <c r="H99" s="15" t="s">
        <v>15</v>
      </c>
      <c r="I99" s="15" t="s">
        <v>17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62</v>
      </c>
      <c r="B100" s="14" t="s">
        <v>63</v>
      </c>
      <c r="C100" s="15" t="s">
        <v>35</v>
      </c>
      <c r="D100" s="15">
        <v>23</v>
      </c>
      <c r="E100" s="15">
        <v>25</v>
      </c>
      <c r="F100" s="15">
        <v>48</v>
      </c>
      <c r="G100" s="15">
        <v>3</v>
      </c>
      <c r="H100" s="15" t="s">
        <v>15</v>
      </c>
      <c r="I100" s="15" t="s">
        <v>18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62</v>
      </c>
      <c r="B101" s="14" t="s">
        <v>63</v>
      </c>
      <c r="C101" s="15" t="s">
        <v>36</v>
      </c>
      <c r="D101" s="15">
        <v>28</v>
      </c>
      <c r="E101" s="15">
        <v>63</v>
      </c>
      <c r="F101" s="15">
        <v>91</v>
      </c>
      <c r="G101" s="15">
        <v>1.5</v>
      </c>
      <c r="H101" s="15" t="s">
        <v>15</v>
      </c>
      <c r="I101" s="15" t="s">
        <v>20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62</v>
      </c>
      <c r="B102" s="17" t="s">
        <v>63</v>
      </c>
      <c r="C102" s="18" t="s">
        <v>37</v>
      </c>
      <c r="D102" s="18">
        <v>28</v>
      </c>
      <c r="E102" s="18">
        <v>62</v>
      </c>
      <c r="F102" s="18">
        <v>90</v>
      </c>
      <c r="G102" s="18">
        <v>1.5</v>
      </c>
      <c r="H102" s="18" t="s">
        <v>15</v>
      </c>
      <c r="I102" s="18" t="s">
        <v>20</v>
      </c>
      <c r="J102" s="37"/>
      <c r="K102" s="40"/>
      <c r="L102" s="42"/>
      <c r="M102" s="44"/>
      <c r="N102" s="46"/>
      <c r="O102" s="48"/>
    </row>
    <row r="103" spans="1:18" ht="11.1" customHeight="1">
      <c r="A103" s="16" t="s">
        <v>62</v>
      </c>
      <c r="B103" s="17" t="s">
        <v>63</v>
      </c>
      <c r="C103" s="18" t="s">
        <v>38</v>
      </c>
      <c r="D103" s="18">
        <v>28</v>
      </c>
      <c r="E103" s="18">
        <v>60</v>
      </c>
      <c r="F103" s="18">
        <v>88</v>
      </c>
      <c r="G103" s="18">
        <v>1.5</v>
      </c>
      <c r="H103" s="18" t="s">
        <v>15</v>
      </c>
      <c r="I103" s="18" t="s">
        <v>21</v>
      </c>
      <c r="J103" s="37"/>
      <c r="K103" s="40"/>
      <c r="L103" s="42"/>
      <c r="M103" s="44"/>
      <c r="N103" s="46"/>
      <c r="O103" s="48"/>
    </row>
    <row r="104" spans="1:18" ht="11.1" customHeight="1">
      <c r="A104" s="16" t="s">
        <v>62</v>
      </c>
      <c r="B104" s="17" t="s">
        <v>63</v>
      </c>
      <c r="C104" s="18" t="s">
        <v>40</v>
      </c>
      <c r="D104" s="18">
        <v>28</v>
      </c>
      <c r="E104" s="18">
        <v>62</v>
      </c>
      <c r="F104" s="18">
        <v>90</v>
      </c>
      <c r="G104" s="18">
        <v>2</v>
      </c>
      <c r="H104" s="18" t="s">
        <v>15</v>
      </c>
      <c r="I104" s="18" t="s">
        <v>20</v>
      </c>
      <c r="J104" s="37"/>
      <c r="K104" s="40"/>
      <c r="L104" s="42"/>
      <c r="M104" s="44"/>
      <c r="N104" s="46"/>
      <c r="O104" s="48"/>
    </row>
    <row r="105" spans="1:18" ht="11.1" customHeight="1" thickBot="1">
      <c r="A105" s="19" t="s">
        <v>62</v>
      </c>
      <c r="B105" s="20" t="s">
        <v>63</v>
      </c>
      <c r="C105" s="21" t="s">
        <v>30</v>
      </c>
      <c r="D105" s="21">
        <v>29</v>
      </c>
      <c r="E105" s="21">
        <v>36</v>
      </c>
      <c r="F105" s="21">
        <v>65</v>
      </c>
      <c r="G105" s="21">
        <v>3</v>
      </c>
      <c r="H105" s="21" t="s">
        <v>15</v>
      </c>
      <c r="I105" s="21" t="s">
        <v>16</v>
      </c>
      <c r="J105" s="38"/>
      <c r="K105" s="41"/>
      <c r="L105" s="43"/>
      <c r="M105" s="45"/>
      <c r="N105" s="47"/>
      <c r="O105" s="49"/>
      <c r="P105" s="11"/>
      <c r="Q105" s="12"/>
      <c r="R105" s="12"/>
    </row>
    <row r="106" spans="1:18" ht="11.1" customHeight="1">
      <c r="A106" s="8" t="s">
        <v>64</v>
      </c>
      <c r="B106" s="9" t="s">
        <v>65</v>
      </c>
      <c r="C106" s="10" t="s">
        <v>31</v>
      </c>
      <c r="D106" s="10">
        <v>20</v>
      </c>
      <c r="E106" s="10">
        <v>25</v>
      </c>
      <c r="F106" s="10">
        <v>45</v>
      </c>
      <c r="G106" s="10">
        <v>3</v>
      </c>
      <c r="H106" s="10" t="s">
        <v>15</v>
      </c>
      <c r="I106" s="10" t="s">
        <v>18</v>
      </c>
      <c r="J106" s="36">
        <f t="shared" ref="J106" si="45">COUNTIF(H106:H115,"F")+COUNTIF(H106:H115,"AB")</f>
        <v>2</v>
      </c>
      <c r="K106" s="39">
        <f t="shared" ref="K106" si="46">SUM(G106:G115)</f>
        <v>18.5</v>
      </c>
      <c r="L106" s="42" t="str">
        <f t="shared" ref="L106" si="47">IF(K106=24.5, "PASS", "FAIL")</f>
        <v>FAIL</v>
      </c>
      <c r="M106" s="44" t="str">
        <f t="shared" ref="M106" si="48">IF(L106="PASS",O106/10,"NO NEED")</f>
        <v>NO NEED</v>
      </c>
      <c r="N106" s="46" t="str">
        <f>IF(L106="FAIL","NO RANK",RANK(M106,$M$6:$M$575))</f>
        <v>NO RANK</v>
      </c>
      <c r="O106" s="48">
        <f t="shared" ref="O106" si="49">SUM(F106:F115)</f>
        <v>613</v>
      </c>
      <c r="P106" s="11"/>
      <c r="Q106" s="12"/>
      <c r="R106" s="12"/>
    </row>
    <row r="107" spans="1:18" ht="11.1" customHeight="1">
      <c r="A107" s="13" t="s">
        <v>64</v>
      </c>
      <c r="B107" s="14" t="s">
        <v>65</v>
      </c>
      <c r="C107" s="15" t="s">
        <v>32</v>
      </c>
      <c r="D107" s="15">
        <v>23</v>
      </c>
      <c r="E107" s="15">
        <v>25</v>
      </c>
      <c r="F107" s="15">
        <v>48</v>
      </c>
      <c r="G107" s="15">
        <v>3</v>
      </c>
      <c r="H107" s="15" t="s">
        <v>15</v>
      </c>
      <c r="I107" s="15" t="s">
        <v>18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64</v>
      </c>
      <c r="B108" s="14" t="s">
        <v>65</v>
      </c>
      <c r="C108" s="15" t="s">
        <v>33</v>
      </c>
      <c r="D108" s="15">
        <v>19</v>
      </c>
      <c r="E108" s="15">
        <v>18</v>
      </c>
      <c r="F108" s="15">
        <v>37</v>
      </c>
      <c r="G108" s="15">
        <v>0</v>
      </c>
      <c r="H108" s="15" t="s">
        <v>19</v>
      </c>
      <c r="I108" s="15" t="s">
        <v>19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64</v>
      </c>
      <c r="B109" s="14" t="s">
        <v>65</v>
      </c>
      <c r="C109" s="15" t="s">
        <v>34</v>
      </c>
      <c r="D109" s="15">
        <v>19</v>
      </c>
      <c r="E109" s="15">
        <v>8</v>
      </c>
      <c r="F109" s="15">
        <v>27</v>
      </c>
      <c r="G109" s="15">
        <v>0</v>
      </c>
      <c r="H109" s="15" t="s">
        <v>19</v>
      </c>
      <c r="I109" s="15" t="s">
        <v>19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64</v>
      </c>
      <c r="B110" s="14" t="s">
        <v>65</v>
      </c>
      <c r="C110" s="15" t="s">
        <v>35</v>
      </c>
      <c r="D110" s="15">
        <v>19</v>
      </c>
      <c r="E110" s="15">
        <v>25</v>
      </c>
      <c r="F110" s="15">
        <v>44</v>
      </c>
      <c r="G110" s="15">
        <v>3</v>
      </c>
      <c r="H110" s="15" t="s">
        <v>15</v>
      </c>
      <c r="I110" s="15" t="s">
        <v>18</v>
      </c>
      <c r="J110" s="37"/>
      <c r="K110" s="40"/>
      <c r="L110" s="42"/>
      <c r="M110" s="44"/>
      <c r="N110" s="46"/>
      <c r="O110" s="48"/>
    </row>
    <row r="111" spans="1:18" ht="11.1" customHeight="1">
      <c r="A111" s="13" t="s">
        <v>64</v>
      </c>
      <c r="B111" s="14" t="s">
        <v>65</v>
      </c>
      <c r="C111" s="15" t="s">
        <v>36</v>
      </c>
      <c r="D111" s="15">
        <v>28</v>
      </c>
      <c r="E111" s="15">
        <v>64</v>
      </c>
      <c r="F111" s="15">
        <v>92</v>
      </c>
      <c r="G111" s="15">
        <v>1.5</v>
      </c>
      <c r="H111" s="15" t="s">
        <v>15</v>
      </c>
      <c r="I111" s="15" t="s">
        <v>20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64</v>
      </c>
      <c r="B112" s="17" t="s">
        <v>65</v>
      </c>
      <c r="C112" s="18" t="s">
        <v>37</v>
      </c>
      <c r="D112" s="18">
        <v>28</v>
      </c>
      <c r="E112" s="18">
        <v>64</v>
      </c>
      <c r="F112" s="18">
        <v>92</v>
      </c>
      <c r="G112" s="18">
        <v>1.5</v>
      </c>
      <c r="H112" s="18" t="s">
        <v>15</v>
      </c>
      <c r="I112" s="18" t="s">
        <v>20</v>
      </c>
      <c r="J112" s="37"/>
      <c r="K112" s="40"/>
      <c r="L112" s="42"/>
      <c r="M112" s="44"/>
      <c r="N112" s="46"/>
      <c r="O112" s="48"/>
    </row>
    <row r="113" spans="1:18" ht="11.1" customHeight="1">
      <c r="A113" s="16" t="s">
        <v>64</v>
      </c>
      <c r="B113" s="17" t="s">
        <v>65</v>
      </c>
      <c r="C113" s="18" t="s">
        <v>38</v>
      </c>
      <c r="D113" s="18">
        <v>28</v>
      </c>
      <c r="E113" s="18">
        <v>61</v>
      </c>
      <c r="F113" s="18">
        <v>89</v>
      </c>
      <c r="G113" s="18">
        <v>1.5</v>
      </c>
      <c r="H113" s="18" t="s">
        <v>15</v>
      </c>
      <c r="I113" s="18" t="s">
        <v>21</v>
      </c>
      <c r="J113" s="37"/>
      <c r="K113" s="40"/>
      <c r="L113" s="42"/>
      <c r="M113" s="44"/>
      <c r="N113" s="46"/>
      <c r="O113" s="48"/>
    </row>
    <row r="114" spans="1:18" ht="11.1" customHeight="1">
      <c r="A114" s="16" t="s">
        <v>64</v>
      </c>
      <c r="B114" s="17" t="s">
        <v>65</v>
      </c>
      <c r="C114" s="18" t="s">
        <v>40</v>
      </c>
      <c r="D114" s="18">
        <v>28</v>
      </c>
      <c r="E114" s="18">
        <v>56</v>
      </c>
      <c r="F114" s="18">
        <v>84</v>
      </c>
      <c r="G114" s="18">
        <v>2</v>
      </c>
      <c r="H114" s="18" t="s">
        <v>15</v>
      </c>
      <c r="I114" s="18" t="s">
        <v>21</v>
      </c>
      <c r="J114" s="37"/>
      <c r="K114" s="40"/>
      <c r="L114" s="42"/>
      <c r="M114" s="44"/>
      <c r="N114" s="46"/>
      <c r="O114" s="48"/>
    </row>
    <row r="115" spans="1:18" ht="11.1" customHeight="1" thickBot="1">
      <c r="A115" s="19" t="s">
        <v>64</v>
      </c>
      <c r="B115" s="20" t="s">
        <v>65</v>
      </c>
      <c r="C115" s="21" t="s">
        <v>30</v>
      </c>
      <c r="D115" s="21">
        <v>24</v>
      </c>
      <c r="E115" s="21">
        <v>31</v>
      </c>
      <c r="F115" s="21">
        <v>55</v>
      </c>
      <c r="G115" s="21">
        <v>3</v>
      </c>
      <c r="H115" s="21" t="s">
        <v>15</v>
      </c>
      <c r="I115" s="21" t="s">
        <v>17</v>
      </c>
      <c r="J115" s="38"/>
      <c r="K115" s="41"/>
      <c r="L115" s="43"/>
      <c r="M115" s="45"/>
      <c r="N115" s="47"/>
      <c r="O115" s="49"/>
      <c r="P115" s="11"/>
      <c r="Q115" s="12"/>
      <c r="R115" s="12"/>
    </row>
    <row r="116" spans="1:18" ht="11.1" customHeight="1">
      <c r="A116" s="8" t="s">
        <v>66</v>
      </c>
      <c r="B116" s="9" t="s">
        <v>67</v>
      </c>
      <c r="C116" s="10" t="s">
        <v>31</v>
      </c>
      <c r="D116" s="10">
        <v>28</v>
      </c>
      <c r="E116" s="10">
        <v>17</v>
      </c>
      <c r="F116" s="10">
        <v>45</v>
      </c>
      <c r="G116" s="10">
        <v>0</v>
      </c>
      <c r="H116" s="10" t="s">
        <v>19</v>
      </c>
      <c r="I116" s="10" t="s">
        <v>19</v>
      </c>
      <c r="J116" s="36">
        <f t="shared" ref="J116" si="50">COUNTIF(H116:H125,"F")+COUNTIF(H116:H125,"AB")</f>
        <v>2</v>
      </c>
      <c r="K116" s="39">
        <f t="shared" ref="K116" si="51">SUM(G116:G125)</f>
        <v>18.5</v>
      </c>
      <c r="L116" s="42" t="str">
        <f t="shared" ref="L116" si="52">IF(K116=24.5, "PASS", "FAIL")</f>
        <v>FAIL</v>
      </c>
      <c r="M116" s="44" t="str">
        <f t="shared" ref="M116" si="53">IF(L116="PASS",O116/10,"NO NEED")</f>
        <v>NO NEED</v>
      </c>
      <c r="N116" s="46" t="str">
        <f>IF(L116="FAIL","NO RANK",RANK(M116,$M$6:$M$575))</f>
        <v>NO RANK</v>
      </c>
      <c r="O116" s="48">
        <f t="shared" ref="O116" si="54">SUM(F116:F125)</f>
        <v>652</v>
      </c>
      <c r="P116" s="11"/>
      <c r="Q116" s="12"/>
      <c r="R116" s="12"/>
    </row>
    <row r="117" spans="1:18" ht="11.1" customHeight="1">
      <c r="A117" s="13" t="s">
        <v>66</v>
      </c>
      <c r="B117" s="14" t="s">
        <v>67</v>
      </c>
      <c r="C117" s="15" t="s">
        <v>32</v>
      </c>
      <c r="D117" s="15">
        <v>28</v>
      </c>
      <c r="E117" s="15">
        <v>25</v>
      </c>
      <c r="F117" s="15">
        <v>53</v>
      </c>
      <c r="G117" s="15">
        <v>3</v>
      </c>
      <c r="H117" s="15" t="s">
        <v>15</v>
      </c>
      <c r="I117" s="15" t="s">
        <v>17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66</v>
      </c>
      <c r="B118" s="14" t="s">
        <v>67</v>
      </c>
      <c r="C118" s="15" t="s">
        <v>33</v>
      </c>
      <c r="D118" s="15">
        <v>23</v>
      </c>
      <c r="E118" s="15">
        <v>33</v>
      </c>
      <c r="F118" s="15">
        <v>56</v>
      </c>
      <c r="G118" s="15">
        <v>3</v>
      </c>
      <c r="H118" s="15" t="s">
        <v>15</v>
      </c>
      <c r="I118" s="15" t="s">
        <v>17</v>
      </c>
      <c r="J118" s="37"/>
      <c r="K118" s="40"/>
      <c r="L118" s="42"/>
      <c r="M118" s="44"/>
      <c r="N118" s="46"/>
      <c r="O118" s="48"/>
    </row>
    <row r="119" spans="1:18" ht="11.1" customHeight="1">
      <c r="A119" s="13" t="s">
        <v>66</v>
      </c>
      <c r="B119" s="14" t="s">
        <v>67</v>
      </c>
      <c r="C119" s="15" t="s">
        <v>34</v>
      </c>
      <c r="D119" s="15">
        <v>24</v>
      </c>
      <c r="E119" s="15">
        <v>13</v>
      </c>
      <c r="F119" s="15">
        <v>37</v>
      </c>
      <c r="G119" s="15">
        <v>0</v>
      </c>
      <c r="H119" s="15" t="s">
        <v>19</v>
      </c>
      <c r="I119" s="15" t="s">
        <v>19</v>
      </c>
      <c r="J119" s="37"/>
      <c r="K119" s="40"/>
      <c r="L119" s="42"/>
      <c r="M119" s="44"/>
      <c r="N119" s="46"/>
      <c r="O119" s="48"/>
    </row>
    <row r="120" spans="1:18" ht="11.1" customHeight="1">
      <c r="A120" s="13" t="s">
        <v>66</v>
      </c>
      <c r="B120" s="14" t="s">
        <v>67</v>
      </c>
      <c r="C120" s="15" t="s">
        <v>35</v>
      </c>
      <c r="D120" s="15">
        <v>22</v>
      </c>
      <c r="E120" s="15">
        <v>25</v>
      </c>
      <c r="F120" s="15">
        <v>47</v>
      </c>
      <c r="G120" s="15">
        <v>3</v>
      </c>
      <c r="H120" s="15" t="s">
        <v>15</v>
      </c>
      <c r="I120" s="15" t="s">
        <v>18</v>
      </c>
      <c r="J120" s="37"/>
      <c r="K120" s="40"/>
      <c r="L120" s="42"/>
      <c r="M120" s="44"/>
      <c r="N120" s="46"/>
      <c r="O120" s="48"/>
    </row>
    <row r="121" spans="1:18" ht="11.1" customHeight="1">
      <c r="A121" s="13" t="s">
        <v>66</v>
      </c>
      <c r="B121" s="14" t="s">
        <v>67</v>
      </c>
      <c r="C121" s="15" t="s">
        <v>36</v>
      </c>
      <c r="D121" s="15">
        <v>28</v>
      </c>
      <c r="E121" s="15">
        <v>65</v>
      </c>
      <c r="F121" s="15">
        <v>93</v>
      </c>
      <c r="G121" s="15">
        <v>1.5</v>
      </c>
      <c r="H121" s="15" t="s">
        <v>15</v>
      </c>
      <c r="I121" s="15" t="s">
        <v>20</v>
      </c>
      <c r="J121" s="37"/>
      <c r="K121" s="40"/>
      <c r="L121" s="42"/>
      <c r="M121" s="44"/>
      <c r="N121" s="46"/>
      <c r="O121" s="48"/>
    </row>
    <row r="122" spans="1:18" ht="11.1" customHeight="1">
      <c r="A122" s="16" t="s">
        <v>66</v>
      </c>
      <c r="B122" s="17" t="s">
        <v>67</v>
      </c>
      <c r="C122" s="18" t="s">
        <v>37</v>
      </c>
      <c r="D122" s="18">
        <v>28</v>
      </c>
      <c r="E122" s="18">
        <v>61</v>
      </c>
      <c r="F122" s="18">
        <v>89</v>
      </c>
      <c r="G122" s="18">
        <v>1.5</v>
      </c>
      <c r="H122" s="18" t="s">
        <v>15</v>
      </c>
      <c r="I122" s="18" t="s">
        <v>21</v>
      </c>
      <c r="J122" s="37"/>
      <c r="K122" s="40"/>
      <c r="L122" s="42"/>
      <c r="M122" s="44"/>
      <c r="N122" s="46"/>
      <c r="O122" s="48"/>
    </row>
    <row r="123" spans="1:18" ht="11.1" customHeight="1">
      <c r="A123" s="16" t="s">
        <v>66</v>
      </c>
      <c r="B123" s="17" t="s">
        <v>67</v>
      </c>
      <c r="C123" s="18" t="s">
        <v>38</v>
      </c>
      <c r="D123" s="18">
        <v>28</v>
      </c>
      <c r="E123" s="18">
        <v>60</v>
      </c>
      <c r="F123" s="18">
        <v>88</v>
      </c>
      <c r="G123" s="18">
        <v>1.5</v>
      </c>
      <c r="H123" s="18" t="s">
        <v>15</v>
      </c>
      <c r="I123" s="18" t="s">
        <v>21</v>
      </c>
      <c r="J123" s="37"/>
      <c r="K123" s="40"/>
      <c r="L123" s="42"/>
      <c r="M123" s="44"/>
      <c r="N123" s="46"/>
      <c r="O123" s="48"/>
    </row>
    <row r="124" spans="1:18" ht="11.1" customHeight="1">
      <c r="A124" s="16" t="s">
        <v>66</v>
      </c>
      <c r="B124" s="17" t="s">
        <v>67</v>
      </c>
      <c r="C124" s="18" t="s">
        <v>40</v>
      </c>
      <c r="D124" s="18">
        <v>28</v>
      </c>
      <c r="E124" s="18">
        <v>64</v>
      </c>
      <c r="F124" s="18">
        <v>92</v>
      </c>
      <c r="G124" s="18">
        <v>2</v>
      </c>
      <c r="H124" s="18" t="s">
        <v>15</v>
      </c>
      <c r="I124" s="18" t="s">
        <v>20</v>
      </c>
      <c r="J124" s="37"/>
      <c r="K124" s="40"/>
      <c r="L124" s="42"/>
      <c r="M124" s="44"/>
      <c r="N124" s="46"/>
      <c r="O124" s="48"/>
    </row>
    <row r="125" spans="1:18" ht="11.1" customHeight="1" thickBot="1">
      <c r="A125" s="19" t="s">
        <v>66</v>
      </c>
      <c r="B125" s="20" t="s">
        <v>67</v>
      </c>
      <c r="C125" s="21" t="s">
        <v>30</v>
      </c>
      <c r="D125" s="21">
        <v>25</v>
      </c>
      <c r="E125" s="21">
        <v>27</v>
      </c>
      <c r="F125" s="21">
        <v>52</v>
      </c>
      <c r="G125" s="21">
        <v>3</v>
      </c>
      <c r="H125" s="21" t="s">
        <v>15</v>
      </c>
      <c r="I125" s="21" t="s">
        <v>17</v>
      </c>
      <c r="J125" s="38"/>
      <c r="K125" s="41"/>
      <c r="L125" s="43"/>
      <c r="M125" s="45"/>
      <c r="N125" s="47"/>
      <c r="O125" s="49"/>
      <c r="P125" s="11"/>
      <c r="Q125" s="12"/>
      <c r="R125" s="12"/>
    </row>
    <row r="126" spans="1:18" ht="11.1" customHeight="1">
      <c r="A126" s="8" t="s">
        <v>68</v>
      </c>
      <c r="B126" s="9" t="s">
        <v>69</v>
      </c>
      <c r="C126" s="10" t="s">
        <v>31</v>
      </c>
      <c r="D126" s="10">
        <v>29</v>
      </c>
      <c r="E126" s="10">
        <v>25</v>
      </c>
      <c r="F126" s="10">
        <v>54</v>
      </c>
      <c r="G126" s="10">
        <v>3</v>
      </c>
      <c r="H126" s="10" t="s">
        <v>15</v>
      </c>
      <c r="I126" s="10" t="s">
        <v>17</v>
      </c>
      <c r="J126" s="36">
        <f t="shared" ref="J126" si="55">COUNTIF(H126:H135,"F")+COUNTIF(H126:H135,"AB")</f>
        <v>0</v>
      </c>
      <c r="K126" s="39">
        <f t="shared" ref="K126" si="56">SUM(G126:G135)</f>
        <v>24.5</v>
      </c>
      <c r="L126" s="42" t="str">
        <f t="shared" ref="L126" si="57">IF(K126=24.5, "PASS", "FAIL")</f>
        <v>PASS</v>
      </c>
      <c r="M126" s="44">
        <f t="shared" ref="M126" si="58">IF(L126="PASS",O126/10,"NO NEED")</f>
        <v>71.099999999999994</v>
      </c>
      <c r="N126" s="46">
        <f>IF(L126="FAIL","NO RANK",RANK(M126,$M$6:$M$575))</f>
        <v>12</v>
      </c>
      <c r="O126" s="48">
        <f t="shared" ref="O126" si="59">SUM(F126:F135)</f>
        <v>711</v>
      </c>
      <c r="P126" s="11"/>
      <c r="Q126" s="12"/>
      <c r="R126" s="12"/>
    </row>
    <row r="127" spans="1:18" ht="11.1" customHeight="1">
      <c r="A127" s="13" t="s">
        <v>68</v>
      </c>
      <c r="B127" s="14" t="s">
        <v>69</v>
      </c>
      <c r="C127" s="15" t="s">
        <v>32</v>
      </c>
      <c r="D127" s="15">
        <v>29</v>
      </c>
      <c r="E127" s="15">
        <v>31</v>
      </c>
      <c r="F127" s="15">
        <v>60</v>
      </c>
      <c r="G127" s="15">
        <v>3</v>
      </c>
      <c r="H127" s="15" t="s">
        <v>15</v>
      </c>
      <c r="I127" s="15" t="s">
        <v>16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68</v>
      </c>
      <c r="B128" s="14" t="s">
        <v>69</v>
      </c>
      <c r="C128" s="15" t="s">
        <v>33</v>
      </c>
      <c r="D128" s="15">
        <v>27</v>
      </c>
      <c r="E128" s="15">
        <v>26</v>
      </c>
      <c r="F128" s="15">
        <v>53</v>
      </c>
      <c r="G128" s="15">
        <v>3</v>
      </c>
      <c r="H128" s="15" t="s">
        <v>15</v>
      </c>
      <c r="I128" s="15" t="s">
        <v>17</v>
      </c>
      <c r="J128" s="37"/>
      <c r="K128" s="40"/>
      <c r="L128" s="42"/>
      <c r="M128" s="44"/>
      <c r="N128" s="46"/>
      <c r="O128" s="48"/>
    </row>
    <row r="129" spans="1:18" ht="11.1" customHeight="1">
      <c r="A129" s="13" t="s">
        <v>68</v>
      </c>
      <c r="B129" s="14" t="s">
        <v>69</v>
      </c>
      <c r="C129" s="15" t="s">
        <v>34</v>
      </c>
      <c r="D129" s="15">
        <v>26</v>
      </c>
      <c r="E129" s="15">
        <v>25</v>
      </c>
      <c r="F129" s="15">
        <v>51</v>
      </c>
      <c r="G129" s="15">
        <v>3</v>
      </c>
      <c r="H129" s="15" t="s">
        <v>15</v>
      </c>
      <c r="I129" s="15" t="s">
        <v>17</v>
      </c>
      <c r="J129" s="37"/>
      <c r="K129" s="40"/>
      <c r="L129" s="42"/>
      <c r="M129" s="44"/>
      <c r="N129" s="46"/>
      <c r="O129" s="48"/>
    </row>
    <row r="130" spans="1:18" ht="11.1" customHeight="1">
      <c r="A130" s="13" t="s">
        <v>68</v>
      </c>
      <c r="B130" s="14" t="s">
        <v>69</v>
      </c>
      <c r="C130" s="15" t="s">
        <v>35</v>
      </c>
      <c r="D130" s="15">
        <v>26</v>
      </c>
      <c r="E130" s="15">
        <v>25</v>
      </c>
      <c r="F130" s="15">
        <v>51</v>
      </c>
      <c r="G130" s="15">
        <v>3</v>
      </c>
      <c r="H130" s="15" t="s">
        <v>15</v>
      </c>
      <c r="I130" s="15" t="s">
        <v>17</v>
      </c>
      <c r="J130" s="37"/>
      <c r="K130" s="40"/>
      <c r="L130" s="42"/>
      <c r="M130" s="44"/>
      <c r="N130" s="46"/>
      <c r="O130" s="48"/>
    </row>
    <row r="131" spans="1:18" ht="11.1" customHeight="1">
      <c r="A131" s="13" t="s">
        <v>68</v>
      </c>
      <c r="B131" s="14" t="s">
        <v>69</v>
      </c>
      <c r="C131" s="15" t="s">
        <v>36</v>
      </c>
      <c r="D131" s="15">
        <v>28</v>
      </c>
      <c r="E131" s="15">
        <v>66</v>
      </c>
      <c r="F131" s="15">
        <v>94</v>
      </c>
      <c r="G131" s="15">
        <v>1.5</v>
      </c>
      <c r="H131" s="15" t="s">
        <v>15</v>
      </c>
      <c r="I131" s="15" t="s">
        <v>20</v>
      </c>
      <c r="J131" s="37"/>
      <c r="K131" s="40"/>
      <c r="L131" s="42"/>
      <c r="M131" s="44"/>
      <c r="N131" s="46"/>
      <c r="O131" s="48"/>
    </row>
    <row r="132" spans="1:18" ht="11.1" customHeight="1">
      <c r="A132" s="16" t="s">
        <v>68</v>
      </c>
      <c r="B132" s="17" t="s">
        <v>69</v>
      </c>
      <c r="C132" s="18" t="s">
        <v>37</v>
      </c>
      <c r="D132" s="18">
        <v>29</v>
      </c>
      <c r="E132" s="18">
        <v>65</v>
      </c>
      <c r="F132" s="18">
        <v>94</v>
      </c>
      <c r="G132" s="18">
        <v>1.5</v>
      </c>
      <c r="H132" s="18" t="s">
        <v>15</v>
      </c>
      <c r="I132" s="18" t="s">
        <v>20</v>
      </c>
      <c r="J132" s="37"/>
      <c r="K132" s="40"/>
      <c r="L132" s="42"/>
      <c r="M132" s="44"/>
      <c r="N132" s="46"/>
      <c r="O132" s="48"/>
    </row>
    <row r="133" spans="1:18" ht="11.1" customHeight="1">
      <c r="A133" s="16" t="s">
        <v>68</v>
      </c>
      <c r="B133" s="17" t="s">
        <v>69</v>
      </c>
      <c r="C133" s="18" t="s">
        <v>38</v>
      </c>
      <c r="D133" s="18">
        <v>29</v>
      </c>
      <c r="E133" s="18">
        <v>67</v>
      </c>
      <c r="F133" s="18">
        <v>96</v>
      </c>
      <c r="G133" s="18">
        <v>1.5</v>
      </c>
      <c r="H133" s="18" t="s">
        <v>15</v>
      </c>
      <c r="I133" s="18" t="s">
        <v>20</v>
      </c>
      <c r="J133" s="37"/>
      <c r="K133" s="40"/>
      <c r="L133" s="42"/>
      <c r="M133" s="44"/>
      <c r="N133" s="46"/>
      <c r="O133" s="48"/>
    </row>
    <row r="134" spans="1:18" ht="11.1" customHeight="1">
      <c r="A134" s="16" t="s">
        <v>68</v>
      </c>
      <c r="B134" s="17" t="s">
        <v>69</v>
      </c>
      <c r="C134" s="18" t="s">
        <v>40</v>
      </c>
      <c r="D134" s="18">
        <v>28</v>
      </c>
      <c r="E134" s="18">
        <v>65</v>
      </c>
      <c r="F134" s="18">
        <v>93</v>
      </c>
      <c r="G134" s="18">
        <v>2</v>
      </c>
      <c r="H134" s="18" t="s">
        <v>15</v>
      </c>
      <c r="I134" s="18" t="s">
        <v>20</v>
      </c>
      <c r="J134" s="37"/>
      <c r="K134" s="40"/>
      <c r="L134" s="42"/>
      <c r="M134" s="44"/>
      <c r="N134" s="46"/>
      <c r="O134" s="48"/>
    </row>
    <row r="135" spans="1:18" ht="11.1" customHeight="1" thickBot="1">
      <c r="A135" s="19" t="s">
        <v>68</v>
      </c>
      <c r="B135" s="20" t="s">
        <v>69</v>
      </c>
      <c r="C135" s="21" t="s">
        <v>30</v>
      </c>
      <c r="D135" s="21">
        <v>28</v>
      </c>
      <c r="E135" s="21">
        <v>37</v>
      </c>
      <c r="F135" s="21">
        <v>65</v>
      </c>
      <c r="G135" s="21">
        <v>3</v>
      </c>
      <c r="H135" s="21" t="s">
        <v>15</v>
      </c>
      <c r="I135" s="21" t="s">
        <v>16</v>
      </c>
      <c r="J135" s="38"/>
      <c r="K135" s="41"/>
      <c r="L135" s="43"/>
      <c r="M135" s="45"/>
      <c r="N135" s="47"/>
      <c r="O135" s="49"/>
      <c r="P135" s="11"/>
      <c r="Q135" s="12"/>
      <c r="R135" s="12"/>
    </row>
    <row r="136" spans="1:18" ht="11.1" customHeight="1">
      <c r="A136" s="8" t="s">
        <v>70</v>
      </c>
      <c r="B136" s="9" t="s">
        <v>71</v>
      </c>
      <c r="C136" s="10" t="s">
        <v>31</v>
      </c>
      <c r="D136" s="10">
        <v>29</v>
      </c>
      <c r="E136" s="10">
        <v>33</v>
      </c>
      <c r="F136" s="10">
        <v>62</v>
      </c>
      <c r="G136" s="10">
        <v>3</v>
      </c>
      <c r="H136" s="10" t="s">
        <v>15</v>
      </c>
      <c r="I136" s="10" t="s">
        <v>16</v>
      </c>
      <c r="J136" s="36">
        <f t="shared" ref="J136" si="60">COUNTIF(H136:H145,"F")+COUNTIF(H136:H145,"AB")</f>
        <v>1</v>
      </c>
      <c r="K136" s="39">
        <f t="shared" ref="K136" si="61">SUM(G136:G145)</f>
        <v>21.5</v>
      </c>
      <c r="L136" s="42" t="str">
        <f t="shared" ref="L136" si="62">IF(K136=24.5, "PASS", "FAIL")</f>
        <v>FAIL</v>
      </c>
      <c r="M136" s="44" t="str">
        <f t="shared" ref="M136" si="63">IF(L136="PASS",O136/10,"NO NEED")</f>
        <v>NO NEED</v>
      </c>
      <c r="N136" s="46" t="str">
        <f>IF(L136="FAIL","NO RANK",RANK(M136,$M$6:$M$575))</f>
        <v>NO RANK</v>
      </c>
      <c r="O136" s="48">
        <f t="shared" ref="O136" si="64">SUM(F136:F145)</f>
        <v>703</v>
      </c>
      <c r="P136" s="11"/>
      <c r="Q136" s="12"/>
      <c r="R136" s="12"/>
    </row>
    <row r="137" spans="1:18" ht="11.1" customHeight="1">
      <c r="A137" s="13" t="s">
        <v>70</v>
      </c>
      <c r="B137" s="14" t="s">
        <v>71</v>
      </c>
      <c r="C137" s="15" t="s">
        <v>32</v>
      </c>
      <c r="D137" s="15">
        <v>29</v>
      </c>
      <c r="E137" s="15">
        <v>38</v>
      </c>
      <c r="F137" s="15">
        <v>67</v>
      </c>
      <c r="G137" s="15">
        <v>3</v>
      </c>
      <c r="H137" s="15" t="s">
        <v>15</v>
      </c>
      <c r="I137" s="15" t="s">
        <v>16</v>
      </c>
      <c r="J137" s="37"/>
      <c r="K137" s="40"/>
      <c r="L137" s="42"/>
      <c r="M137" s="44"/>
      <c r="N137" s="46"/>
      <c r="O137" s="48"/>
    </row>
    <row r="138" spans="1:18" ht="11.1" customHeight="1">
      <c r="A138" s="13" t="s">
        <v>70</v>
      </c>
      <c r="B138" s="14" t="s">
        <v>71</v>
      </c>
      <c r="C138" s="15" t="s">
        <v>33</v>
      </c>
      <c r="D138" s="15">
        <v>27</v>
      </c>
      <c r="E138" s="15">
        <v>27</v>
      </c>
      <c r="F138" s="15">
        <v>54</v>
      </c>
      <c r="G138" s="15">
        <v>3</v>
      </c>
      <c r="H138" s="15" t="s">
        <v>15</v>
      </c>
      <c r="I138" s="15" t="s">
        <v>17</v>
      </c>
      <c r="J138" s="37"/>
      <c r="K138" s="40"/>
      <c r="L138" s="42"/>
      <c r="M138" s="44"/>
      <c r="N138" s="46"/>
      <c r="O138" s="48"/>
    </row>
    <row r="139" spans="1:18" ht="11.1" customHeight="1">
      <c r="A139" s="13" t="s">
        <v>70</v>
      </c>
      <c r="B139" s="14" t="s">
        <v>71</v>
      </c>
      <c r="C139" s="15" t="s">
        <v>34</v>
      </c>
      <c r="D139" s="15">
        <v>22</v>
      </c>
      <c r="E139" s="15">
        <v>26</v>
      </c>
      <c r="F139" s="15">
        <v>48</v>
      </c>
      <c r="G139" s="15">
        <v>3</v>
      </c>
      <c r="H139" s="15" t="s">
        <v>15</v>
      </c>
      <c r="I139" s="15" t="s">
        <v>18</v>
      </c>
      <c r="J139" s="37"/>
      <c r="K139" s="40"/>
      <c r="L139" s="42"/>
      <c r="M139" s="44"/>
      <c r="N139" s="46"/>
      <c r="O139" s="48"/>
    </row>
    <row r="140" spans="1:18" ht="11.1" customHeight="1">
      <c r="A140" s="13" t="s">
        <v>70</v>
      </c>
      <c r="B140" s="14" t="s">
        <v>71</v>
      </c>
      <c r="C140" s="15" t="s">
        <v>35</v>
      </c>
      <c r="D140" s="15">
        <v>23</v>
      </c>
      <c r="E140" s="15">
        <v>14</v>
      </c>
      <c r="F140" s="15">
        <v>37</v>
      </c>
      <c r="G140" s="15">
        <v>0</v>
      </c>
      <c r="H140" s="15" t="s">
        <v>19</v>
      </c>
      <c r="I140" s="15" t="s">
        <v>19</v>
      </c>
      <c r="J140" s="37"/>
      <c r="K140" s="40"/>
      <c r="L140" s="42"/>
      <c r="M140" s="44"/>
      <c r="N140" s="46"/>
      <c r="O140" s="48"/>
    </row>
    <row r="141" spans="1:18" ht="11.1" customHeight="1">
      <c r="A141" s="13" t="s">
        <v>70</v>
      </c>
      <c r="B141" s="14" t="s">
        <v>71</v>
      </c>
      <c r="C141" s="15" t="s">
        <v>36</v>
      </c>
      <c r="D141" s="15">
        <v>28</v>
      </c>
      <c r="E141" s="15">
        <v>67</v>
      </c>
      <c r="F141" s="15">
        <v>95</v>
      </c>
      <c r="G141" s="15">
        <v>1.5</v>
      </c>
      <c r="H141" s="15" t="s">
        <v>15</v>
      </c>
      <c r="I141" s="15" t="s">
        <v>20</v>
      </c>
      <c r="J141" s="37"/>
      <c r="K141" s="40"/>
      <c r="L141" s="42"/>
      <c r="M141" s="44"/>
      <c r="N141" s="46"/>
      <c r="O141" s="48"/>
    </row>
    <row r="142" spans="1:18" ht="11.1" customHeight="1">
      <c r="A142" s="16" t="s">
        <v>70</v>
      </c>
      <c r="B142" s="17" t="s">
        <v>71</v>
      </c>
      <c r="C142" s="18" t="s">
        <v>37</v>
      </c>
      <c r="D142" s="18">
        <v>28</v>
      </c>
      <c r="E142" s="18">
        <v>64</v>
      </c>
      <c r="F142" s="18">
        <v>92</v>
      </c>
      <c r="G142" s="18">
        <v>1.5</v>
      </c>
      <c r="H142" s="18" t="s">
        <v>15</v>
      </c>
      <c r="I142" s="18" t="s">
        <v>20</v>
      </c>
      <c r="J142" s="37"/>
      <c r="K142" s="40"/>
      <c r="L142" s="42"/>
      <c r="M142" s="44"/>
      <c r="N142" s="46"/>
      <c r="O142" s="48"/>
    </row>
    <row r="143" spans="1:18" ht="11.1" customHeight="1">
      <c r="A143" s="16" t="s">
        <v>70</v>
      </c>
      <c r="B143" s="17" t="s">
        <v>71</v>
      </c>
      <c r="C143" s="18" t="s">
        <v>38</v>
      </c>
      <c r="D143" s="18">
        <v>28</v>
      </c>
      <c r="E143" s="18">
        <v>64</v>
      </c>
      <c r="F143" s="18">
        <v>92</v>
      </c>
      <c r="G143" s="18">
        <v>1.5</v>
      </c>
      <c r="H143" s="18" t="s">
        <v>15</v>
      </c>
      <c r="I143" s="18" t="s">
        <v>20</v>
      </c>
      <c r="J143" s="37"/>
      <c r="K143" s="40"/>
      <c r="L143" s="42"/>
      <c r="M143" s="44"/>
      <c r="N143" s="46"/>
      <c r="O143" s="48"/>
    </row>
    <row r="144" spans="1:18" ht="11.1" customHeight="1">
      <c r="A144" s="16" t="s">
        <v>70</v>
      </c>
      <c r="B144" s="17" t="s">
        <v>71</v>
      </c>
      <c r="C144" s="18" t="s">
        <v>40</v>
      </c>
      <c r="D144" s="18">
        <v>28</v>
      </c>
      <c r="E144" s="18">
        <v>67</v>
      </c>
      <c r="F144" s="18">
        <v>95</v>
      </c>
      <c r="G144" s="18">
        <v>2</v>
      </c>
      <c r="H144" s="18" t="s">
        <v>15</v>
      </c>
      <c r="I144" s="18" t="s">
        <v>20</v>
      </c>
      <c r="J144" s="37"/>
      <c r="K144" s="40"/>
      <c r="L144" s="42"/>
      <c r="M144" s="44"/>
      <c r="N144" s="46"/>
      <c r="O144" s="48"/>
    </row>
    <row r="145" spans="1:18" ht="11.1" customHeight="1" thickBot="1">
      <c r="A145" s="19" t="s">
        <v>70</v>
      </c>
      <c r="B145" s="20" t="s">
        <v>71</v>
      </c>
      <c r="C145" s="21" t="s">
        <v>30</v>
      </c>
      <c r="D145" s="21">
        <v>29</v>
      </c>
      <c r="E145" s="21">
        <v>32</v>
      </c>
      <c r="F145" s="21">
        <v>61</v>
      </c>
      <c r="G145" s="21">
        <v>3</v>
      </c>
      <c r="H145" s="21" t="s">
        <v>15</v>
      </c>
      <c r="I145" s="21" t="s">
        <v>16</v>
      </c>
      <c r="J145" s="38"/>
      <c r="K145" s="41"/>
      <c r="L145" s="43"/>
      <c r="M145" s="45"/>
      <c r="N145" s="47"/>
      <c r="O145" s="49"/>
      <c r="P145" s="11"/>
      <c r="Q145" s="12"/>
      <c r="R145" s="12"/>
    </row>
    <row r="146" spans="1:18" ht="11.1" customHeight="1">
      <c r="A146" s="8" t="s">
        <v>72</v>
      </c>
      <c r="B146" s="9" t="s">
        <v>73</v>
      </c>
      <c r="C146" s="10" t="s">
        <v>31</v>
      </c>
      <c r="D146" s="10">
        <v>27</v>
      </c>
      <c r="E146" s="10">
        <v>42</v>
      </c>
      <c r="F146" s="10">
        <v>69</v>
      </c>
      <c r="G146" s="10">
        <v>3</v>
      </c>
      <c r="H146" s="10" t="s">
        <v>15</v>
      </c>
      <c r="I146" s="10" t="s">
        <v>16</v>
      </c>
      <c r="J146" s="36">
        <f t="shared" ref="J146" si="65">COUNTIF(H146:H155,"F")+COUNTIF(H146:H155,"AB")</f>
        <v>0</v>
      </c>
      <c r="K146" s="39">
        <f t="shared" ref="K146" si="66">SUM(G146:G155)</f>
        <v>24.5</v>
      </c>
      <c r="L146" s="42" t="str">
        <f t="shared" ref="L146" si="67">IF(K146=24.5, "PASS", "FAIL")</f>
        <v>PASS</v>
      </c>
      <c r="M146" s="44">
        <f t="shared" ref="M146" si="68">IF(L146="PASS",O146/10,"NO NEED")</f>
        <v>78.900000000000006</v>
      </c>
      <c r="N146" s="46">
        <f>IF(L146="FAIL","NO RANK",RANK(M146,$M$6:$M$575))</f>
        <v>1</v>
      </c>
      <c r="O146" s="48">
        <f t="shared" ref="O146" si="69">SUM(F146:F155)</f>
        <v>789</v>
      </c>
      <c r="P146" s="11"/>
      <c r="Q146" s="12"/>
      <c r="R146" s="12"/>
    </row>
    <row r="147" spans="1:18" ht="11.1" customHeight="1">
      <c r="A147" s="13" t="s">
        <v>72</v>
      </c>
      <c r="B147" s="14" t="s">
        <v>73</v>
      </c>
      <c r="C147" s="15" t="s">
        <v>32</v>
      </c>
      <c r="D147" s="15">
        <v>29</v>
      </c>
      <c r="E147" s="15">
        <v>53</v>
      </c>
      <c r="F147" s="15">
        <v>82</v>
      </c>
      <c r="G147" s="15">
        <v>3</v>
      </c>
      <c r="H147" s="15" t="s">
        <v>15</v>
      </c>
      <c r="I147" s="15" t="s">
        <v>21</v>
      </c>
      <c r="J147" s="37"/>
      <c r="K147" s="40"/>
      <c r="L147" s="42"/>
      <c r="M147" s="44"/>
      <c r="N147" s="46"/>
      <c r="O147" s="48"/>
    </row>
    <row r="148" spans="1:18" ht="11.1" customHeight="1">
      <c r="A148" s="13" t="s">
        <v>72</v>
      </c>
      <c r="B148" s="14" t="s">
        <v>73</v>
      </c>
      <c r="C148" s="15" t="s">
        <v>33</v>
      </c>
      <c r="D148" s="15">
        <v>29</v>
      </c>
      <c r="E148" s="15">
        <v>47</v>
      </c>
      <c r="F148" s="15">
        <v>76</v>
      </c>
      <c r="G148" s="15">
        <v>3</v>
      </c>
      <c r="H148" s="15" t="s">
        <v>15</v>
      </c>
      <c r="I148" s="15" t="s">
        <v>22</v>
      </c>
      <c r="J148" s="37"/>
      <c r="K148" s="40"/>
      <c r="L148" s="42"/>
      <c r="M148" s="44"/>
      <c r="N148" s="46"/>
      <c r="O148" s="48"/>
    </row>
    <row r="149" spans="1:18" ht="11.1" customHeight="1">
      <c r="A149" s="13" t="s">
        <v>72</v>
      </c>
      <c r="B149" s="14" t="s">
        <v>73</v>
      </c>
      <c r="C149" s="15" t="s">
        <v>34</v>
      </c>
      <c r="D149" s="15">
        <v>27</v>
      </c>
      <c r="E149" s="15">
        <v>48</v>
      </c>
      <c r="F149" s="15">
        <v>75</v>
      </c>
      <c r="G149" s="15">
        <v>3</v>
      </c>
      <c r="H149" s="15" t="s">
        <v>15</v>
      </c>
      <c r="I149" s="15" t="s">
        <v>22</v>
      </c>
      <c r="J149" s="37"/>
      <c r="K149" s="40"/>
      <c r="L149" s="42"/>
      <c r="M149" s="44"/>
      <c r="N149" s="46"/>
      <c r="O149" s="48"/>
    </row>
    <row r="150" spans="1:18" ht="11.1" customHeight="1">
      <c r="A150" s="13" t="s">
        <v>72</v>
      </c>
      <c r="B150" s="14" t="s">
        <v>73</v>
      </c>
      <c r="C150" s="15" t="s">
        <v>35</v>
      </c>
      <c r="D150" s="15">
        <v>24</v>
      </c>
      <c r="E150" s="15">
        <v>29</v>
      </c>
      <c r="F150" s="15">
        <v>53</v>
      </c>
      <c r="G150" s="15">
        <v>3</v>
      </c>
      <c r="H150" s="15" t="s">
        <v>15</v>
      </c>
      <c r="I150" s="15" t="s">
        <v>17</v>
      </c>
      <c r="J150" s="37"/>
      <c r="K150" s="40"/>
      <c r="L150" s="42"/>
      <c r="M150" s="44"/>
      <c r="N150" s="46"/>
      <c r="O150" s="48"/>
    </row>
    <row r="151" spans="1:18" ht="11.1" customHeight="1">
      <c r="A151" s="13" t="s">
        <v>72</v>
      </c>
      <c r="B151" s="14" t="s">
        <v>73</v>
      </c>
      <c r="C151" s="15" t="s">
        <v>36</v>
      </c>
      <c r="D151" s="15">
        <v>30</v>
      </c>
      <c r="E151" s="15">
        <v>69</v>
      </c>
      <c r="F151" s="15">
        <v>99</v>
      </c>
      <c r="G151" s="15">
        <v>1.5</v>
      </c>
      <c r="H151" s="15" t="s">
        <v>15</v>
      </c>
      <c r="I151" s="15" t="s">
        <v>20</v>
      </c>
      <c r="J151" s="37"/>
      <c r="K151" s="40"/>
      <c r="L151" s="42"/>
      <c r="M151" s="44"/>
      <c r="N151" s="46"/>
      <c r="O151" s="48"/>
    </row>
    <row r="152" spans="1:18" ht="11.1" customHeight="1">
      <c r="A152" s="16" t="s">
        <v>72</v>
      </c>
      <c r="B152" s="17" t="s">
        <v>73</v>
      </c>
      <c r="C152" s="18" t="s">
        <v>37</v>
      </c>
      <c r="D152" s="18">
        <v>29</v>
      </c>
      <c r="E152" s="18">
        <v>68</v>
      </c>
      <c r="F152" s="18">
        <v>97</v>
      </c>
      <c r="G152" s="18">
        <v>1.5</v>
      </c>
      <c r="H152" s="18" t="s">
        <v>15</v>
      </c>
      <c r="I152" s="18" t="s">
        <v>20</v>
      </c>
      <c r="J152" s="37"/>
      <c r="K152" s="40"/>
      <c r="L152" s="42"/>
      <c r="M152" s="44"/>
      <c r="N152" s="46"/>
      <c r="O152" s="48"/>
    </row>
    <row r="153" spans="1:18" ht="11.1" customHeight="1">
      <c r="A153" s="16" t="s">
        <v>72</v>
      </c>
      <c r="B153" s="17" t="s">
        <v>73</v>
      </c>
      <c r="C153" s="18" t="s">
        <v>38</v>
      </c>
      <c r="D153" s="18">
        <v>29</v>
      </c>
      <c r="E153" s="18">
        <v>68</v>
      </c>
      <c r="F153" s="18">
        <v>97</v>
      </c>
      <c r="G153" s="18">
        <v>1.5</v>
      </c>
      <c r="H153" s="18" t="s">
        <v>15</v>
      </c>
      <c r="I153" s="18" t="s">
        <v>20</v>
      </c>
      <c r="J153" s="37"/>
      <c r="K153" s="40"/>
      <c r="L153" s="42"/>
      <c r="M153" s="44"/>
      <c r="N153" s="46"/>
      <c r="O153" s="48"/>
    </row>
    <row r="154" spans="1:18" ht="11.1" customHeight="1">
      <c r="A154" s="16" t="s">
        <v>72</v>
      </c>
      <c r="B154" s="17" t="s">
        <v>73</v>
      </c>
      <c r="C154" s="18" t="s">
        <v>40</v>
      </c>
      <c r="D154" s="18">
        <v>29</v>
      </c>
      <c r="E154" s="18">
        <v>55</v>
      </c>
      <c r="F154" s="18">
        <v>84</v>
      </c>
      <c r="G154" s="18">
        <v>2</v>
      </c>
      <c r="H154" s="18" t="s">
        <v>15</v>
      </c>
      <c r="I154" s="18" t="s">
        <v>21</v>
      </c>
      <c r="J154" s="37"/>
      <c r="K154" s="40"/>
      <c r="L154" s="42"/>
      <c r="M154" s="44"/>
      <c r="N154" s="46"/>
      <c r="O154" s="48"/>
    </row>
    <row r="155" spans="1:18" ht="11.1" customHeight="1" thickBot="1">
      <c r="A155" s="19" t="s">
        <v>72</v>
      </c>
      <c r="B155" s="20" t="s">
        <v>73</v>
      </c>
      <c r="C155" s="21" t="s">
        <v>30</v>
      </c>
      <c r="D155" s="21">
        <v>25</v>
      </c>
      <c r="E155" s="21">
        <v>32</v>
      </c>
      <c r="F155" s="21">
        <v>57</v>
      </c>
      <c r="G155" s="21">
        <v>3</v>
      </c>
      <c r="H155" s="21" t="s">
        <v>15</v>
      </c>
      <c r="I155" s="21" t="s">
        <v>17</v>
      </c>
      <c r="J155" s="38"/>
      <c r="K155" s="41"/>
      <c r="L155" s="43"/>
      <c r="M155" s="45"/>
      <c r="N155" s="47"/>
      <c r="O155" s="49"/>
      <c r="P155" s="11"/>
      <c r="Q155" s="12"/>
      <c r="R155" s="12"/>
    </row>
    <row r="156" spans="1:18" ht="11.1" customHeight="1">
      <c r="A156" s="8" t="s">
        <v>74</v>
      </c>
      <c r="B156" s="9" t="s">
        <v>75</v>
      </c>
      <c r="C156" s="10" t="s">
        <v>31</v>
      </c>
      <c r="D156" s="10">
        <v>28</v>
      </c>
      <c r="E156" s="10">
        <v>40</v>
      </c>
      <c r="F156" s="10">
        <v>68</v>
      </c>
      <c r="G156" s="10">
        <v>3</v>
      </c>
      <c r="H156" s="10" t="s">
        <v>15</v>
      </c>
      <c r="I156" s="10" t="s">
        <v>16</v>
      </c>
      <c r="J156" s="36">
        <f t="shared" ref="J156" si="70">COUNTIF(H156:H165,"F")+COUNTIF(H156:H165,"AB")</f>
        <v>0</v>
      </c>
      <c r="K156" s="39">
        <f t="shared" ref="K156" si="71">SUM(G156:G165)</f>
        <v>24.5</v>
      </c>
      <c r="L156" s="42" t="str">
        <f t="shared" ref="L156" si="72">IF(K156=24.5, "PASS", "FAIL")</f>
        <v>PASS</v>
      </c>
      <c r="M156" s="44">
        <f t="shared" ref="M156" si="73">IF(L156="PASS",O156/10,"NO NEED")</f>
        <v>73.599999999999994</v>
      </c>
      <c r="N156" s="46">
        <f>IF(L156="FAIL","NO RANK",RANK(M156,$M$6:$M$575))</f>
        <v>8</v>
      </c>
      <c r="O156" s="48">
        <f t="shared" ref="O156" si="74">SUM(F156:F165)</f>
        <v>736</v>
      </c>
      <c r="P156" s="11"/>
      <c r="Q156" s="12"/>
      <c r="R156" s="12"/>
    </row>
    <row r="157" spans="1:18" ht="11.1" customHeight="1">
      <c r="A157" s="13" t="s">
        <v>74</v>
      </c>
      <c r="B157" s="14" t="s">
        <v>75</v>
      </c>
      <c r="C157" s="15" t="s">
        <v>32</v>
      </c>
      <c r="D157" s="15">
        <v>29</v>
      </c>
      <c r="E157" s="15">
        <v>41</v>
      </c>
      <c r="F157" s="15">
        <v>70</v>
      </c>
      <c r="G157" s="15">
        <v>3</v>
      </c>
      <c r="H157" s="15" t="s">
        <v>15</v>
      </c>
      <c r="I157" s="15" t="s">
        <v>22</v>
      </c>
      <c r="J157" s="37"/>
      <c r="K157" s="40"/>
      <c r="L157" s="42"/>
      <c r="M157" s="44"/>
      <c r="N157" s="46"/>
      <c r="O157" s="48"/>
    </row>
    <row r="158" spans="1:18" ht="11.1" customHeight="1">
      <c r="A158" s="13" t="s">
        <v>74</v>
      </c>
      <c r="B158" s="14" t="s">
        <v>75</v>
      </c>
      <c r="C158" s="15" t="s">
        <v>33</v>
      </c>
      <c r="D158" s="15">
        <v>25</v>
      </c>
      <c r="E158" s="15">
        <v>27</v>
      </c>
      <c r="F158" s="15">
        <v>52</v>
      </c>
      <c r="G158" s="15">
        <v>3</v>
      </c>
      <c r="H158" s="15" t="s">
        <v>15</v>
      </c>
      <c r="I158" s="15" t="s">
        <v>17</v>
      </c>
      <c r="J158" s="37"/>
      <c r="K158" s="40"/>
      <c r="L158" s="42"/>
      <c r="M158" s="44"/>
      <c r="N158" s="46"/>
      <c r="O158" s="48"/>
    </row>
    <row r="159" spans="1:18" ht="11.1" customHeight="1">
      <c r="A159" s="13" t="s">
        <v>74</v>
      </c>
      <c r="B159" s="14" t="s">
        <v>75</v>
      </c>
      <c r="C159" s="15" t="s">
        <v>34</v>
      </c>
      <c r="D159" s="15">
        <v>25</v>
      </c>
      <c r="E159" s="15">
        <v>31</v>
      </c>
      <c r="F159" s="15">
        <v>56</v>
      </c>
      <c r="G159" s="15">
        <v>3</v>
      </c>
      <c r="H159" s="15" t="s">
        <v>15</v>
      </c>
      <c r="I159" s="15" t="s">
        <v>17</v>
      </c>
      <c r="J159" s="37"/>
      <c r="K159" s="40"/>
      <c r="L159" s="42"/>
      <c r="M159" s="44"/>
      <c r="N159" s="46"/>
      <c r="O159" s="48"/>
    </row>
    <row r="160" spans="1:18" ht="11.1" customHeight="1">
      <c r="A160" s="13" t="s">
        <v>74</v>
      </c>
      <c r="B160" s="14" t="s">
        <v>75</v>
      </c>
      <c r="C160" s="15" t="s">
        <v>35</v>
      </c>
      <c r="D160" s="15">
        <v>25</v>
      </c>
      <c r="E160" s="15">
        <v>27</v>
      </c>
      <c r="F160" s="15">
        <v>52</v>
      </c>
      <c r="G160" s="15">
        <v>3</v>
      </c>
      <c r="H160" s="15" t="s">
        <v>15</v>
      </c>
      <c r="I160" s="15" t="s">
        <v>17</v>
      </c>
      <c r="J160" s="37"/>
      <c r="K160" s="40"/>
      <c r="L160" s="42"/>
      <c r="M160" s="44"/>
      <c r="N160" s="46"/>
      <c r="O160" s="48"/>
    </row>
    <row r="161" spans="1:18" ht="11.1" customHeight="1">
      <c r="A161" s="13" t="s">
        <v>74</v>
      </c>
      <c r="B161" s="14" t="s">
        <v>75</v>
      </c>
      <c r="C161" s="15" t="s">
        <v>36</v>
      </c>
      <c r="D161" s="15">
        <v>29</v>
      </c>
      <c r="E161" s="15">
        <v>67</v>
      </c>
      <c r="F161" s="15">
        <v>96</v>
      </c>
      <c r="G161" s="15">
        <v>1.5</v>
      </c>
      <c r="H161" s="15" t="s">
        <v>15</v>
      </c>
      <c r="I161" s="15" t="s">
        <v>20</v>
      </c>
      <c r="J161" s="37"/>
      <c r="K161" s="40"/>
      <c r="L161" s="42"/>
      <c r="M161" s="44"/>
      <c r="N161" s="46"/>
      <c r="O161" s="48"/>
    </row>
    <row r="162" spans="1:18" ht="11.1" customHeight="1">
      <c r="A162" s="16" t="s">
        <v>74</v>
      </c>
      <c r="B162" s="17" t="s">
        <v>75</v>
      </c>
      <c r="C162" s="18" t="s">
        <v>37</v>
      </c>
      <c r="D162" s="18">
        <v>28</v>
      </c>
      <c r="E162" s="18">
        <v>62</v>
      </c>
      <c r="F162" s="18">
        <v>90</v>
      </c>
      <c r="G162" s="18">
        <v>1.5</v>
      </c>
      <c r="H162" s="18" t="s">
        <v>15</v>
      </c>
      <c r="I162" s="18" t="s">
        <v>20</v>
      </c>
      <c r="J162" s="37"/>
      <c r="K162" s="40"/>
      <c r="L162" s="42"/>
      <c r="M162" s="44"/>
      <c r="N162" s="46"/>
      <c r="O162" s="48"/>
    </row>
    <row r="163" spans="1:18" ht="11.1" customHeight="1">
      <c r="A163" s="16" t="s">
        <v>74</v>
      </c>
      <c r="B163" s="17" t="s">
        <v>75</v>
      </c>
      <c r="C163" s="18" t="s">
        <v>38</v>
      </c>
      <c r="D163" s="18">
        <v>28</v>
      </c>
      <c r="E163" s="18">
        <v>65</v>
      </c>
      <c r="F163" s="18">
        <v>93</v>
      </c>
      <c r="G163" s="18">
        <v>1.5</v>
      </c>
      <c r="H163" s="18" t="s">
        <v>15</v>
      </c>
      <c r="I163" s="18" t="s">
        <v>20</v>
      </c>
      <c r="J163" s="37"/>
      <c r="K163" s="40"/>
      <c r="L163" s="42"/>
      <c r="M163" s="44"/>
      <c r="N163" s="46"/>
      <c r="O163" s="48"/>
    </row>
    <row r="164" spans="1:18" ht="11.1" customHeight="1">
      <c r="A164" s="16" t="s">
        <v>74</v>
      </c>
      <c r="B164" s="17" t="s">
        <v>75</v>
      </c>
      <c r="C164" s="18" t="s">
        <v>40</v>
      </c>
      <c r="D164" s="18">
        <v>29</v>
      </c>
      <c r="E164" s="18">
        <v>67</v>
      </c>
      <c r="F164" s="18">
        <v>96</v>
      </c>
      <c r="G164" s="18">
        <v>2</v>
      </c>
      <c r="H164" s="18" t="s">
        <v>15</v>
      </c>
      <c r="I164" s="18" t="s">
        <v>20</v>
      </c>
      <c r="J164" s="37"/>
      <c r="K164" s="40"/>
      <c r="L164" s="42"/>
      <c r="M164" s="44"/>
      <c r="N164" s="46"/>
      <c r="O164" s="48"/>
    </row>
    <row r="165" spans="1:18" ht="11.1" customHeight="1" thickBot="1">
      <c r="A165" s="19" t="s">
        <v>74</v>
      </c>
      <c r="B165" s="20" t="s">
        <v>75</v>
      </c>
      <c r="C165" s="21" t="s">
        <v>30</v>
      </c>
      <c r="D165" s="21">
        <v>27</v>
      </c>
      <c r="E165" s="21">
        <v>36</v>
      </c>
      <c r="F165" s="21">
        <v>63</v>
      </c>
      <c r="G165" s="21">
        <v>3</v>
      </c>
      <c r="H165" s="21" t="s">
        <v>15</v>
      </c>
      <c r="I165" s="21" t="s">
        <v>16</v>
      </c>
      <c r="J165" s="38"/>
      <c r="K165" s="41"/>
      <c r="L165" s="43"/>
      <c r="M165" s="45"/>
      <c r="N165" s="47"/>
      <c r="O165" s="49"/>
      <c r="P165" s="11"/>
      <c r="Q165" s="12"/>
      <c r="R165" s="12"/>
    </row>
    <row r="166" spans="1:18" ht="11.1" customHeight="1">
      <c r="A166" s="8" t="s">
        <v>76</v>
      </c>
      <c r="B166" s="9" t="s">
        <v>77</v>
      </c>
      <c r="C166" s="10" t="s">
        <v>31</v>
      </c>
      <c r="D166" s="10">
        <v>27</v>
      </c>
      <c r="E166" s="10">
        <v>33</v>
      </c>
      <c r="F166" s="10">
        <v>60</v>
      </c>
      <c r="G166" s="10">
        <v>3</v>
      </c>
      <c r="H166" s="10" t="s">
        <v>15</v>
      </c>
      <c r="I166" s="10" t="s">
        <v>16</v>
      </c>
      <c r="J166" s="36">
        <f t="shared" ref="J166" si="75">COUNTIF(H166:H175,"F")+COUNTIF(H166:H175,"AB")</f>
        <v>0</v>
      </c>
      <c r="K166" s="39">
        <f t="shared" ref="K166" si="76">SUM(G166:G175)</f>
        <v>24.5</v>
      </c>
      <c r="L166" s="42" t="str">
        <f t="shared" ref="L166" si="77">IF(K166=24.5, "PASS", "FAIL")</f>
        <v>PASS</v>
      </c>
      <c r="M166" s="44">
        <f t="shared" ref="M166" si="78">IF(L166="PASS",O166/10,"NO NEED")</f>
        <v>70.2</v>
      </c>
      <c r="N166" s="46">
        <f>IF(L166="FAIL","NO RANK",RANK(M166,$M$6:$M$575))</f>
        <v>14</v>
      </c>
      <c r="O166" s="48">
        <f t="shared" ref="O166" si="79">SUM(F166:F175)</f>
        <v>702</v>
      </c>
      <c r="P166" s="11"/>
      <c r="Q166" s="12"/>
      <c r="R166" s="12"/>
    </row>
    <row r="167" spans="1:18" ht="11.1" customHeight="1">
      <c r="A167" s="13" t="s">
        <v>76</v>
      </c>
      <c r="B167" s="14" t="s">
        <v>77</v>
      </c>
      <c r="C167" s="15" t="s">
        <v>32</v>
      </c>
      <c r="D167" s="15">
        <v>26</v>
      </c>
      <c r="E167" s="15">
        <v>26</v>
      </c>
      <c r="F167" s="15">
        <v>52</v>
      </c>
      <c r="G167" s="15">
        <v>3</v>
      </c>
      <c r="H167" s="15" t="s">
        <v>15</v>
      </c>
      <c r="I167" s="15" t="s">
        <v>17</v>
      </c>
      <c r="J167" s="37"/>
      <c r="K167" s="40"/>
      <c r="L167" s="42"/>
      <c r="M167" s="44"/>
      <c r="N167" s="46"/>
      <c r="O167" s="48"/>
    </row>
    <row r="168" spans="1:18" ht="11.1" customHeight="1">
      <c r="A168" s="13" t="s">
        <v>76</v>
      </c>
      <c r="B168" s="14" t="s">
        <v>77</v>
      </c>
      <c r="C168" s="15" t="s">
        <v>33</v>
      </c>
      <c r="D168" s="15">
        <v>24</v>
      </c>
      <c r="E168" s="15">
        <v>36</v>
      </c>
      <c r="F168" s="15">
        <v>60</v>
      </c>
      <c r="G168" s="15">
        <v>3</v>
      </c>
      <c r="H168" s="15" t="s">
        <v>15</v>
      </c>
      <c r="I168" s="15" t="s">
        <v>16</v>
      </c>
      <c r="J168" s="37"/>
      <c r="K168" s="40"/>
      <c r="L168" s="42"/>
      <c r="M168" s="44"/>
      <c r="N168" s="46"/>
      <c r="O168" s="48"/>
    </row>
    <row r="169" spans="1:18" ht="11.1" customHeight="1">
      <c r="A169" s="13" t="s">
        <v>76</v>
      </c>
      <c r="B169" s="14" t="s">
        <v>77</v>
      </c>
      <c r="C169" s="15" t="s">
        <v>34</v>
      </c>
      <c r="D169" s="15">
        <v>24</v>
      </c>
      <c r="E169" s="15">
        <v>34</v>
      </c>
      <c r="F169" s="15">
        <v>58</v>
      </c>
      <c r="G169" s="15">
        <v>3</v>
      </c>
      <c r="H169" s="15" t="s">
        <v>15</v>
      </c>
      <c r="I169" s="15" t="s">
        <v>17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76</v>
      </c>
      <c r="B170" s="14" t="s">
        <v>77</v>
      </c>
      <c r="C170" s="15" t="s">
        <v>35</v>
      </c>
      <c r="D170" s="15">
        <v>23</v>
      </c>
      <c r="E170" s="15">
        <v>25</v>
      </c>
      <c r="F170" s="15">
        <v>48</v>
      </c>
      <c r="G170" s="15">
        <v>3</v>
      </c>
      <c r="H170" s="15" t="s">
        <v>15</v>
      </c>
      <c r="I170" s="15" t="s">
        <v>18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76</v>
      </c>
      <c r="B171" s="14" t="s">
        <v>77</v>
      </c>
      <c r="C171" s="15" t="s">
        <v>36</v>
      </c>
      <c r="D171" s="15">
        <v>27</v>
      </c>
      <c r="E171" s="15">
        <v>69</v>
      </c>
      <c r="F171" s="15">
        <v>96</v>
      </c>
      <c r="G171" s="15">
        <v>1.5</v>
      </c>
      <c r="H171" s="15" t="s">
        <v>15</v>
      </c>
      <c r="I171" s="15" t="s">
        <v>20</v>
      </c>
      <c r="J171" s="37"/>
      <c r="K171" s="40"/>
      <c r="L171" s="42"/>
      <c r="M171" s="44"/>
      <c r="N171" s="46"/>
      <c r="O171" s="48"/>
    </row>
    <row r="172" spans="1:18" ht="11.1" customHeight="1">
      <c r="A172" s="16" t="s">
        <v>76</v>
      </c>
      <c r="B172" s="17" t="s">
        <v>77</v>
      </c>
      <c r="C172" s="18" t="s">
        <v>37</v>
      </c>
      <c r="D172" s="18">
        <v>27</v>
      </c>
      <c r="E172" s="18">
        <v>62</v>
      </c>
      <c r="F172" s="18">
        <v>89</v>
      </c>
      <c r="G172" s="18">
        <v>1.5</v>
      </c>
      <c r="H172" s="18" t="s">
        <v>15</v>
      </c>
      <c r="I172" s="18" t="s">
        <v>21</v>
      </c>
      <c r="J172" s="37"/>
      <c r="K172" s="40"/>
      <c r="L172" s="42"/>
      <c r="M172" s="44"/>
      <c r="N172" s="46"/>
      <c r="O172" s="48"/>
    </row>
    <row r="173" spans="1:18" ht="11.1" customHeight="1">
      <c r="A173" s="16" t="s">
        <v>76</v>
      </c>
      <c r="B173" s="17" t="s">
        <v>77</v>
      </c>
      <c r="C173" s="18" t="s">
        <v>38</v>
      </c>
      <c r="D173" s="18">
        <v>26</v>
      </c>
      <c r="E173" s="18">
        <v>58</v>
      </c>
      <c r="F173" s="18">
        <v>84</v>
      </c>
      <c r="G173" s="18">
        <v>1.5</v>
      </c>
      <c r="H173" s="18" t="s">
        <v>15</v>
      </c>
      <c r="I173" s="18" t="s">
        <v>21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76</v>
      </c>
      <c r="B174" s="17" t="s">
        <v>77</v>
      </c>
      <c r="C174" s="18" t="s">
        <v>40</v>
      </c>
      <c r="D174" s="18">
        <v>26</v>
      </c>
      <c r="E174" s="18">
        <v>64</v>
      </c>
      <c r="F174" s="18">
        <v>90</v>
      </c>
      <c r="G174" s="18">
        <v>2</v>
      </c>
      <c r="H174" s="18" t="s">
        <v>15</v>
      </c>
      <c r="I174" s="18" t="s">
        <v>20</v>
      </c>
      <c r="J174" s="37"/>
      <c r="K174" s="40"/>
      <c r="L174" s="42"/>
      <c r="M174" s="44"/>
      <c r="N174" s="46"/>
      <c r="O174" s="48"/>
    </row>
    <row r="175" spans="1:18" ht="11.1" customHeight="1" thickBot="1">
      <c r="A175" s="19" t="s">
        <v>76</v>
      </c>
      <c r="B175" s="20" t="s">
        <v>77</v>
      </c>
      <c r="C175" s="21" t="s">
        <v>30</v>
      </c>
      <c r="D175" s="21">
        <v>27</v>
      </c>
      <c r="E175" s="21">
        <v>38</v>
      </c>
      <c r="F175" s="21">
        <v>65</v>
      </c>
      <c r="G175" s="21">
        <v>3</v>
      </c>
      <c r="H175" s="21" t="s">
        <v>15</v>
      </c>
      <c r="I175" s="21" t="s">
        <v>16</v>
      </c>
      <c r="J175" s="38"/>
      <c r="K175" s="41"/>
      <c r="L175" s="43"/>
      <c r="M175" s="45"/>
      <c r="N175" s="47"/>
      <c r="O175" s="49"/>
      <c r="P175" s="11"/>
      <c r="Q175" s="12"/>
      <c r="R175" s="12"/>
    </row>
    <row r="176" spans="1:18" ht="11.1" customHeight="1">
      <c r="A176" s="8" t="s">
        <v>78</v>
      </c>
      <c r="B176" s="9" t="s">
        <v>79</v>
      </c>
      <c r="C176" s="10" t="s">
        <v>31</v>
      </c>
      <c r="D176" s="10">
        <v>28</v>
      </c>
      <c r="E176" s="10">
        <v>10</v>
      </c>
      <c r="F176" s="10">
        <v>38</v>
      </c>
      <c r="G176" s="10">
        <v>0</v>
      </c>
      <c r="H176" s="10" t="s">
        <v>19</v>
      </c>
      <c r="I176" s="10" t="s">
        <v>19</v>
      </c>
      <c r="J176" s="36">
        <f t="shared" ref="J176" si="80">COUNTIF(H176:H185,"F")+COUNTIF(H176:H185,"AB")</f>
        <v>1</v>
      </c>
      <c r="K176" s="39">
        <f t="shared" ref="K176" si="81">SUM(G176:G185)</f>
        <v>21.5</v>
      </c>
      <c r="L176" s="42" t="str">
        <f t="shared" ref="L176" si="82">IF(K176=24.5, "PASS", "FAIL")</f>
        <v>FAIL</v>
      </c>
      <c r="M176" s="44" t="str">
        <f t="shared" ref="M176" si="83">IF(L176="PASS",O176/10,"NO NEED")</f>
        <v>NO NEED</v>
      </c>
      <c r="N176" s="46" t="str">
        <f>IF(L176="FAIL","NO RANK",RANK(M176,$M$6:$M$575))</f>
        <v>NO RANK</v>
      </c>
      <c r="O176" s="48">
        <f t="shared" ref="O176" si="84">SUM(F176:F185)</f>
        <v>698</v>
      </c>
      <c r="P176" s="11"/>
      <c r="Q176" s="12"/>
      <c r="R176" s="12"/>
    </row>
    <row r="177" spans="1:18" ht="11.1" customHeight="1">
      <c r="A177" s="13" t="s">
        <v>78</v>
      </c>
      <c r="B177" s="14" t="s">
        <v>79</v>
      </c>
      <c r="C177" s="15" t="s">
        <v>32</v>
      </c>
      <c r="D177" s="15">
        <v>29</v>
      </c>
      <c r="E177" s="15">
        <v>28</v>
      </c>
      <c r="F177" s="15">
        <v>57</v>
      </c>
      <c r="G177" s="15">
        <v>3</v>
      </c>
      <c r="H177" s="15" t="s">
        <v>15</v>
      </c>
      <c r="I177" s="15" t="s">
        <v>17</v>
      </c>
      <c r="J177" s="37"/>
      <c r="K177" s="40"/>
      <c r="L177" s="42"/>
      <c r="M177" s="44"/>
      <c r="N177" s="46"/>
      <c r="O177" s="48"/>
    </row>
    <row r="178" spans="1:18" ht="11.1" customHeight="1">
      <c r="A178" s="13" t="s">
        <v>78</v>
      </c>
      <c r="B178" s="14" t="s">
        <v>79</v>
      </c>
      <c r="C178" s="15" t="s">
        <v>33</v>
      </c>
      <c r="D178" s="15">
        <v>26</v>
      </c>
      <c r="E178" s="15">
        <v>39</v>
      </c>
      <c r="F178" s="15">
        <v>65</v>
      </c>
      <c r="G178" s="15">
        <v>3</v>
      </c>
      <c r="H178" s="15" t="s">
        <v>15</v>
      </c>
      <c r="I178" s="15" t="s">
        <v>16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78</v>
      </c>
      <c r="B179" s="14" t="s">
        <v>79</v>
      </c>
      <c r="C179" s="15" t="s">
        <v>34</v>
      </c>
      <c r="D179" s="15">
        <v>25</v>
      </c>
      <c r="E179" s="15">
        <v>27</v>
      </c>
      <c r="F179" s="15">
        <v>52</v>
      </c>
      <c r="G179" s="15">
        <v>3</v>
      </c>
      <c r="H179" s="15" t="s">
        <v>15</v>
      </c>
      <c r="I179" s="15" t="s">
        <v>17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78</v>
      </c>
      <c r="B180" s="14" t="s">
        <v>79</v>
      </c>
      <c r="C180" s="15" t="s">
        <v>35</v>
      </c>
      <c r="D180" s="15">
        <v>24</v>
      </c>
      <c r="E180" s="15">
        <v>25</v>
      </c>
      <c r="F180" s="15">
        <v>49</v>
      </c>
      <c r="G180" s="15">
        <v>3</v>
      </c>
      <c r="H180" s="15" t="s">
        <v>15</v>
      </c>
      <c r="I180" s="15" t="s">
        <v>18</v>
      </c>
      <c r="J180" s="37"/>
      <c r="K180" s="40"/>
      <c r="L180" s="42"/>
      <c r="M180" s="44"/>
      <c r="N180" s="46"/>
      <c r="O180" s="48"/>
    </row>
    <row r="181" spans="1:18" ht="11.1" customHeight="1">
      <c r="A181" s="13" t="s">
        <v>78</v>
      </c>
      <c r="B181" s="14" t="s">
        <v>79</v>
      </c>
      <c r="C181" s="15" t="s">
        <v>36</v>
      </c>
      <c r="D181" s="15">
        <v>28</v>
      </c>
      <c r="E181" s="15">
        <v>69</v>
      </c>
      <c r="F181" s="15">
        <v>97</v>
      </c>
      <c r="G181" s="15">
        <v>1.5</v>
      </c>
      <c r="H181" s="15" t="s">
        <v>15</v>
      </c>
      <c r="I181" s="15" t="s">
        <v>20</v>
      </c>
      <c r="J181" s="37"/>
      <c r="K181" s="40"/>
      <c r="L181" s="42"/>
      <c r="M181" s="44"/>
      <c r="N181" s="46"/>
      <c r="O181" s="48"/>
    </row>
    <row r="182" spans="1:18" ht="11.1" customHeight="1">
      <c r="A182" s="16" t="s">
        <v>78</v>
      </c>
      <c r="B182" s="17" t="s">
        <v>79</v>
      </c>
      <c r="C182" s="18" t="s">
        <v>37</v>
      </c>
      <c r="D182" s="18">
        <v>28</v>
      </c>
      <c r="E182" s="18">
        <v>62</v>
      </c>
      <c r="F182" s="18">
        <v>90</v>
      </c>
      <c r="G182" s="18">
        <v>1.5</v>
      </c>
      <c r="H182" s="18" t="s">
        <v>15</v>
      </c>
      <c r="I182" s="18" t="s">
        <v>20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78</v>
      </c>
      <c r="B183" s="17" t="s">
        <v>79</v>
      </c>
      <c r="C183" s="18" t="s">
        <v>38</v>
      </c>
      <c r="D183" s="18">
        <v>28</v>
      </c>
      <c r="E183" s="18">
        <v>64</v>
      </c>
      <c r="F183" s="18">
        <v>92</v>
      </c>
      <c r="G183" s="18">
        <v>1.5</v>
      </c>
      <c r="H183" s="18" t="s">
        <v>15</v>
      </c>
      <c r="I183" s="18" t="s">
        <v>20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78</v>
      </c>
      <c r="B184" s="17" t="s">
        <v>79</v>
      </c>
      <c r="C184" s="18" t="s">
        <v>40</v>
      </c>
      <c r="D184" s="18">
        <v>28</v>
      </c>
      <c r="E184" s="18">
        <v>64</v>
      </c>
      <c r="F184" s="18">
        <v>92</v>
      </c>
      <c r="G184" s="18">
        <v>2</v>
      </c>
      <c r="H184" s="18" t="s">
        <v>15</v>
      </c>
      <c r="I184" s="18" t="s">
        <v>20</v>
      </c>
      <c r="J184" s="37"/>
      <c r="K184" s="40"/>
      <c r="L184" s="42"/>
      <c r="M184" s="44"/>
      <c r="N184" s="46"/>
      <c r="O184" s="48"/>
    </row>
    <row r="185" spans="1:18" ht="11.1" customHeight="1" thickBot="1">
      <c r="A185" s="19" t="s">
        <v>78</v>
      </c>
      <c r="B185" s="20" t="s">
        <v>79</v>
      </c>
      <c r="C185" s="21" t="s">
        <v>30</v>
      </c>
      <c r="D185" s="21">
        <v>28</v>
      </c>
      <c r="E185" s="21">
        <v>38</v>
      </c>
      <c r="F185" s="21">
        <v>66</v>
      </c>
      <c r="G185" s="21">
        <v>3</v>
      </c>
      <c r="H185" s="21" t="s">
        <v>15</v>
      </c>
      <c r="I185" s="21" t="s">
        <v>16</v>
      </c>
      <c r="J185" s="38"/>
      <c r="K185" s="41"/>
      <c r="L185" s="43"/>
      <c r="M185" s="45"/>
      <c r="N185" s="47"/>
      <c r="O185" s="49"/>
      <c r="P185" s="11"/>
      <c r="Q185" s="12"/>
      <c r="R185" s="12"/>
    </row>
    <row r="186" spans="1:18" ht="11.1" customHeight="1">
      <c r="A186" s="8" t="s">
        <v>80</v>
      </c>
      <c r="B186" s="9" t="s">
        <v>81</v>
      </c>
      <c r="C186" s="10" t="s">
        <v>31</v>
      </c>
      <c r="D186" s="10">
        <v>27</v>
      </c>
      <c r="E186" s="10">
        <v>25</v>
      </c>
      <c r="F186" s="10">
        <v>52</v>
      </c>
      <c r="G186" s="10">
        <v>3</v>
      </c>
      <c r="H186" s="10" t="s">
        <v>15</v>
      </c>
      <c r="I186" s="10" t="s">
        <v>17</v>
      </c>
      <c r="J186" s="36">
        <f t="shared" ref="J186" si="85">COUNTIF(H186:H195,"F")+COUNTIF(H186:H195,"AB")</f>
        <v>0</v>
      </c>
      <c r="K186" s="39">
        <f t="shared" ref="K186" si="86">SUM(G186:G195)</f>
        <v>24.5</v>
      </c>
      <c r="L186" s="42" t="str">
        <f t="shared" ref="L186" si="87">IF(K186=24.5, "PASS", "FAIL")</f>
        <v>PASS</v>
      </c>
      <c r="M186" s="44">
        <f t="shared" ref="M186" si="88">IF(L186="PASS",O186/10,"NO NEED")</f>
        <v>78.2</v>
      </c>
      <c r="N186" s="46">
        <f>IF(L186="FAIL","NO RANK",RANK(M186,$M$6:$M$575))</f>
        <v>2</v>
      </c>
      <c r="O186" s="48">
        <f t="shared" ref="O186" si="89">SUM(F186:F195)</f>
        <v>782</v>
      </c>
      <c r="P186" s="11"/>
      <c r="Q186" s="12"/>
      <c r="R186" s="12"/>
    </row>
    <row r="187" spans="1:18" ht="11.1" customHeight="1">
      <c r="A187" s="13" t="s">
        <v>80</v>
      </c>
      <c r="B187" s="14" t="s">
        <v>81</v>
      </c>
      <c r="C187" s="15" t="s">
        <v>32</v>
      </c>
      <c r="D187" s="15">
        <v>29</v>
      </c>
      <c r="E187" s="15">
        <v>41</v>
      </c>
      <c r="F187" s="15">
        <v>70</v>
      </c>
      <c r="G187" s="15">
        <v>3</v>
      </c>
      <c r="H187" s="15" t="s">
        <v>15</v>
      </c>
      <c r="I187" s="15" t="s">
        <v>22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80</v>
      </c>
      <c r="B188" s="14" t="s">
        <v>81</v>
      </c>
      <c r="C188" s="15" t="s">
        <v>33</v>
      </c>
      <c r="D188" s="15">
        <v>29</v>
      </c>
      <c r="E188" s="15">
        <v>52</v>
      </c>
      <c r="F188" s="15">
        <v>81</v>
      </c>
      <c r="G188" s="15">
        <v>3</v>
      </c>
      <c r="H188" s="15" t="s">
        <v>15</v>
      </c>
      <c r="I188" s="15" t="s">
        <v>21</v>
      </c>
      <c r="J188" s="37"/>
      <c r="K188" s="40"/>
      <c r="L188" s="42"/>
      <c r="M188" s="44"/>
      <c r="N188" s="46"/>
      <c r="O188" s="48"/>
    </row>
    <row r="189" spans="1:18" ht="11.1" customHeight="1">
      <c r="A189" s="13" t="s">
        <v>80</v>
      </c>
      <c r="B189" s="14" t="s">
        <v>81</v>
      </c>
      <c r="C189" s="15" t="s">
        <v>34</v>
      </c>
      <c r="D189" s="15">
        <v>28</v>
      </c>
      <c r="E189" s="15">
        <v>36</v>
      </c>
      <c r="F189" s="15">
        <v>64</v>
      </c>
      <c r="G189" s="15">
        <v>3</v>
      </c>
      <c r="H189" s="15" t="s">
        <v>15</v>
      </c>
      <c r="I189" s="15" t="s">
        <v>16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80</v>
      </c>
      <c r="B190" s="14" t="s">
        <v>81</v>
      </c>
      <c r="C190" s="15" t="s">
        <v>35</v>
      </c>
      <c r="D190" s="15">
        <v>25</v>
      </c>
      <c r="E190" s="15">
        <v>31</v>
      </c>
      <c r="F190" s="15">
        <v>56</v>
      </c>
      <c r="G190" s="15">
        <v>3</v>
      </c>
      <c r="H190" s="15" t="s">
        <v>15</v>
      </c>
      <c r="I190" s="15" t="s">
        <v>17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80</v>
      </c>
      <c r="B191" s="14" t="s">
        <v>81</v>
      </c>
      <c r="C191" s="15" t="s">
        <v>36</v>
      </c>
      <c r="D191" s="15">
        <v>29</v>
      </c>
      <c r="E191" s="15">
        <v>69</v>
      </c>
      <c r="F191" s="15">
        <v>98</v>
      </c>
      <c r="G191" s="15">
        <v>1.5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80</v>
      </c>
      <c r="B192" s="17" t="s">
        <v>81</v>
      </c>
      <c r="C192" s="18" t="s">
        <v>37</v>
      </c>
      <c r="D192" s="18">
        <v>29</v>
      </c>
      <c r="E192" s="18">
        <v>68</v>
      </c>
      <c r="F192" s="18">
        <v>97</v>
      </c>
      <c r="G192" s="18">
        <v>1.5</v>
      </c>
      <c r="H192" s="18" t="s">
        <v>15</v>
      </c>
      <c r="I192" s="18" t="s">
        <v>20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80</v>
      </c>
      <c r="B193" s="17" t="s">
        <v>81</v>
      </c>
      <c r="C193" s="18" t="s">
        <v>38</v>
      </c>
      <c r="D193" s="18">
        <v>29</v>
      </c>
      <c r="E193" s="18">
        <v>66</v>
      </c>
      <c r="F193" s="18">
        <v>95</v>
      </c>
      <c r="G193" s="18">
        <v>1.5</v>
      </c>
      <c r="H193" s="18" t="s">
        <v>15</v>
      </c>
      <c r="I193" s="18" t="s">
        <v>20</v>
      </c>
      <c r="J193" s="37"/>
      <c r="K193" s="40"/>
      <c r="L193" s="42"/>
      <c r="M193" s="44"/>
      <c r="N193" s="46"/>
      <c r="O193" s="48"/>
    </row>
    <row r="194" spans="1:18" ht="11.1" customHeight="1">
      <c r="A194" s="16" t="s">
        <v>80</v>
      </c>
      <c r="B194" s="17" t="s">
        <v>81</v>
      </c>
      <c r="C194" s="18" t="s">
        <v>40</v>
      </c>
      <c r="D194" s="18">
        <v>29</v>
      </c>
      <c r="E194" s="18">
        <v>67</v>
      </c>
      <c r="F194" s="18">
        <v>96</v>
      </c>
      <c r="G194" s="18">
        <v>2</v>
      </c>
      <c r="H194" s="18" t="s">
        <v>15</v>
      </c>
      <c r="I194" s="18" t="s">
        <v>20</v>
      </c>
      <c r="J194" s="37"/>
      <c r="K194" s="40"/>
      <c r="L194" s="42"/>
      <c r="M194" s="44"/>
      <c r="N194" s="46"/>
      <c r="O194" s="48"/>
    </row>
    <row r="195" spans="1:18" ht="11.1" customHeight="1" thickBot="1">
      <c r="A195" s="19" t="s">
        <v>80</v>
      </c>
      <c r="B195" s="20" t="s">
        <v>81</v>
      </c>
      <c r="C195" s="21" t="s">
        <v>30</v>
      </c>
      <c r="D195" s="21">
        <v>27</v>
      </c>
      <c r="E195" s="21">
        <v>46</v>
      </c>
      <c r="F195" s="21">
        <v>73</v>
      </c>
      <c r="G195" s="21">
        <v>3</v>
      </c>
      <c r="H195" s="21" t="s">
        <v>15</v>
      </c>
      <c r="I195" s="21" t="s">
        <v>22</v>
      </c>
      <c r="J195" s="38"/>
      <c r="K195" s="41"/>
      <c r="L195" s="43"/>
      <c r="M195" s="45"/>
      <c r="N195" s="47"/>
      <c r="O195" s="49"/>
      <c r="P195" s="11"/>
      <c r="Q195" s="12"/>
      <c r="R195" s="12"/>
    </row>
    <row r="196" spans="1:18" ht="11.1" customHeight="1">
      <c r="A196" s="8" t="s">
        <v>82</v>
      </c>
      <c r="B196" s="9" t="s">
        <v>83</v>
      </c>
      <c r="C196" s="10" t="s">
        <v>31</v>
      </c>
      <c r="D196" s="10">
        <v>27</v>
      </c>
      <c r="E196" s="10">
        <v>11</v>
      </c>
      <c r="F196" s="10">
        <v>38</v>
      </c>
      <c r="G196" s="10">
        <v>0</v>
      </c>
      <c r="H196" s="10" t="s">
        <v>19</v>
      </c>
      <c r="I196" s="10" t="s">
        <v>19</v>
      </c>
      <c r="J196" s="36">
        <f t="shared" ref="J196" si="90">COUNTIF(H196:H205,"F")+COUNTIF(H196:H205,"AB")</f>
        <v>1</v>
      </c>
      <c r="K196" s="39">
        <f t="shared" ref="K196" si="91">SUM(G196:G205)</f>
        <v>21.5</v>
      </c>
      <c r="L196" s="42" t="str">
        <f t="shared" ref="L196" si="92">IF(K196=24.5, "PASS", "FAIL")</f>
        <v>FAIL</v>
      </c>
      <c r="M196" s="44" t="str">
        <f t="shared" ref="M196" si="93">IF(L196="PASS",O196/10,"NO NEED")</f>
        <v>NO NEED</v>
      </c>
      <c r="N196" s="46" t="str">
        <f>IF(L196="FAIL","NO RANK",RANK(M196,$M$6:$M$575))</f>
        <v>NO RANK</v>
      </c>
      <c r="O196" s="48">
        <f t="shared" ref="O196" si="94">SUM(F196:F205)</f>
        <v>717</v>
      </c>
      <c r="P196" s="11"/>
      <c r="Q196" s="12"/>
      <c r="R196" s="12"/>
    </row>
    <row r="197" spans="1:18" ht="11.1" customHeight="1">
      <c r="A197" s="13" t="s">
        <v>82</v>
      </c>
      <c r="B197" s="14" t="s">
        <v>83</v>
      </c>
      <c r="C197" s="15" t="s">
        <v>32</v>
      </c>
      <c r="D197" s="15">
        <v>29</v>
      </c>
      <c r="E197" s="15">
        <v>40</v>
      </c>
      <c r="F197" s="15">
        <v>69</v>
      </c>
      <c r="G197" s="15">
        <v>3</v>
      </c>
      <c r="H197" s="15" t="s">
        <v>15</v>
      </c>
      <c r="I197" s="15" t="s">
        <v>16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82</v>
      </c>
      <c r="B198" s="14" t="s">
        <v>83</v>
      </c>
      <c r="C198" s="15" t="s">
        <v>33</v>
      </c>
      <c r="D198" s="15">
        <v>28</v>
      </c>
      <c r="E198" s="15">
        <v>31</v>
      </c>
      <c r="F198" s="15">
        <v>59</v>
      </c>
      <c r="G198" s="15">
        <v>3</v>
      </c>
      <c r="H198" s="15" t="s">
        <v>15</v>
      </c>
      <c r="I198" s="15" t="s">
        <v>17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82</v>
      </c>
      <c r="B199" s="14" t="s">
        <v>83</v>
      </c>
      <c r="C199" s="15" t="s">
        <v>34</v>
      </c>
      <c r="D199" s="15">
        <v>24</v>
      </c>
      <c r="E199" s="15">
        <v>30</v>
      </c>
      <c r="F199" s="15">
        <v>54</v>
      </c>
      <c r="G199" s="15">
        <v>3</v>
      </c>
      <c r="H199" s="15" t="s">
        <v>15</v>
      </c>
      <c r="I199" s="15" t="s">
        <v>17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82</v>
      </c>
      <c r="B200" s="14" t="s">
        <v>83</v>
      </c>
      <c r="C200" s="15" t="s">
        <v>35</v>
      </c>
      <c r="D200" s="15">
        <v>25</v>
      </c>
      <c r="E200" s="15">
        <v>25</v>
      </c>
      <c r="F200" s="15">
        <v>50</v>
      </c>
      <c r="G200" s="15">
        <v>3</v>
      </c>
      <c r="H200" s="15" t="s">
        <v>15</v>
      </c>
      <c r="I200" s="15" t="s">
        <v>17</v>
      </c>
      <c r="J200" s="37"/>
      <c r="K200" s="40"/>
      <c r="L200" s="42"/>
      <c r="M200" s="44"/>
      <c r="N200" s="46"/>
      <c r="O200" s="48"/>
    </row>
    <row r="201" spans="1:18" ht="11.1" customHeight="1">
      <c r="A201" s="13" t="s">
        <v>82</v>
      </c>
      <c r="B201" s="14" t="s">
        <v>83</v>
      </c>
      <c r="C201" s="15" t="s">
        <v>36</v>
      </c>
      <c r="D201" s="15">
        <v>28</v>
      </c>
      <c r="E201" s="15">
        <v>67</v>
      </c>
      <c r="F201" s="15">
        <v>95</v>
      </c>
      <c r="G201" s="15">
        <v>1.5</v>
      </c>
      <c r="H201" s="15" t="s">
        <v>15</v>
      </c>
      <c r="I201" s="15" t="s">
        <v>20</v>
      </c>
      <c r="J201" s="37"/>
      <c r="K201" s="40"/>
      <c r="L201" s="42"/>
      <c r="M201" s="44"/>
      <c r="N201" s="46"/>
      <c r="O201" s="48"/>
    </row>
    <row r="202" spans="1:18" ht="11.1" customHeight="1">
      <c r="A202" s="16" t="s">
        <v>82</v>
      </c>
      <c r="B202" s="17" t="s">
        <v>83</v>
      </c>
      <c r="C202" s="18" t="s">
        <v>37</v>
      </c>
      <c r="D202" s="18">
        <v>28</v>
      </c>
      <c r="E202" s="18">
        <v>64</v>
      </c>
      <c r="F202" s="18">
        <v>92</v>
      </c>
      <c r="G202" s="18">
        <v>1.5</v>
      </c>
      <c r="H202" s="18" t="s">
        <v>15</v>
      </c>
      <c r="I202" s="18" t="s">
        <v>20</v>
      </c>
      <c r="J202" s="37"/>
      <c r="K202" s="40"/>
      <c r="L202" s="42"/>
      <c r="M202" s="44"/>
      <c r="N202" s="46"/>
      <c r="O202" s="48"/>
    </row>
    <row r="203" spans="1:18" ht="11.1" customHeight="1">
      <c r="A203" s="16" t="s">
        <v>82</v>
      </c>
      <c r="B203" s="17" t="s">
        <v>83</v>
      </c>
      <c r="C203" s="18" t="s">
        <v>38</v>
      </c>
      <c r="D203" s="18">
        <v>27</v>
      </c>
      <c r="E203" s="18">
        <v>63</v>
      </c>
      <c r="F203" s="18">
        <v>90</v>
      </c>
      <c r="G203" s="18">
        <v>1.5</v>
      </c>
      <c r="H203" s="18" t="s">
        <v>15</v>
      </c>
      <c r="I203" s="18" t="s">
        <v>20</v>
      </c>
      <c r="J203" s="37"/>
      <c r="K203" s="40"/>
      <c r="L203" s="42"/>
      <c r="M203" s="44"/>
      <c r="N203" s="46"/>
      <c r="O203" s="48"/>
    </row>
    <row r="204" spans="1:18" ht="11.1" customHeight="1">
      <c r="A204" s="16" t="s">
        <v>82</v>
      </c>
      <c r="B204" s="17" t="s">
        <v>83</v>
      </c>
      <c r="C204" s="18" t="s">
        <v>40</v>
      </c>
      <c r="D204" s="18">
        <v>28</v>
      </c>
      <c r="E204" s="18">
        <v>65</v>
      </c>
      <c r="F204" s="18">
        <v>93</v>
      </c>
      <c r="G204" s="18">
        <v>2</v>
      </c>
      <c r="H204" s="18" t="s">
        <v>15</v>
      </c>
      <c r="I204" s="18" t="s">
        <v>20</v>
      </c>
      <c r="J204" s="37"/>
      <c r="K204" s="40"/>
      <c r="L204" s="42"/>
      <c r="M204" s="44"/>
      <c r="N204" s="46"/>
      <c r="O204" s="48"/>
    </row>
    <row r="205" spans="1:18" ht="11.1" customHeight="1" thickBot="1">
      <c r="A205" s="19" t="s">
        <v>82</v>
      </c>
      <c r="B205" s="20" t="s">
        <v>83</v>
      </c>
      <c r="C205" s="21" t="s">
        <v>30</v>
      </c>
      <c r="D205" s="21">
        <v>28</v>
      </c>
      <c r="E205" s="21">
        <v>49</v>
      </c>
      <c r="F205" s="21">
        <v>77</v>
      </c>
      <c r="G205" s="21">
        <v>3</v>
      </c>
      <c r="H205" s="21" t="s">
        <v>15</v>
      </c>
      <c r="I205" s="21" t="s">
        <v>22</v>
      </c>
      <c r="J205" s="38"/>
      <c r="K205" s="41"/>
      <c r="L205" s="43"/>
      <c r="M205" s="45"/>
      <c r="N205" s="47"/>
      <c r="O205" s="49"/>
      <c r="P205" s="11"/>
      <c r="Q205" s="12"/>
      <c r="R205" s="12"/>
    </row>
    <row r="206" spans="1:18" ht="11.1" customHeight="1">
      <c r="A206" s="8" t="s">
        <v>84</v>
      </c>
      <c r="B206" s="9" t="s">
        <v>85</v>
      </c>
      <c r="C206" s="10" t="s">
        <v>31</v>
      </c>
      <c r="D206" s="10">
        <v>27</v>
      </c>
      <c r="E206" s="10">
        <v>11</v>
      </c>
      <c r="F206" s="10">
        <v>38</v>
      </c>
      <c r="G206" s="10">
        <v>0</v>
      </c>
      <c r="H206" s="10" t="s">
        <v>19</v>
      </c>
      <c r="I206" s="10" t="s">
        <v>19</v>
      </c>
      <c r="J206" s="36">
        <f t="shared" ref="J206" si="95">COUNTIF(H206:H215,"F")+COUNTIF(H206:H215,"AB")</f>
        <v>4</v>
      </c>
      <c r="K206" s="39">
        <f t="shared" ref="K206" si="96">SUM(G206:G215)</f>
        <v>12.5</v>
      </c>
      <c r="L206" s="42" t="str">
        <f t="shared" ref="L206" si="97">IF(K206=24.5, "PASS", "FAIL")</f>
        <v>FAIL</v>
      </c>
      <c r="M206" s="44" t="str">
        <f t="shared" ref="M206" si="98">IF(L206="PASS",O206/10,"NO NEED")</f>
        <v>NO NEED</v>
      </c>
      <c r="N206" s="46" t="str">
        <f>IF(L206="FAIL","NO RANK",RANK(M206,$M$6:$M$575))</f>
        <v>NO RANK</v>
      </c>
      <c r="O206" s="48">
        <f t="shared" ref="O206" si="99">SUM(F206:F215)</f>
        <v>597</v>
      </c>
      <c r="P206" s="11"/>
      <c r="Q206" s="12"/>
      <c r="R206" s="12"/>
    </row>
    <row r="207" spans="1:18" ht="11.1" customHeight="1">
      <c r="A207" s="13" t="s">
        <v>84</v>
      </c>
      <c r="B207" s="14" t="s">
        <v>85</v>
      </c>
      <c r="C207" s="15" t="s">
        <v>32</v>
      </c>
      <c r="D207" s="15">
        <v>25</v>
      </c>
      <c r="E207" s="15">
        <v>10</v>
      </c>
      <c r="F207" s="15">
        <v>35</v>
      </c>
      <c r="G207" s="15">
        <v>0</v>
      </c>
      <c r="H207" s="15" t="s">
        <v>19</v>
      </c>
      <c r="I207" s="15" t="s">
        <v>19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84</v>
      </c>
      <c r="B208" s="14" t="s">
        <v>85</v>
      </c>
      <c r="C208" s="15" t="s">
        <v>33</v>
      </c>
      <c r="D208" s="15">
        <v>21</v>
      </c>
      <c r="E208" s="15">
        <v>5</v>
      </c>
      <c r="F208" s="15">
        <v>26</v>
      </c>
      <c r="G208" s="15">
        <v>0</v>
      </c>
      <c r="H208" s="15" t="s">
        <v>19</v>
      </c>
      <c r="I208" s="15" t="s">
        <v>19</v>
      </c>
      <c r="J208" s="37"/>
      <c r="K208" s="40"/>
      <c r="L208" s="42"/>
      <c r="M208" s="44"/>
      <c r="N208" s="46"/>
      <c r="O208" s="48"/>
    </row>
    <row r="209" spans="1:18" ht="11.1" customHeight="1">
      <c r="A209" s="13" t="s">
        <v>84</v>
      </c>
      <c r="B209" s="14" t="s">
        <v>85</v>
      </c>
      <c r="C209" s="15" t="s">
        <v>34</v>
      </c>
      <c r="D209" s="15">
        <v>22</v>
      </c>
      <c r="E209" s="15">
        <v>9</v>
      </c>
      <c r="F209" s="15">
        <v>31</v>
      </c>
      <c r="G209" s="15">
        <v>0</v>
      </c>
      <c r="H209" s="15" t="s">
        <v>19</v>
      </c>
      <c r="I209" s="15" t="s">
        <v>19</v>
      </c>
      <c r="J209" s="37"/>
      <c r="K209" s="40"/>
      <c r="L209" s="42"/>
      <c r="M209" s="44"/>
      <c r="N209" s="46"/>
      <c r="O209" s="48"/>
    </row>
    <row r="210" spans="1:18" ht="11.1" customHeight="1">
      <c r="A210" s="13" t="s">
        <v>84</v>
      </c>
      <c r="B210" s="14" t="s">
        <v>85</v>
      </c>
      <c r="C210" s="15" t="s">
        <v>35</v>
      </c>
      <c r="D210" s="15">
        <v>20</v>
      </c>
      <c r="E210" s="15">
        <v>25</v>
      </c>
      <c r="F210" s="15">
        <v>45</v>
      </c>
      <c r="G210" s="15">
        <v>3</v>
      </c>
      <c r="H210" s="15" t="s">
        <v>15</v>
      </c>
      <c r="I210" s="15" t="s">
        <v>18</v>
      </c>
      <c r="J210" s="37"/>
      <c r="K210" s="40"/>
      <c r="L210" s="42"/>
      <c r="M210" s="44"/>
      <c r="N210" s="46"/>
      <c r="O210" s="48"/>
    </row>
    <row r="211" spans="1:18" ht="11.1" customHeight="1">
      <c r="A211" s="13" t="s">
        <v>84</v>
      </c>
      <c r="B211" s="14" t="s">
        <v>85</v>
      </c>
      <c r="C211" s="15" t="s">
        <v>36</v>
      </c>
      <c r="D211" s="15">
        <v>26</v>
      </c>
      <c r="E211" s="15">
        <v>64</v>
      </c>
      <c r="F211" s="15">
        <v>90</v>
      </c>
      <c r="G211" s="15">
        <v>1.5</v>
      </c>
      <c r="H211" s="15" t="s">
        <v>15</v>
      </c>
      <c r="I211" s="15" t="s">
        <v>20</v>
      </c>
      <c r="J211" s="37"/>
      <c r="K211" s="40"/>
      <c r="L211" s="42"/>
      <c r="M211" s="44"/>
      <c r="N211" s="46"/>
      <c r="O211" s="48"/>
    </row>
    <row r="212" spans="1:18" ht="11.1" customHeight="1">
      <c r="A212" s="16" t="s">
        <v>84</v>
      </c>
      <c r="B212" s="17" t="s">
        <v>85</v>
      </c>
      <c r="C212" s="18" t="s">
        <v>37</v>
      </c>
      <c r="D212" s="18">
        <v>27</v>
      </c>
      <c r="E212" s="18">
        <v>60</v>
      </c>
      <c r="F212" s="18">
        <v>87</v>
      </c>
      <c r="G212" s="18">
        <v>1.5</v>
      </c>
      <c r="H212" s="18" t="s">
        <v>15</v>
      </c>
      <c r="I212" s="18" t="s">
        <v>21</v>
      </c>
      <c r="J212" s="37"/>
      <c r="K212" s="40"/>
      <c r="L212" s="42"/>
      <c r="M212" s="44"/>
      <c r="N212" s="46"/>
      <c r="O212" s="48"/>
    </row>
    <row r="213" spans="1:18" ht="11.1" customHeight="1">
      <c r="A213" s="16" t="s">
        <v>84</v>
      </c>
      <c r="B213" s="17" t="s">
        <v>85</v>
      </c>
      <c r="C213" s="18" t="s">
        <v>38</v>
      </c>
      <c r="D213" s="18">
        <v>27</v>
      </c>
      <c r="E213" s="18">
        <v>62</v>
      </c>
      <c r="F213" s="18">
        <v>89</v>
      </c>
      <c r="G213" s="18">
        <v>1.5</v>
      </c>
      <c r="H213" s="18" t="s">
        <v>15</v>
      </c>
      <c r="I213" s="18" t="s">
        <v>21</v>
      </c>
      <c r="J213" s="37"/>
      <c r="K213" s="40"/>
      <c r="L213" s="42"/>
      <c r="M213" s="44"/>
      <c r="N213" s="46"/>
      <c r="O213" s="48"/>
    </row>
    <row r="214" spans="1:18" ht="11.1" customHeight="1">
      <c r="A214" s="16" t="s">
        <v>84</v>
      </c>
      <c r="B214" s="17" t="s">
        <v>85</v>
      </c>
      <c r="C214" s="18" t="s">
        <v>40</v>
      </c>
      <c r="D214" s="18">
        <v>26</v>
      </c>
      <c r="E214" s="18">
        <v>60</v>
      </c>
      <c r="F214" s="18">
        <v>86</v>
      </c>
      <c r="G214" s="18">
        <v>2</v>
      </c>
      <c r="H214" s="18" t="s">
        <v>15</v>
      </c>
      <c r="I214" s="18" t="s">
        <v>21</v>
      </c>
      <c r="J214" s="37"/>
      <c r="K214" s="40"/>
      <c r="L214" s="42"/>
      <c r="M214" s="44"/>
      <c r="N214" s="46"/>
      <c r="O214" s="48"/>
    </row>
    <row r="215" spans="1:18" ht="11.1" customHeight="1" thickBot="1">
      <c r="A215" s="19" t="s">
        <v>84</v>
      </c>
      <c r="B215" s="20" t="s">
        <v>85</v>
      </c>
      <c r="C215" s="21" t="s">
        <v>30</v>
      </c>
      <c r="D215" s="21">
        <v>28</v>
      </c>
      <c r="E215" s="21">
        <v>42</v>
      </c>
      <c r="F215" s="21">
        <v>70</v>
      </c>
      <c r="G215" s="21">
        <v>3</v>
      </c>
      <c r="H215" s="21" t="s">
        <v>15</v>
      </c>
      <c r="I215" s="21" t="s">
        <v>22</v>
      </c>
      <c r="J215" s="38"/>
      <c r="K215" s="41"/>
      <c r="L215" s="43"/>
      <c r="M215" s="45"/>
      <c r="N215" s="47"/>
      <c r="O215" s="49"/>
      <c r="P215" s="11"/>
      <c r="Q215" s="12"/>
      <c r="R215" s="12"/>
    </row>
    <row r="216" spans="1:18" ht="11.1" customHeight="1">
      <c r="A216" s="8" t="s">
        <v>86</v>
      </c>
      <c r="B216" s="9" t="s">
        <v>87</v>
      </c>
      <c r="C216" s="10" t="s">
        <v>31</v>
      </c>
      <c r="D216" s="10">
        <v>27</v>
      </c>
      <c r="E216" s="10">
        <v>13</v>
      </c>
      <c r="F216" s="10">
        <v>40</v>
      </c>
      <c r="G216" s="10">
        <v>0</v>
      </c>
      <c r="H216" s="10" t="s">
        <v>19</v>
      </c>
      <c r="I216" s="10" t="s">
        <v>19</v>
      </c>
      <c r="J216" s="36">
        <f t="shared" ref="J216" si="100">COUNTIF(H216:H225,"F")+COUNTIF(H216:H225,"AB")</f>
        <v>2</v>
      </c>
      <c r="K216" s="39">
        <f t="shared" ref="K216" si="101">SUM(G216:G225)</f>
        <v>18.5</v>
      </c>
      <c r="L216" s="42" t="str">
        <f t="shared" ref="L216" si="102">IF(K216=24.5, "PASS", "FAIL")</f>
        <v>FAIL</v>
      </c>
      <c r="M216" s="44" t="str">
        <f t="shared" ref="M216" si="103">IF(L216="PASS",O216/10,"NO NEED")</f>
        <v>NO NEED</v>
      </c>
      <c r="N216" s="46" t="str">
        <f>IF(L216="FAIL","NO RANK",RANK(M216,$M$6:$M$575))</f>
        <v>NO RANK</v>
      </c>
      <c r="O216" s="48">
        <f t="shared" ref="O216" si="104">SUM(F216:F225)</f>
        <v>637</v>
      </c>
      <c r="P216" s="11"/>
      <c r="Q216" s="12"/>
      <c r="R216" s="12"/>
    </row>
    <row r="217" spans="1:18" ht="11.1" customHeight="1">
      <c r="A217" s="13" t="s">
        <v>86</v>
      </c>
      <c r="B217" s="14" t="s">
        <v>87</v>
      </c>
      <c r="C217" s="15" t="s">
        <v>32</v>
      </c>
      <c r="D217" s="15">
        <v>25</v>
      </c>
      <c r="E217" s="15">
        <v>28</v>
      </c>
      <c r="F217" s="15">
        <v>53</v>
      </c>
      <c r="G217" s="15">
        <v>3</v>
      </c>
      <c r="H217" s="15" t="s">
        <v>15</v>
      </c>
      <c r="I217" s="15" t="s">
        <v>17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86</v>
      </c>
      <c r="B218" s="14" t="s">
        <v>87</v>
      </c>
      <c r="C218" s="15" t="s">
        <v>33</v>
      </c>
      <c r="D218" s="15">
        <v>20</v>
      </c>
      <c r="E218" s="15">
        <v>25</v>
      </c>
      <c r="F218" s="15">
        <v>45</v>
      </c>
      <c r="G218" s="15">
        <v>3</v>
      </c>
      <c r="H218" s="15" t="s">
        <v>15</v>
      </c>
      <c r="I218" s="15" t="s">
        <v>18</v>
      </c>
      <c r="J218" s="37"/>
      <c r="K218" s="40"/>
      <c r="L218" s="42"/>
      <c r="M218" s="44"/>
      <c r="N218" s="46"/>
      <c r="O218" s="48"/>
    </row>
    <row r="219" spans="1:18" ht="11.1" customHeight="1">
      <c r="A219" s="13" t="s">
        <v>86</v>
      </c>
      <c r="B219" s="14" t="s">
        <v>87</v>
      </c>
      <c r="C219" s="15" t="s">
        <v>34</v>
      </c>
      <c r="D219" s="15">
        <v>21</v>
      </c>
      <c r="E219" s="15">
        <v>18</v>
      </c>
      <c r="F219" s="15">
        <v>39</v>
      </c>
      <c r="G219" s="15">
        <v>0</v>
      </c>
      <c r="H219" s="15" t="s">
        <v>19</v>
      </c>
      <c r="I219" s="15" t="s">
        <v>19</v>
      </c>
      <c r="J219" s="37"/>
      <c r="K219" s="40"/>
      <c r="L219" s="42"/>
      <c r="M219" s="44"/>
      <c r="N219" s="46"/>
      <c r="O219" s="48"/>
    </row>
    <row r="220" spans="1:18" ht="11.1" customHeight="1">
      <c r="A220" s="13" t="s">
        <v>86</v>
      </c>
      <c r="B220" s="14" t="s">
        <v>87</v>
      </c>
      <c r="C220" s="15" t="s">
        <v>35</v>
      </c>
      <c r="D220" s="15">
        <v>20</v>
      </c>
      <c r="E220" s="15">
        <v>25</v>
      </c>
      <c r="F220" s="15">
        <v>45</v>
      </c>
      <c r="G220" s="15">
        <v>3</v>
      </c>
      <c r="H220" s="15" t="s">
        <v>15</v>
      </c>
      <c r="I220" s="15" t="s">
        <v>18</v>
      </c>
      <c r="J220" s="37"/>
      <c r="K220" s="40"/>
      <c r="L220" s="42"/>
      <c r="M220" s="44"/>
      <c r="N220" s="46"/>
      <c r="O220" s="48"/>
    </row>
    <row r="221" spans="1:18" ht="11.1" customHeight="1">
      <c r="A221" s="13" t="s">
        <v>86</v>
      </c>
      <c r="B221" s="14" t="s">
        <v>87</v>
      </c>
      <c r="C221" s="15" t="s">
        <v>36</v>
      </c>
      <c r="D221" s="15">
        <v>27</v>
      </c>
      <c r="E221" s="15">
        <v>65</v>
      </c>
      <c r="F221" s="15">
        <v>92</v>
      </c>
      <c r="G221" s="15">
        <v>1.5</v>
      </c>
      <c r="H221" s="15" t="s">
        <v>15</v>
      </c>
      <c r="I221" s="15" t="s">
        <v>20</v>
      </c>
      <c r="J221" s="37"/>
      <c r="K221" s="40"/>
      <c r="L221" s="42"/>
      <c r="M221" s="44"/>
      <c r="N221" s="46"/>
      <c r="O221" s="48"/>
    </row>
    <row r="222" spans="1:18" ht="11.1" customHeight="1">
      <c r="A222" s="16" t="s">
        <v>86</v>
      </c>
      <c r="B222" s="17" t="s">
        <v>87</v>
      </c>
      <c r="C222" s="18" t="s">
        <v>37</v>
      </c>
      <c r="D222" s="18">
        <v>27</v>
      </c>
      <c r="E222" s="18">
        <v>60</v>
      </c>
      <c r="F222" s="18">
        <v>87</v>
      </c>
      <c r="G222" s="18">
        <v>1.5</v>
      </c>
      <c r="H222" s="18" t="s">
        <v>15</v>
      </c>
      <c r="I222" s="18" t="s">
        <v>21</v>
      </c>
      <c r="J222" s="37"/>
      <c r="K222" s="40"/>
      <c r="L222" s="42"/>
      <c r="M222" s="44"/>
      <c r="N222" s="46"/>
      <c r="O222" s="48"/>
    </row>
    <row r="223" spans="1:18" ht="11.1" customHeight="1">
      <c r="A223" s="16" t="s">
        <v>86</v>
      </c>
      <c r="B223" s="17" t="s">
        <v>87</v>
      </c>
      <c r="C223" s="18" t="s">
        <v>38</v>
      </c>
      <c r="D223" s="18">
        <v>27</v>
      </c>
      <c r="E223" s="18">
        <v>60</v>
      </c>
      <c r="F223" s="18">
        <v>87</v>
      </c>
      <c r="G223" s="18">
        <v>1.5</v>
      </c>
      <c r="H223" s="18" t="s">
        <v>15</v>
      </c>
      <c r="I223" s="18" t="s">
        <v>21</v>
      </c>
      <c r="J223" s="37"/>
      <c r="K223" s="40"/>
      <c r="L223" s="42"/>
      <c r="M223" s="44"/>
      <c r="N223" s="46"/>
      <c r="O223" s="48"/>
    </row>
    <row r="224" spans="1:18" ht="11.1" customHeight="1">
      <c r="A224" s="16" t="s">
        <v>86</v>
      </c>
      <c r="B224" s="17" t="s">
        <v>87</v>
      </c>
      <c r="C224" s="18" t="s">
        <v>40</v>
      </c>
      <c r="D224" s="18">
        <v>26</v>
      </c>
      <c r="E224" s="18">
        <v>62</v>
      </c>
      <c r="F224" s="18">
        <v>88</v>
      </c>
      <c r="G224" s="18">
        <v>2</v>
      </c>
      <c r="H224" s="18" t="s">
        <v>15</v>
      </c>
      <c r="I224" s="18" t="s">
        <v>21</v>
      </c>
      <c r="J224" s="37"/>
      <c r="K224" s="40"/>
      <c r="L224" s="42"/>
      <c r="M224" s="44"/>
      <c r="N224" s="46"/>
      <c r="O224" s="48"/>
    </row>
    <row r="225" spans="1:18" ht="11.1" customHeight="1" thickBot="1">
      <c r="A225" s="19" t="s">
        <v>86</v>
      </c>
      <c r="B225" s="20" t="s">
        <v>87</v>
      </c>
      <c r="C225" s="21" t="s">
        <v>30</v>
      </c>
      <c r="D225" s="21">
        <v>26</v>
      </c>
      <c r="E225" s="21">
        <v>35</v>
      </c>
      <c r="F225" s="21">
        <v>61</v>
      </c>
      <c r="G225" s="21">
        <v>3</v>
      </c>
      <c r="H225" s="21" t="s">
        <v>15</v>
      </c>
      <c r="I225" s="21" t="s">
        <v>16</v>
      </c>
      <c r="J225" s="38"/>
      <c r="K225" s="41"/>
      <c r="L225" s="43"/>
      <c r="M225" s="45"/>
      <c r="N225" s="47"/>
      <c r="O225" s="49"/>
      <c r="P225" s="11"/>
      <c r="Q225" s="12"/>
      <c r="R225" s="12"/>
    </row>
    <row r="226" spans="1:18" ht="11.1" customHeight="1">
      <c r="A226" s="8" t="s">
        <v>88</v>
      </c>
      <c r="B226" s="9" t="s">
        <v>89</v>
      </c>
      <c r="C226" s="10" t="s">
        <v>31</v>
      </c>
      <c r="D226" s="10">
        <v>27</v>
      </c>
      <c r="E226" s="10">
        <v>25</v>
      </c>
      <c r="F226" s="10">
        <v>52</v>
      </c>
      <c r="G226" s="10">
        <v>3</v>
      </c>
      <c r="H226" s="10" t="s">
        <v>15</v>
      </c>
      <c r="I226" s="10" t="s">
        <v>17</v>
      </c>
      <c r="J226" s="36">
        <f t="shared" ref="J226" si="105">COUNTIF(H226:H235,"F")+COUNTIF(H226:H235,"AB")</f>
        <v>0</v>
      </c>
      <c r="K226" s="39">
        <f t="shared" ref="K226" si="106">SUM(G226:G235)</f>
        <v>24.5</v>
      </c>
      <c r="L226" s="42" t="str">
        <f t="shared" ref="L226" si="107">IF(K226=24.5, "PASS", "FAIL")</f>
        <v>PASS</v>
      </c>
      <c r="M226" s="44">
        <f t="shared" ref="M226" si="108">IF(L226="PASS",O226/10,"NO NEED")</f>
        <v>67.8</v>
      </c>
      <c r="N226" s="46">
        <f>IF(L226="FAIL","NO RANK",RANK(M226,$M$6:$M$575))</f>
        <v>16</v>
      </c>
      <c r="O226" s="48">
        <f t="shared" ref="O226" si="109">SUM(F226:F235)</f>
        <v>678</v>
      </c>
      <c r="P226" s="11"/>
      <c r="Q226" s="12"/>
      <c r="R226" s="12"/>
    </row>
    <row r="227" spans="1:18" ht="11.1" customHeight="1">
      <c r="A227" s="13" t="s">
        <v>88</v>
      </c>
      <c r="B227" s="14" t="s">
        <v>89</v>
      </c>
      <c r="C227" s="15" t="s">
        <v>32</v>
      </c>
      <c r="D227" s="15">
        <v>26</v>
      </c>
      <c r="E227" s="15">
        <v>29</v>
      </c>
      <c r="F227" s="15">
        <v>55</v>
      </c>
      <c r="G227" s="15">
        <v>3</v>
      </c>
      <c r="H227" s="15" t="s">
        <v>15</v>
      </c>
      <c r="I227" s="15" t="s">
        <v>17</v>
      </c>
      <c r="J227" s="37"/>
      <c r="K227" s="40"/>
      <c r="L227" s="42"/>
      <c r="M227" s="44"/>
      <c r="N227" s="46"/>
      <c r="O227" s="48"/>
    </row>
    <row r="228" spans="1:18" ht="11.1" customHeight="1">
      <c r="A228" s="13" t="s">
        <v>88</v>
      </c>
      <c r="B228" s="14" t="s">
        <v>89</v>
      </c>
      <c r="C228" s="15" t="s">
        <v>33</v>
      </c>
      <c r="D228" s="15">
        <v>22</v>
      </c>
      <c r="E228" s="15">
        <v>34</v>
      </c>
      <c r="F228" s="15">
        <v>56</v>
      </c>
      <c r="G228" s="15">
        <v>3</v>
      </c>
      <c r="H228" s="15" t="s">
        <v>15</v>
      </c>
      <c r="I228" s="15" t="s">
        <v>17</v>
      </c>
      <c r="J228" s="37"/>
      <c r="K228" s="40"/>
      <c r="L228" s="42"/>
      <c r="M228" s="44"/>
      <c r="N228" s="46"/>
      <c r="O228" s="48"/>
    </row>
    <row r="229" spans="1:18" ht="11.1" customHeight="1">
      <c r="A229" s="13" t="s">
        <v>88</v>
      </c>
      <c r="B229" s="14" t="s">
        <v>89</v>
      </c>
      <c r="C229" s="15" t="s">
        <v>34</v>
      </c>
      <c r="D229" s="15">
        <v>24</v>
      </c>
      <c r="E229" s="15">
        <v>33</v>
      </c>
      <c r="F229" s="15">
        <v>57</v>
      </c>
      <c r="G229" s="15">
        <v>3</v>
      </c>
      <c r="H229" s="15" t="s">
        <v>15</v>
      </c>
      <c r="I229" s="15" t="s">
        <v>17</v>
      </c>
      <c r="J229" s="37"/>
      <c r="K229" s="40"/>
      <c r="L229" s="42"/>
      <c r="M229" s="44"/>
      <c r="N229" s="46"/>
      <c r="O229" s="48"/>
    </row>
    <row r="230" spans="1:18" ht="11.1" customHeight="1">
      <c r="A230" s="13" t="s">
        <v>88</v>
      </c>
      <c r="B230" s="14" t="s">
        <v>89</v>
      </c>
      <c r="C230" s="15" t="s">
        <v>35</v>
      </c>
      <c r="D230" s="15">
        <v>22</v>
      </c>
      <c r="E230" s="15">
        <v>28</v>
      </c>
      <c r="F230" s="15">
        <v>50</v>
      </c>
      <c r="G230" s="15">
        <v>3</v>
      </c>
      <c r="H230" s="15" t="s">
        <v>15</v>
      </c>
      <c r="I230" s="15" t="s">
        <v>17</v>
      </c>
      <c r="J230" s="37"/>
      <c r="K230" s="40"/>
      <c r="L230" s="42"/>
      <c r="M230" s="44"/>
      <c r="N230" s="46"/>
      <c r="O230" s="48"/>
    </row>
    <row r="231" spans="1:18" ht="11.1" customHeight="1">
      <c r="A231" s="13" t="s">
        <v>88</v>
      </c>
      <c r="B231" s="14" t="s">
        <v>89</v>
      </c>
      <c r="C231" s="15" t="s">
        <v>36</v>
      </c>
      <c r="D231" s="15">
        <v>27</v>
      </c>
      <c r="E231" s="15">
        <v>64</v>
      </c>
      <c r="F231" s="15">
        <v>91</v>
      </c>
      <c r="G231" s="15">
        <v>1.5</v>
      </c>
      <c r="H231" s="15" t="s">
        <v>15</v>
      </c>
      <c r="I231" s="15" t="s">
        <v>20</v>
      </c>
      <c r="J231" s="37"/>
      <c r="K231" s="40"/>
      <c r="L231" s="42"/>
      <c r="M231" s="44"/>
      <c r="N231" s="46"/>
      <c r="O231" s="48"/>
    </row>
    <row r="232" spans="1:18" ht="11.1" customHeight="1">
      <c r="A232" s="16" t="s">
        <v>88</v>
      </c>
      <c r="B232" s="17" t="s">
        <v>89</v>
      </c>
      <c r="C232" s="18" t="s">
        <v>37</v>
      </c>
      <c r="D232" s="18">
        <v>26</v>
      </c>
      <c r="E232" s="18">
        <v>60</v>
      </c>
      <c r="F232" s="18">
        <v>86</v>
      </c>
      <c r="G232" s="18">
        <v>1.5</v>
      </c>
      <c r="H232" s="18" t="s">
        <v>15</v>
      </c>
      <c r="I232" s="18" t="s">
        <v>21</v>
      </c>
      <c r="J232" s="37"/>
      <c r="K232" s="40"/>
      <c r="L232" s="42"/>
      <c r="M232" s="44"/>
      <c r="N232" s="46"/>
      <c r="O232" s="48"/>
    </row>
    <row r="233" spans="1:18" ht="11.1" customHeight="1">
      <c r="A233" s="16" t="s">
        <v>88</v>
      </c>
      <c r="B233" s="17" t="s">
        <v>89</v>
      </c>
      <c r="C233" s="18" t="s">
        <v>38</v>
      </c>
      <c r="D233" s="18">
        <v>26</v>
      </c>
      <c r="E233" s="18">
        <v>55</v>
      </c>
      <c r="F233" s="18">
        <v>81</v>
      </c>
      <c r="G233" s="18">
        <v>1.5</v>
      </c>
      <c r="H233" s="18" t="s">
        <v>15</v>
      </c>
      <c r="I233" s="18" t="s">
        <v>21</v>
      </c>
      <c r="J233" s="37"/>
      <c r="K233" s="40"/>
      <c r="L233" s="42"/>
      <c r="M233" s="44"/>
      <c r="N233" s="46"/>
      <c r="O233" s="48"/>
    </row>
    <row r="234" spans="1:18" ht="11.1" customHeight="1">
      <c r="A234" s="16" t="s">
        <v>88</v>
      </c>
      <c r="B234" s="17" t="s">
        <v>89</v>
      </c>
      <c r="C234" s="18" t="s">
        <v>40</v>
      </c>
      <c r="D234" s="18">
        <v>27</v>
      </c>
      <c r="E234" s="18">
        <v>62</v>
      </c>
      <c r="F234" s="18">
        <v>89</v>
      </c>
      <c r="G234" s="18">
        <v>2</v>
      </c>
      <c r="H234" s="18" t="s">
        <v>15</v>
      </c>
      <c r="I234" s="18" t="s">
        <v>21</v>
      </c>
      <c r="J234" s="37"/>
      <c r="K234" s="40"/>
      <c r="L234" s="42"/>
      <c r="M234" s="44"/>
      <c r="N234" s="46"/>
      <c r="O234" s="48"/>
    </row>
    <row r="235" spans="1:18" ht="11.1" customHeight="1" thickBot="1">
      <c r="A235" s="19" t="s">
        <v>88</v>
      </c>
      <c r="B235" s="20" t="s">
        <v>89</v>
      </c>
      <c r="C235" s="21" t="s">
        <v>30</v>
      </c>
      <c r="D235" s="21">
        <v>27</v>
      </c>
      <c r="E235" s="21">
        <v>34</v>
      </c>
      <c r="F235" s="21">
        <v>61</v>
      </c>
      <c r="G235" s="21">
        <v>3</v>
      </c>
      <c r="H235" s="21" t="s">
        <v>15</v>
      </c>
      <c r="I235" s="21" t="s">
        <v>16</v>
      </c>
      <c r="J235" s="38"/>
      <c r="K235" s="41"/>
      <c r="L235" s="43"/>
      <c r="M235" s="45"/>
      <c r="N235" s="47"/>
      <c r="O235" s="49"/>
      <c r="P235" s="11"/>
      <c r="Q235" s="12"/>
      <c r="R235" s="12"/>
    </row>
    <row r="236" spans="1:18" ht="11.1" customHeight="1">
      <c r="A236" s="8" t="s">
        <v>90</v>
      </c>
      <c r="B236" s="9" t="s">
        <v>91</v>
      </c>
      <c r="C236" s="10" t="s">
        <v>31</v>
      </c>
      <c r="D236" s="10">
        <v>25</v>
      </c>
      <c r="E236" s="10">
        <v>11</v>
      </c>
      <c r="F236" s="10">
        <v>36</v>
      </c>
      <c r="G236" s="10">
        <v>0</v>
      </c>
      <c r="H236" s="10" t="s">
        <v>19</v>
      </c>
      <c r="I236" s="10" t="s">
        <v>19</v>
      </c>
      <c r="J236" s="36">
        <f t="shared" ref="J236" si="110">COUNTIF(H236:H245,"F")+COUNTIF(H236:H245,"AB")</f>
        <v>2</v>
      </c>
      <c r="K236" s="39">
        <f t="shared" ref="K236" si="111">SUM(G236:G245)</f>
        <v>18.5</v>
      </c>
      <c r="L236" s="42" t="str">
        <f t="shared" ref="L236" si="112">IF(K236=24.5, "PASS", "FAIL")</f>
        <v>FAIL</v>
      </c>
      <c r="M236" s="44" t="str">
        <f t="shared" ref="M236" si="113">IF(L236="PASS",O236/10,"NO NEED")</f>
        <v>NO NEED</v>
      </c>
      <c r="N236" s="46" t="str">
        <f>IF(L236="FAIL","NO RANK",RANK(M236,$M$6:$M$575))</f>
        <v>NO RANK</v>
      </c>
      <c r="O236" s="48">
        <f t="shared" ref="O236" si="114">SUM(F236:F245)</f>
        <v>639</v>
      </c>
      <c r="P236" s="11"/>
      <c r="Q236" s="12"/>
      <c r="R236" s="12"/>
    </row>
    <row r="237" spans="1:18" ht="11.1" customHeight="1">
      <c r="A237" s="13" t="s">
        <v>90</v>
      </c>
      <c r="B237" s="14" t="s">
        <v>91</v>
      </c>
      <c r="C237" s="15" t="s">
        <v>32</v>
      </c>
      <c r="D237" s="15">
        <v>28</v>
      </c>
      <c r="E237" s="15">
        <v>27</v>
      </c>
      <c r="F237" s="15">
        <v>55</v>
      </c>
      <c r="G237" s="15">
        <v>3</v>
      </c>
      <c r="H237" s="15" t="s">
        <v>15</v>
      </c>
      <c r="I237" s="15" t="s">
        <v>17</v>
      </c>
      <c r="J237" s="37"/>
      <c r="K237" s="40"/>
      <c r="L237" s="42"/>
      <c r="M237" s="44"/>
      <c r="N237" s="46"/>
      <c r="O237" s="48"/>
    </row>
    <row r="238" spans="1:18" ht="11.1" customHeight="1">
      <c r="A238" s="13" t="s">
        <v>90</v>
      </c>
      <c r="B238" s="14" t="s">
        <v>91</v>
      </c>
      <c r="C238" s="15" t="s">
        <v>33</v>
      </c>
      <c r="D238" s="15">
        <v>22</v>
      </c>
      <c r="E238" s="15">
        <v>30</v>
      </c>
      <c r="F238" s="15">
        <v>52</v>
      </c>
      <c r="G238" s="15">
        <v>3</v>
      </c>
      <c r="H238" s="15" t="s">
        <v>15</v>
      </c>
      <c r="I238" s="15" t="s">
        <v>17</v>
      </c>
      <c r="J238" s="37"/>
      <c r="K238" s="40"/>
      <c r="L238" s="42"/>
      <c r="M238" s="44"/>
      <c r="N238" s="46"/>
      <c r="O238" s="48"/>
    </row>
    <row r="239" spans="1:18" ht="11.1" customHeight="1">
      <c r="A239" s="13" t="s">
        <v>90</v>
      </c>
      <c r="B239" s="14" t="s">
        <v>91</v>
      </c>
      <c r="C239" s="15" t="s">
        <v>34</v>
      </c>
      <c r="D239" s="15">
        <v>21</v>
      </c>
      <c r="E239" s="15">
        <v>16</v>
      </c>
      <c r="F239" s="15">
        <v>37</v>
      </c>
      <c r="G239" s="15">
        <v>0</v>
      </c>
      <c r="H239" s="15" t="s">
        <v>19</v>
      </c>
      <c r="I239" s="15" t="s">
        <v>19</v>
      </c>
      <c r="J239" s="37"/>
      <c r="K239" s="40"/>
      <c r="L239" s="42"/>
      <c r="M239" s="44"/>
      <c r="N239" s="46"/>
      <c r="O239" s="48"/>
    </row>
    <row r="240" spans="1:18" ht="11.1" customHeight="1">
      <c r="A240" s="13" t="s">
        <v>90</v>
      </c>
      <c r="B240" s="14" t="s">
        <v>91</v>
      </c>
      <c r="C240" s="15" t="s">
        <v>35</v>
      </c>
      <c r="D240" s="15">
        <v>24</v>
      </c>
      <c r="E240" s="15">
        <v>25</v>
      </c>
      <c r="F240" s="15">
        <v>49</v>
      </c>
      <c r="G240" s="15">
        <v>3</v>
      </c>
      <c r="H240" s="15" t="s">
        <v>15</v>
      </c>
      <c r="I240" s="15" t="s">
        <v>18</v>
      </c>
      <c r="J240" s="37"/>
      <c r="K240" s="40"/>
      <c r="L240" s="42"/>
      <c r="M240" s="44"/>
      <c r="N240" s="46"/>
      <c r="O240" s="48"/>
    </row>
    <row r="241" spans="1:18" ht="11.1" customHeight="1">
      <c r="A241" s="13" t="s">
        <v>90</v>
      </c>
      <c r="B241" s="14" t="s">
        <v>91</v>
      </c>
      <c r="C241" s="15" t="s">
        <v>36</v>
      </c>
      <c r="D241" s="15">
        <v>27</v>
      </c>
      <c r="E241" s="15">
        <v>66</v>
      </c>
      <c r="F241" s="15">
        <v>93</v>
      </c>
      <c r="G241" s="15">
        <v>1.5</v>
      </c>
      <c r="H241" s="15" t="s">
        <v>15</v>
      </c>
      <c r="I241" s="15" t="s">
        <v>20</v>
      </c>
      <c r="J241" s="37"/>
      <c r="K241" s="40"/>
      <c r="L241" s="42"/>
      <c r="M241" s="44"/>
      <c r="N241" s="46"/>
      <c r="O241" s="48"/>
    </row>
    <row r="242" spans="1:18" ht="11.1" customHeight="1">
      <c r="A242" s="16" t="s">
        <v>90</v>
      </c>
      <c r="B242" s="17" t="s">
        <v>91</v>
      </c>
      <c r="C242" s="18" t="s">
        <v>37</v>
      </c>
      <c r="D242" s="18">
        <v>27</v>
      </c>
      <c r="E242" s="18">
        <v>62</v>
      </c>
      <c r="F242" s="18">
        <v>89</v>
      </c>
      <c r="G242" s="18">
        <v>1.5</v>
      </c>
      <c r="H242" s="18" t="s">
        <v>15</v>
      </c>
      <c r="I242" s="18" t="s">
        <v>21</v>
      </c>
      <c r="J242" s="37"/>
      <c r="K242" s="40"/>
      <c r="L242" s="42"/>
      <c r="M242" s="44"/>
      <c r="N242" s="46"/>
      <c r="O242" s="48"/>
    </row>
    <row r="243" spans="1:18" ht="11.1" customHeight="1">
      <c r="A243" s="16" t="s">
        <v>90</v>
      </c>
      <c r="B243" s="17" t="s">
        <v>91</v>
      </c>
      <c r="C243" s="18" t="s">
        <v>38</v>
      </c>
      <c r="D243" s="18">
        <v>27</v>
      </c>
      <c r="E243" s="18">
        <v>55</v>
      </c>
      <c r="F243" s="18">
        <v>82</v>
      </c>
      <c r="G243" s="18">
        <v>1.5</v>
      </c>
      <c r="H243" s="18" t="s">
        <v>15</v>
      </c>
      <c r="I243" s="18" t="s">
        <v>21</v>
      </c>
      <c r="J243" s="37"/>
      <c r="K243" s="40"/>
      <c r="L243" s="42"/>
      <c r="M243" s="44"/>
      <c r="N243" s="46"/>
      <c r="O243" s="48"/>
    </row>
    <row r="244" spans="1:18" ht="11.1" customHeight="1">
      <c r="A244" s="16" t="s">
        <v>90</v>
      </c>
      <c r="B244" s="17" t="s">
        <v>91</v>
      </c>
      <c r="C244" s="18" t="s">
        <v>40</v>
      </c>
      <c r="D244" s="18">
        <v>27</v>
      </c>
      <c r="E244" s="18">
        <v>62</v>
      </c>
      <c r="F244" s="18">
        <v>89</v>
      </c>
      <c r="G244" s="18">
        <v>2</v>
      </c>
      <c r="H244" s="18" t="s">
        <v>15</v>
      </c>
      <c r="I244" s="18" t="s">
        <v>21</v>
      </c>
      <c r="J244" s="37"/>
      <c r="K244" s="40"/>
      <c r="L244" s="42"/>
      <c r="M244" s="44"/>
      <c r="N244" s="46"/>
      <c r="O244" s="48"/>
    </row>
    <row r="245" spans="1:18" ht="11.1" customHeight="1" thickBot="1">
      <c r="A245" s="19" t="s">
        <v>90</v>
      </c>
      <c r="B245" s="20" t="s">
        <v>91</v>
      </c>
      <c r="C245" s="21" t="s">
        <v>30</v>
      </c>
      <c r="D245" s="21">
        <v>25</v>
      </c>
      <c r="E245" s="21">
        <v>32</v>
      </c>
      <c r="F245" s="21">
        <v>57</v>
      </c>
      <c r="G245" s="21">
        <v>3</v>
      </c>
      <c r="H245" s="21" t="s">
        <v>15</v>
      </c>
      <c r="I245" s="21" t="s">
        <v>17</v>
      </c>
      <c r="J245" s="38"/>
      <c r="K245" s="41"/>
      <c r="L245" s="43"/>
      <c r="M245" s="45"/>
      <c r="N245" s="47"/>
      <c r="O245" s="49"/>
      <c r="P245" s="11"/>
      <c r="Q245" s="12"/>
      <c r="R245" s="12"/>
    </row>
    <row r="246" spans="1:18" ht="11.1" customHeight="1">
      <c r="A246" s="8" t="s">
        <v>92</v>
      </c>
      <c r="B246" s="9" t="s">
        <v>93</v>
      </c>
      <c r="C246" s="10" t="s">
        <v>31</v>
      </c>
      <c r="D246" s="10">
        <v>27</v>
      </c>
      <c r="E246" s="10">
        <v>27</v>
      </c>
      <c r="F246" s="10">
        <v>54</v>
      </c>
      <c r="G246" s="10">
        <v>3</v>
      </c>
      <c r="H246" s="10" t="s">
        <v>15</v>
      </c>
      <c r="I246" s="10" t="s">
        <v>17</v>
      </c>
      <c r="J246" s="36">
        <f t="shared" ref="J246" si="115">COUNTIF(H246:H255,"F")+COUNTIF(H246:H255,"AB")</f>
        <v>0</v>
      </c>
      <c r="K246" s="39">
        <f t="shared" ref="K246" si="116">SUM(G246:G255)</f>
        <v>24.5</v>
      </c>
      <c r="L246" s="42" t="str">
        <f t="shared" ref="L246" si="117">IF(K246=24.5, "PASS", "FAIL")</f>
        <v>PASS</v>
      </c>
      <c r="M246" s="44">
        <f t="shared" ref="M246" si="118">IF(L246="PASS",O246/10,"NO NEED")</f>
        <v>63</v>
      </c>
      <c r="N246" s="46">
        <f>IF(L246="FAIL","NO RANK",RANK(M246,$M$6:$M$575))</f>
        <v>19</v>
      </c>
      <c r="O246" s="48">
        <f t="shared" ref="O246" si="119">SUM(F246:F255)</f>
        <v>630</v>
      </c>
      <c r="P246" s="11"/>
      <c r="Q246" s="12"/>
      <c r="R246" s="12"/>
    </row>
    <row r="247" spans="1:18" ht="11.1" customHeight="1">
      <c r="A247" s="13" t="s">
        <v>92</v>
      </c>
      <c r="B247" s="14" t="s">
        <v>93</v>
      </c>
      <c r="C247" s="15" t="s">
        <v>32</v>
      </c>
      <c r="D247" s="15">
        <v>22</v>
      </c>
      <c r="E247" s="15">
        <v>32</v>
      </c>
      <c r="F247" s="15">
        <v>54</v>
      </c>
      <c r="G247" s="15">
        <v>3</v>
      </c>
      <c r="H247" s="15" t="s">
        <v>15</v>
      </c>
      <c r="I247" s="15" t="s">
        <v>17</v>
      </c>
      <c r="J247" s="37"/>
      <c r="K247" s="40"/>
      <c r="L247" s="42"/>
      <c r="M247" s="44"/>
      <c r="N247" s="46"/>
      <c r="O247" s="48"/>
    </row>
    <row r="248" spans="1:18" ht="11.1" customHeight="1">
      <c r="A248" s="13" t="s">
        <v>92</v>
      </c>
      <c r="B248" s="14" t="s">
        <v>93</v>
      </c>
      <c r="C248" s="15" t="s">
        <v>33</v>
      </c>
      <c r="D248" s="15">
        <v>21</v>
      </c>
      <c r="E248" s="15">
        <v>25</v>
      </c>
      <c r="F248" s="15">
        <v>46</v>
      </c>
      <c r="G248" s="15">
        <v>3</v>
      </c>
      <c r="H248" s="15" t="s">
        <v>15</v>
      </c>
      <c r="I248" s="15" t="s">
        <v>18</v>
      </c>
      <c r="J248" s="37"/>
      <c r="K248" s="40"/>
      <c r="L248" s="42"/>
      <c r="M248" s="44"/>
      <c r="N248" s="46"/>
      <c r="O248" s="48"/>
    </row>
    <row r="249" spans="1:18" ht="11.1" customHeight="1">
      <c r="A249" s="13" t="s">
        <v>92</v>
      </c>
      <c r="B249" s="14" t="s">
        <v>93</v>
      </c>
      <c r="C249" s="15" t="s">
        <v>34</v>
      </c>
      <c r="D249" s="15">
        <v>19</v>
      </c>
      <c r="E249" s="15">
        <v>34</v>
      </c>
      <c r="F249" s="15">
        <v>53</v>
      </c>
      <c r="G249" s="15">
        <v>3</v>
      </c>
      <c r="H249" s="15" t="s">
        <v>15</v>
      </c>
      <c r="I249" s="15" t="s">
        <v>17</v>
      </c>
      <c r="J249" s="37"/>
      <c r="K249" s="40"/>
      <c r="L249" s="42"/>
      <c r="M249" s="44"/>
      <c r="N249" s="46"/>
      <c r="O249" s="48"/>
    </row>
    <row r="250" spans="1:18" ht="11.1" customHeight="1">
      <c r="A250" s="13" t="s">
        <v>92</v>
      </c>
      <c r="B250" s="14" t="s">
        <v>93</v>
      </c>
      <c r="C250" s="15" t="s">
        <v>35</v>
      </c>
      <c r="D250" s="15">
        <v>22</v>
      </c>
      <c r="E250" s="15">
        <v>27</v>
      </c>
      <c r="F250" s="15">
        <v>49</v>
      </c>
      <c r="G250" s="15">
        <v>3</v>
      </c>
      <c r="H250" s="15" t="s">
        <v>15</v>
      </c>
      <c r="I250" s="15" t="s">
        <v>18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92</v>
      </c>
      <c r="B251" s="14" t="s">
        <v>93</v>
      </c>
      <c r="C251" s="15" t="s">
        <v>36</v>
      </c>
      <c r="D251" s="15">
        <v>26</v>
      </c>
      <c r="E251" s="15">
        <v>60</v>
      </c>
      <c r="F251" s="15">
        <v>86</v>
      </c>
      <c r="G251" s="15">
        <v>1.5</v>
      </c>
      <c r="H251" s="15" t="s">
        <v>15</v>
      </c>
      <c r="I251" s="15" t="s">
        <v>21</v>
      </c>
      <c r="J251" s="37"/>
      <c r="K251" s="40"/>
      <c r="L251" s="42"/>
      <c r="M251" s="44"/>
      <c r="N251" s="46"/>
      <c r="O251" s="48"/>
    </row>
    <row r="252" spans="1:18" ht="11.1" customHeight="1">
      <c r="A252" s="16" t="s">
        <v>92</v>
      </c>
      <c r="B252" s="17" t="s">
        <v>93</v>
      </c>
      <c r="C252" s="18" t="s">
        <v>37</v>
      </c>
      <c r="D252" s="18">
        <v>26</v>
      </c>
      <c r="E252" s="18">
        <v>58</v>
      </c>
      <c r="F252" s="18">
        <v>84</v>
      </c>
      <c r="G252" s="18">
        <v>1.5</v>
      </c>
      <c r="H252" s="18" t="s">
        <v>15</v>
      </c>
      <c r="I252" s="18" t="s">
        <v>21</v>
      </c>
      <c r="J252" s="37"/>
      <c r="K252" s="40"/>
      <c r="L252" s="42"/>
      <c r="M252" s="44"/>
      <c r="N252" s="46"/>
      <c r="O252" s="48"/>
    </row>
    <row r="253" spans="1:18" ht="11.1" customHeight="1">
      <c r="A253" s="16" t="s">
        <v>92</v>
      </c>
      <c r="B253" s="17" t="s">
        <v>93</v>
      </c>
      <c r="C253" s="18" t="s">
        <v>38</v>
      </c>
      <c r="D253" s="18">
        <v>26</v>
      </c>
      <c r="E253" s="18">
        <v>50</v>
      </c>
      <c r="F253" s="18">
        <v>76</v>
      </c>
      <c r="G253" s="18">
        <v>1.5</v>
      </c>
      <c r="H253" s="18" t="s">
        <v>15</v>
      </c>
      <c r="I253" s="18" t="s">
        <v>22</v>
      </c>
      <c r="J253" s="37"/>
      <c r="K253" s="40"/>
      <c r="L253" s="42"/>
      <c r="M253" s="44"/>
      <c r="N253" s="46"/>
      <c r="O253" s="48"/>
    </row>
    <row r="254" spans="1:18" ht="11.1" customHeight="1">
      <c r="A254" s="16" t="s">
        <v>92</v>
      </c>
      <c r="B254" s="17" t="s">
        <v>93</v>
      </c>
      <c r="C254" s="18" t="s">
        <v>40</v>
      </c>
      <c r="D254" s="18">
        <v>27</v>
      </c>
      <c r="E254" s="18">
        <v>45</v>
      </c>
      <c r="F254" s="18">
        <v>72</v>
      </c>
      <c r="G254" s="18">
        <v>2</v>
      </c>
      <c r="H254" s="18" t="s">
        <v>15</v>
      </c>
      <c r="I254" s="18" t="s">
        <v>22</v>
      </c>
      <c r="J254" s="37"/>
      <c r="K254" s="40"/>
      <c r="L254" s="42"/>
      <c r="M254" s="44"/>
      <c r="N254" s="46"/>
      <c r="O254" s="48"/>
    </row>
    <row r="255" spans="1:18" ht="11.1" customHeight="1" thickBot="1">
      <c r="A255" s="19" t="s">
        <v>92</v>
      </c>
      <c r="B255" s="20" t="s">
        <v>93</v>
      </c>
      <c r="C255" s="21" t="s">
        <v>30</v>
      </c>
      <c r="D255" s="21">
        <v>28</v>
      </c>
      <c r="E255" s="21">
        <v>28</v>
      </c>
      <c r="F255" s="21">
        <v>56</v>
      </c>
      <c r="G255" s="21">
        <v>3</v>
      </c>
      <c r="H255" s="21" t="s">
        <v>15</v>
      </c>
      <c r="I255" s="21" t="s">
        <v>17</v>
      </c>
      <c r="J255" s="38"/>
      <c r="K255" s="41"/>
      <c r="L255" s="43"/>
      <c r="M255" s="45"/>
      <c r="N255" s="47"/>
      <c r="O255" s="49"/>
      <c r="P255" s="11"/>
      <c r="Q255" s="12"/>
      <c r="R255" s="12"/>
    </row>
    <row r="256" spans="1:18" ht="11.1" customHeight="1">
      <c r="A256" s="8" t="s">
        <v>94</v>
      </c>
      <c r="B256" s="9" t="s">
        <v>95</v>
      </c>
      <c r="C256" s="10" t="s">
        <v>31</v>
      </c>
      <c r="D256" s="10">
        <v>26</v>
      </c>
      <c r="E256" s="10">
        <v>14</v>
      </c>
      <c r="F256" s="10">
        <v>40</v>
      </c>
      <c r="G256" s="10">
        <v>0</v>
      </c>
      <c r="H256" s="10" t="s">
        <v>19</v>
      </c>
      <c r="I256" s="10" t="s">
        <v>19</v>
      </c>
      <c r="J256" s="36">
        <f t="shared" ref="J256" si="120">COUNTIF(H256:H265,"F")+COUNTIF(H256:H265,"AB")</f>
        <v>1</v>
      </c>
      <c r="K256" s="39">
        <f t="shared" ref="K256" si="121">SUM(G256:G265)</f>
        <v>21.5</v>
      </c>
      <c r="L256" s="42" t="str">
        <f t="shared" ref="L256" si="122">IF(K256=24.5, "PASS", "FAIL")</f>
        <v>FAIL</v>
      </c>
      <c r="M256" s="44" t="str">
        <f t="shared" ref="M256" si="123">IF(L256="PASS",O256/10,"NO NEED")</f>
        <v>NO NEED</v>
      </c>
      <c r="N256" s="46" t="str">
        <f>IF(L256="FAIL","NO RANK",RANK(M256,$M$6:$M$575))</f>
        <v>NO RANK</v>
      </c>
      <c r="O256" s="48">
        <f t="shared" ref="O256" si="124">SUM(F256:F265)</f>
        <v>594</v>
      </c>
      <c r="P256" s="11"/>
      <c r="Q256" s="12"/>
      <c r="R256" s="12"/>
    </row>
    <row r="257" spans="1:18" ht="11.1" customHeight="1">
      <c r="A257" s="13" t="s">
        <v>94</v>
      </c>
      <c r="B257" s="14" t="s">
        <v>95</v>
      </c>
      <c r="C257" s="15" t="s">
        <v>32</v>
      </c>
      <c r="D257" s="15">
        <v>25</v>
      </c>
      <c r="E257" s="15">
        <v>26</v>
      </c>
      <c r="F257" s="15">
        <v>51</v>
      </c>
      <c r="G257" s="15">
        <v>3</v>
      </c>
      <c r="H257" s="15" t="s">
        <v>15</v>
      </c>
      <c r="I257" s="15" t="s">
        <v>17</v>
      </c>
      <c r="J257" s="37"/>
      <c r="K257" s="40"/>
      <c r="L257" s="42"/>
      <c r="M257" s="44"/>
      <c r="N257" s="46"/>
      <c r="O257" s="48"/>
    </row>
    <row r="258" spans="1:18" ht="11.1" customHeight="1">
      <c r="A258" s="13" t="s">
        <v>94</v>
      </c>
      <c r="B258" s="14" t="s">
        <v>95</v>
      </c>
      <c r="C258" s="15" t="s">
        <v>33</v>
      </c>
      <c r="D258" s="15">
        <v>24</v>
      </c>
      <c r="E258" s="15">
        <v>27</v>
      </c>
      <c r="F258" s="15">
        <v>51</v>
      </c>
      <c r="G258" s="15">
        <v>3</v>
      </c>
      <c r="H258" s="15" t="s">
        <v>15</v>
      </c>
      <c r="I258" s="15" t="s">
        <v>17</v>
      </c>
      <c r="J258" s="37"/>
      <c r="K258" s="40"/>
      <c r="L258" s="42"/>
      <c r="M258" s="44"/>
      <c r="N258" s="46"/>
      <c r="O258" s="48"/>
    </row>
    <row r="259" spans="1:18" ht="11.1" customHeight="1">
      <c r="A259" s="13" t="s">
        <v>94</v>
      </c>
      <c r="B259" s="14" t="s">
        <v>95</v>
      </c>
      <c r="C259" s="15" t="s">
        <v>34</v>
      </c>
      <c r="D259" s="15">
        <v>18</v>
      </c>
      <c r="E259" s="15">
        <v>26</v>
      </c>
      <c r="F259" s="15">
        <v>44</v>
      </c>
      <c r="G259" s="15">
        <v>3</v>
      </c>
      <c r="H259" s="15" t="s">
        <v>15</v>
      </c>
      <c r="I259" s="15" t="s">
        <v>18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94</v>
      </c>
      <c r="B260" s="14" t="s">
        <v>95</v>
      </c>
      <c r="C260" s="15" t="s">
        <v>35</v>
      </c>
      <c r="D260" s="15">
        <v>19</v>
      </c>
      <c r="E260" s="15">
        <v>25</v>
      </c>
      <c r="F260" s="15">
        <v>44</v>
      </c>
      <c r="G260" s="15">
        <v>3</v>
      </c>
      <c r="H260" s="15" t="s">
        <v>15</v>
      </c>
      <c r="I260" s="15" t="s">
        <v>18</v>
      </c>
      <c r="J260" s="37"/>
      <c r="K260" s="40"/>
      <c r="L260" s="42"/>
      <c r="M260" s="44"/>
      <c r="N260" s="46"/>
      <c r="O260" s="48"/>
    </row>
    <row r="261" spans="1:18" ht="11.1" customHeight="1">
      <c r="A261" s="13" t="s">
        <v>94</v>
      </c>
      <c r="B261" s="14" t="s">
        <v>95</v>
      </c>
      <c r="C261" s="15" t="s">
        <v>36</v>
      </c>
      <c r="D261" s="15">
        <v>26</v>
      </c>
      <c r="E261" s="15">
        <v>61</v>
      </c>
      <c r="F261" s="15">
        <v>87</v>
      </c>
      <c r="G261" s="15">
        <v>1.5</v>
      </c>
      <c r="H261" s="15" t="s">
        <v>15</v>
      </c>
      <c r="I261" s="15" t="s">
        <v>21</v>
      </c>
      <c r="J261" s="37"/>
      <c r="K261" s="40"/>
      <c r="L261" s="42"/>
      <c r="M261" s="44"/>
      <c r="N261" s="46"/>
      <c r="O261" s="48"/>
    </row>
    <row r="262" spans="1:18" ht="11.1" customHeight="1">
      <c r="A262" s="16" t="s">
        <v>94</v>
      </c>
      <c r="B262" s="17" t="s">
        <v>95</v>
      </c>
      <c r="C262" s="18" t="s">
        <v>37</v>
      </c>
      <c r="D262" s="18">
        <v>26</v>
      </c>
      <c r="E262" s="18">
        <v>57</v>
      </c>
      <c r="F262" s="18">
        <v>83</v>
      </c>
      <c r="G262" s="18">
        <v>1.5</v>
      </c>
      <c r="H262" s="18" t="s">
        <v>15</v>
      </c>
      <c r="I262" s="18" t="s">
        <v>21</v>
      </c>
      <c r="J262" s="37"/>
      <c r="K262" s="40"/>
      <c r="L262" s="42"/>
      <c r="M262" s="44"/>
      <c r="N262" s="46"/>
      <c r="O262" s="48"/>
    </row>
    <row r="263" spans="1:18" ht="11.1" customHeight="1">
      <c r="A263" s="16" t="s">
        <v>94</v>
      </c>
      <c r="B263" s="17" t="s">
        <v>95</v>
      </c>
      <c r="C263" s="18" t="s">
        <v>38</v>
      </c>
      <c r="D263" s="18">
        <v>26</v>
      </c>
      <c r="E263" s="18">
        <v>42</v>
      </c>
      <c r="F263" s="18">
        <v>68</v>
      </c>
      <c r="G263" s="18">
        <v>1.5</v>
      </c>
      <c r="H263" s="18" t="s">
        <v>15</v>
      </c>
      <c r="I263" s="18" t="s">
        <v>16</v>
      </c>
      <c r="J263" s="37"/>
      <c r="K263" s="40"/>
      <c r="L263" s="42"/>
      <c r="M263" s="44"/>
      <c r="N263" s="46"/>
      <c r="O263" s="48"/>
    </row>
    <row r="264" spans="1:18" ht="11.1" customHeight="1">
      <c r="A264" s="16" t="s">
        <v>94</v>
      </c>
      <c r="B264" s="17" t="s">
        <v>95</v>
      </c>
      <c r="C264" s="18" t="s">
        <v>40</v>
      </c>
      <c r="D264" s="18">
        <v>26</v>
      </c>
      <c r="E264" s="18">
        <v>42</v>
      </c>
      <c r="F264" s="18">
        <v>68</v>
      </c>
      <c r="G264" s="18">
        <v>2</v>
      </c>
      <c r="H264" s="18" t="s">
        <v>15</v>
      </c>
      <c r="I264" s="18" t="s">
        <v>16</v>
      </c>
      <c r="J264" s="37"/>
      <c r="K264" s="40"/>
      <c r="L264" s="42"/>
      <c r="M264" s="44"/>
      <c r="N264" s="46"/>
      <c r="O264" s="48"/>
    </row>
    <row r="265" spans="1:18" ht="11.1" customHeight="1" thickBot="1">
      <c r="A265" s="19" t="s">
        <v>94</v>
      </c>
      <c r="B265" s="20" t="s">
        <v>95</v>
      </c>
      <c r="C265" s="21" t="s">
        <v>30</v>
      </c>
      <c r="D265" s="21">
        <v>26</v>
      </c>
      <c r="E265" s="21">
        <v>32</v>
      </c>
      <c r="F265" s="21">
        <v>58</v>
      </c>
      <c r="G265" s="21">
        <v>3</v>
      </c>
      <c r="H265" s="21" t="s">
        <v>15</v>
      </c>
      <c r="I265" s="21" t="s">
        <v>17</v>
      </c>
      <c r="J265" s="38"/>
      <c r="K265" s="41"/>
      <c r="L265" s="43"/>
      <c r="M265" s="45"/>
      <c r="N265" s="47"/>
      <c r="O265" s="49"/>
      <c r="P265" s="11"/>
      <c r="Q265" s="12"/>
      <c r="R265" s="12"/>
    </row>
    <row r="266" spans="1:18" ht="11.1" customHeight="1">
      <c r="A266" s="8" t="s">
        <v>98</v>
      </c>
      <c r="B266" s="9" t="s">
        <v>99</v>
      </c>
      <c r="C266" s="10" t="s">
        <v>31</v>
      </c>
      <c r="D266" s="10">
        <v>28</v>
      </c>
      <c r="E266" s="10">
        <v>14</v>
      </c>
      <c r="F266" s="10">
        <v>42</v>
      </c>
      <c r="G266" s="10">
        <v>0</v>
      </c>
      <c r="H266" s="10" t="s">
        <v>19</v>
      </c>
      <c r="I266" s="10" t="s">
        <v>19</v>
      </c>
      <c r="J266" s="36">
        <f t="shared" ref="J266" si="125">COUNTIF(H266:H275,"F")+COUNTIF(H266:H275,"AB")</f>
        <v>1</v>
      </c>
      <c r="K266" s="39">
        <f t="shared" ref="K266" si="126">SUM(G266:G275)</f>
        <v>21.5</v>
      </c>
      <c r="L266" s="42" t="str">
        <f t="shared" ref="L266" si="127">IF(K266=24.5, "PASS", "FAIL")</f>
        <v>FAIL</v>
      </c>
      <c r="M266" s="44" t="str">
        <f t="shared" ref="M266" si="128">IF(L266="PASS",O266/10,"NO NEED")</f>
        <v>NO NEED</v>
      </c>
      <c r="N266" s="46" t="str">
        <f>IF(L266="FAIL","NO RANK",RANK(M266,$M$6:$M$575))</f>
        <v>NO RANK</v>
      </c>
      <c r="O266" s="48">
        <f t="shared" ref="O266" si="129">SUM(F266:F275)</f>
        <v>661</v>
      </c>
      <c r="P266" s="11"/>
      <c r="Q266" s="12"/>
      <c r="R266" s="12"/>
    </row>
    <row r="267" spans="1:18" ht="11.1" customHeight="1">
      <c r="A267" s="13" t="s">
        <v>98</v>
      </c>
      <c r="B267" s="14" t="s">
        <v>99</v>
      </c>
      <c r="C267" s="15" t="s">
        <v>32</v>
      </c>
      <c r="D267" s="15">
        <v>26</v>
      </c>
      <c r="E267" s="15">
        <v>25</v>
      </c>
      <c r="F267" s="15">
        <v>51</v>
      </c>
      <c r="G267" s="15">
        <v>3</v>
      </c>
      <c r="H267" s="15" t="s">
        <v>15</v>
      </c>
      <c r="I267" s="15" t="s">
        <v>17</v>
      </c>
      <c r="J267" s="37"/>
      <c r="K267" s="40"/>
      <c r="L267" s="42"/>
      <c r="M267" s="44"/>
      <c r="N267" s="46"/>
      <c r="O267" s="48"/>
    </row>
    <row r="268" spans="1:18" ht="11.1" customHeight="1">
      <c r="A268" s="13" t="s">
        <v>98</v>
      </c>
      <c r="B268" s="14" t="s">
        <v>99</v>
      </c>
      <c r="C268" s="15" t="s">
        <v>33</v>
      </c>
      <c r="D268" s="15">
        <v>20</v>
      </c>
      <c r="E268" s="15">
        <v>32</v>
      </c>
      <c r="F268" s="15">
        <v>52</v>
      </c>
      <c r="G268" s="15">
        <v>3</v>
      </c>
      <c r="H268" s="15" t="s">
        <v>15</v>
      </c>
      <c r="I268" s="15" t="s">
        <v>17</v>
      </c>
      <c r="J268" s="37"/>
      <c r="K268" s="40"/>
      <c r="L268" s="42"/>
      <c r="M268" s="44"/>
      <c r="N268" s="46"/>
      <c r="O268" s="48"/>
    </row>
    <row r="269" spans="1:18" ht="11.1" customHeight="1">
      <c r="A269" s="13" t="s">
        <v>98</v>
      </c>
      <c r="B269" s="14" t="s">
        <v>99</v>
      </c>
      <c r="C269" s="15" t="s">
        <v>34</v>
      </c>
      <c r="D269" s="15">
        <v>22</v>
      </c>
      <c r="E269" s="15">
        <v>37</v>
      </c>
      <c r="F269" s="15">
        <v>59</v>
      </c>
      <c r="G269" s="15">
        <v>3</v>
      </c>
      <c r="H269" s="15" t="s">
        <v>15</v>
      </c>
      <c r="I269" s="15" t="s">
        <v>17</v>
      </c>
      <c r="J269" s="37"/>
      <c r="K269" s="40"/>
      <c r="L269" s="42"/>
      <c r="M269" s="44"/>
      <c r="N269" s="46"/>
      <c r="O269" s="48"/>
    </row>
    <row r="270" spans="1:18" ht="11.1" customHeight="1">
      <c r="A270" s="13" t="s">
        <v>98</v>
      </c>
      <c r="B270" s="14" t="s">
        <v>99</v>
      </c>
      <c r="C270" s="15" t="s">
        <v>35</v>
      </c>
      <c r="D270" s="15">
        <v>25</v>
      </c>
      <c r="E270" s="15">
        <v>25</v>
      </c>
      <c r="F270" s="15">
        <v>50</v>
      </c>
      <c r="G270" s="15">
        <v>3</v>
      </c>
      <c r="H270" s="15" t="s">
        <v>15</v>
      </c>
      <c r="I270" s="15" t="s">
        <v>17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98</v>
      </c>
      <c r="B271" s="14" t="s">
        <v>99</v>
      </c>
      <c r="C271" s="15" t="s">
        <v>36</v>
      </c>
      <c r="D271" s="15">
        <v>27</v>
      </c>
      <c r="E271" s="15">
        <v>66</v>
      </c>
      <c r="F271" s="15">
        <v>93</v>
      </c>
      <c r="G271" s="15">
        <v>1.5</v>
      </c>
      <c r="H271" s="15" t="s">
        <v>15</v>
      </c>
      <c r="I271" s="15" t="s">
        <v>20</v>
      </c>
      <c r="J271" s="37"/>
      <c r="K271" s="40"/>
      <c r="L271" s="42"/>
      <c r="M271" s="44"/>
      <c r="N271" s="46"/>
      <c r="O271" s="48"/>
    </row>
    <row r="272" spans="1:18" ht="11.1" customHeight="1">
      <c r="A272" s="16" t="s">
        <v>98</v>
      </c>
      <c r="B272" s="17" t="s">
        <v>99</v>
      </c>
      <c r="C272" s="18" t="s">
        <v>37</v>
      </c>
      <c r="D272" s="18">
        <v>27</v>
      </c>
      <c r="E272" s="18">
        <v>63</v>
      </c>
      <c r="F272" s="18">
        <v>90</v>
      </c>
      <c r="G272" s="18">
        <v>1.5</v>
      </c>
      <c r="H272" s="18" t="s">
        <v>15</v>
      </c>
      <c r="I272" s="18" t="s">
        <v>20</v>
      </c>
      <c r="J272" s="37"/>
      <c r="K272" s="40"/>
      <c r="L272" s="42"/>
      <c r="M272" s="44"/>
      <c r="N272" s="46"/>
      <c r="O272" s="48"/>
    </row>
    <row r="273" spans="1:18" ht="11.1" customHeight="1">
      <c r="A273" s="16" t="s">
        <v>98</v>
      </c>
      <c r="B273" s="17" t="s">
        <v>99</v>
      </c>
      <c r="C273" s="18" t="s">
        <v>38</v>
      </c>
      <c r="D273" s="18">
        <v>27</v>
      </c>
      <c r="E273" s="18">
        <v>58</v>
      </c>
      <c r="F273" s="18">
        <v>85</v>
      </c>
      <c r="G273" s="18">
        <v>1.5</v>
      </c>
      <c r="H273" s="18" t="s">
        <v>15</v>
      </c>
      <c r="I273" s="18" t="s">
        <v>21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98</v>
      </c>
      <c r="B274" s="17" t="s">
        <v>99</v>
      </c>
      <c r="C274" s="18" t="s">
        <v>40</v>
      </c>
      <c r="D274" s="18">
        <v>27</v>
      </c>
      <c r="E274" s="18">
        <v>48</v>
      </c>
      <c r="F274" s="18">
        <v>75</v>
      </c>
      <c r="G274" s="18">
        <v>2</v>
      </c>
      <c r="H274" s="18" t="s">
        <v>15</v>
      </c>
      <c r="I274" s="18" t="s">
        <v>22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98</v>
      </c>
      <c r="B275" s="20" t="s">
        <v>99</v>
      </c>
      <c r="C275" s="21" t="s">
        <v>30</v>
      </c>
      <c r="D275" s="21">
        <v>28</v>
      </c>
      <c r="E275" s="21">
        <v>36</v>
      </c>
      <c r="F275" s="21">
        <v>64</v>
      </c>
      <c r="G275" s="21">
        <v>3</v>
      </c>
      <c r="H275" s="21" t="s">
        <v>15</v>
      </c>
      <c r="I275" s="21" t="s">
        <v>16</v>
      </c>
      <c r="J275" s="38"/>
      <c r="K275" s="41"/>
      <c r="L275" s="43"/>
      <c r="M275" s="45"/>
      <c r="N275" s="47"/>
      <c r="O275" s="49"/>
      <c r="P275" s="11"/>
      <c r="Q275" s="12"/>
      <c r="R275" s="12"/>
    </row>
    <row r="276" spans="1:18" ht="11.1" customHeight="1">
      <c r="A276" s="8" t="s">
        <v>100</v>
      </c>
      <c r="B276" s="9" t="s">
        <v>101</v>
      </c>
      <c r="C276" s="10" t="s">
        <v>31</v>
      </c>
      <c r="D276" s="10">
        <v>28</v>
      </c>
      <c r="E276" s="10">
        <v>38</v>
      </c>
      <c r="F276" s="10">
        <v>66</v>
      </c>
      <c r="G276" s="10">
        <v>3</v>
      </c>
      <c r="H276" s="10" t="s">
        <v>15</v>
      </c>
      <c r="I276" s="10" t="s">
        <v>16</v>
      </c>
      <c r="J276" s="36">
        <f t="shared" ref="J276" si="130">COUNTIF(H276:H285,"F")+COUNTIF(H276:H285,"AB")</f>
        <v>0</v>
      </c>
      <c r="K276" s="39">
        <f t="shared" ref="K276" si="131">SUM(G276:G285)</f>
        <v>24.5</v>
      </c>
      <c r="L276" s="42" t="str">
        <f t="shared" ref="L276" si="132">IF(K276=24.5, "PASS", "FAIL")</f>
        <v>PASS</v>
      </c>
      <c r="M276" s="44">
        <f t="shared" ref="M276" si="133">IF(L276="PASS",O276/10,"NO NEED")</f>
        <v>73.3</v>
      </c>
      <c r="N276" s="46">
        <f>IF(L276="FAIL","NO RANK",RANK(M276,$M$6:$M$575))</f>
        <v>9</v>
      </c>
      <c r="O276" s="48">
        <f t="shared" ref="O276" si="134">SUM(F276:F285)</f>
        <v>733</v>
      </c>
      <c r="P276" s="11"/>
      <c r="Q276" s="12"/>
      <c r="R276" s="12"/>
    </row>
    <row r="277" spans="1:18" ht="11.1" customHeight="1">
      <c r="A277" s="13" t="s">
        <v>100</v>
      </c>
      <c r="B277" s="14" t="s">
        <v>101</v>
      </c>
      <c r="C277" s="15" t="s">
        <v>32</v>
      </c>
      <c r="D277" s="15">
        <v>29</v>
      </c>
      <c r="E277" s="15">
        <v>32</v>
      </c>
      <c r="F277" s="15">
        <v>61</v>
      </c>
      <c r="G277" s="15">
        <v>3</v>
      </c>
      <c r="H277" s="15" t="s">
        <v>15</v>
      </c>
      <c r="I277" s="15" t="s">
        <v>16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100</v>
      </c>
      <c r="B278" s="14" t="s">
        <v>101</v>
      </c>
      <c r="C278" s="15" t="s">
        <v>33</v>
      </c>
      <c r="D278" s="15">
        <v>24</v>
      </c>
      <c r="E278" s="15">
        <v>29</v>
      </c>
      <c r="F278" s="15">
        <v>53</v>
      </c>
      <c r="G278" s="15">
        <v>3</v>
      </c>
      <c r="H278" s="15" t="s">
        <v>15</v>
      </c>
      <c r="I278" s="15" t="s">
        <v>17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100</v>
      </c>
      <c r="B279" s="14" t="s">
        <v>101</v>
      </c>
      <c r="C279" s="15" t="s">
        <v>34</v>
      </c>
      <c r="D279" s="15">
        <v>24</v>
      </c>
      <c r="E279" s="15">
        <v>36</v>
      </c>
      <c r="F279" s="15">
        <v>60</v>
      </c>
      <c r="G279" s="15">
        <v>3</v>
      </c>
      <c r="H279" s="15" t="s">
        <v>15</v>
      </c>
      <c r="I279" s="15" t="s">
        <v>16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100</v>
      </c>
      <c r="B280" s="14" t="s">
        <v>101</v>
      </c>
      <c r="C280" s="15" t="s">
        <v>35</v>
      </c>
      <c r="D280" s="15">
        <v>25</v>
      </c>
      <c r="E280" s="15">
        <v>27</v>
      </c>
      <c r="F280" s="15">
        <v>52</v>
      </c>
      <c r="G280" s="15">
        <v>3</v>
      </c>
      <c r="H280" s="15" t="s">
        <v>15</v>
      </c>
      <c r="I280" s="15" t="s">
        <v>17</v>
      </c>
      <c r="J280" s="37"/>
      <c r="K280" s="40"/>
      <c r="L280" s="42"/>
      <c r="M280" s="44"/>
      <c r="N280" s="46"/>
      <c r="O280" s="48"/>
    </row>
    <row r="281" spans="1:18" ht="11.1" customHeight="1">
      <c r="A281" s="13" t="s">
        <v>100</v>
      </c>
      <c r="B281" s="14" t="s">
        <v>101</v>
      </c>
      <c r="C281" s="15" t="s">
        <v>36</v>
      </c>
      <c r="D281" s="15">
        <v>29</v>
      </c>
      <c r="E281" s="15">
        <v>69</v>
      </c>
      <c r="F281" s="15">
        <v>98</v>
      </c>
      <c r="G281" s="15">
        <v>1.5</v>
      </c>
      <c r="H281" s="15" t="s">
        <v>15</v>
      </c>
      <c r="I281" s="15" t="s">
        <v>20</v>
      </c>
      <c r="J281" s="37"/>
      <c r="K281" s="40"/>
      <c r="L281" s="42"/>
      <c r="M281" s="44"/>
      <c r="N281" s="46"/>
      <c r="O281" s="48"/>
    </row>
    <row r="282" spans="1:18" ht="11.1" customHeight="1">
      <c r="A282" s="16" t="s">
        <v>100</v>
      </c>
      <c r="B282" s="17" t="s">
        <v>101</v>
      </c>
      <c r="C282" s="18" t="s">
        <v>37</v>
      </c>
      <c r="D282" s="18">
        <v>29</v>
      </c>
      <c r="E282" s="18">
        <v>66</v>
      </c>
      <c r="F282" s="18">
        <v>95</v>
      </c>
      <c r="G282" s="18">
        <v>1.5</v>
      </c>
      <c r="H282" s="18" t="s">
        <v>15</v>
      </c>
      <c r="I282" s="18" t="s">
        <v>20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100</v>
      </c>
      <c r="B283" s="17" t="s">
        <v>101</v>
      </c>
      <c r="C283" s="18" t="s">
        <v>38</v>
      </c>
      <c r="D283" s="18">
        <v>29</v>
      </c>
      <c r="E283" s="18">
        <v>61</v>
      </c>
      <c r="F283" s="18">
        <v>90</v>
      </c>
      <c r="G283" s="18">
        <v>1.5</v>
      </c>
      <c r="H283" s="18" t="s">
        <v>15</v>
      </c>
      <c r="I283" s="18" t="s">
        <v>20</v>
      </c>
      <c r="J283" s="37"/>
      <c r="K283" s="40"/>
      <c r="L283" s="42"/>
      <c r="M283" s="44"/>
      <c r="N283" s="46"/>
      <c r="O283" s="48"/>
    </row>
    <row r="284" spans="1:18" ht="11.1" customHeight="1">
      <c r="A284" s="16" t="s">
        <v>100</v>
      </c>
      <c r="B284" s="17" t="s">
        <v>101</v>
      </c>
      <c r="C284" s="18" t="s">
        <v>40</v>
      </c>
      <c r="D284" s="18">
        <v>29</v>
      </c>
      <c r="E284" s="18">
        <v>67</v>
      </c>
      <c r="F284" s="18">
        <v>96</v>
      </c>
      <c r="G284" s="18">
        <v>2</v>
      </c>
      <c r="H284" s="18" t="s">
        <v>15</v>
      </c>
      <c r="I284" s="18" t="s">
        <v>20</v>
      </c>
      <c r="J284" s="37"/>
      <c r="K284" s="40"/>
      <c r="L284" s="42"/>
      <c r="M284" s="44"/>
      <c r="N284" s="46"/>
      <c r="O284" s="48"/>
    </row>
    <row r="285" spans="1:18" ht="11.1" customHeight="1" thickBot="1">
      <c r="A285" s="19" t="s">
        <v>100</v>
      </c>
      <c r="B285" s="20" t="s">
        <v>101</v>
      </c>
      <c r="C285" s="21" t="s">
        <v>30</v>
      </c>
      <c r="D285" s="21">
        <v>28</v>
      </c>
      <c r="E285" s="21">
        <v>34</v>
      </c>
      <c r="F285" s="21">
        <v>62</v>
      </c>
      <c r="G285" s="21">
        <v>3</v>
      </c>
      <c r="H285" s="21" t="s">
        <v>15</v>
      </c>
      <c r="I285" s="21" t="s">
        <v>16</v>
      </c>
      <c r="J285" s="38"/>
      <c r="K285" s="41"/>
      <c r="L285" s="43"/>
      <c r="M285" s="45"/>
      <c r="N285" s="47"/>
      <c r="O285" s="49"/>
      <c r="P285" s="11"/>
      <c r="Q285" s="12"/>
      <c r="R285" s="12"/>
    </row>
    <row r="286" spans="1:18" ht="11.1" customHeight="1">
      <c r="A286" s="8" t="s">
        <v>102</v>
      </c>
      <c r="B286" s="9" t="s">
        <v>103</v>
      </c>
      <c r="C286" s="10" t="s">
        <v>31</v>
      </c>
      <c r="D286" s="10">
        <v>28</v>
      </c>
      <c r="E286" s="10">
        <v>31</v>
      </c>
      <c r="F286" s="10">
        <v>59</v>
      </c>
      <c r="G286" s="10">
        <v>3</v>
      </c>
      <c r="H286" s="10" t="s">
        <v>15</v>
      </c>
      <c r="I286" s="10" t="s">
        <v>17</v>
      </c>
      <c r="J286" s="36">
        <f t="shared" ref="J286" si="135">COUNTIF(H286:H295,"F")+COUNTIF(H286:H295,"AB")</f>
        <v>1</v>
      </c>
      <c r="K286" s="39">
        <f t="shared" ref="K286" si="136">SUM(G286:G295)</f>
        <v>21.5</v>
      </c>
      <c r="L286" s="42" t="str">
        <f t="shared" ref="L286" si="137">IF(K286=24.5, "PASS", "FAIL")</f>
        <v>FAIL</v>
      </c>
      <c r="M286" s="44" t="str">
        <f t="shared" ref="M286" si="138">IF(L286="PASS",O286/10,"NO NEED")</f>
        <v>NO NEED</v>
      </c>
      <c r="N286" s="46" t="str">
        <f>IF(L286="FAIL","NO RANK",RANK(M286,$M$6:$M$575))</f>
        <v>NO RANK</v>
      </c>
      <c r="O286" s="48">
        <f t="shared" ref="O286" si="139">SUM(F286:F295)</f>
        <v>651</v>
      </c>
      <c r="P286" s="11"/>
      <c r="Q286" s="12"/>
      <c r="R286" s="12"/>
    </row>
    <row r="287" spans="1:18" ht="11.1" customHeight="1">
      <c r="A287" s="13" t="s">
        <v>102</v>
      </c>
      <c r="B287" s="14" t="s">
        <v>103</v>
      </c>
      <c r="C287" s="15" t="s">
        <v>32</v>
      </c>
      <c r="D287" s="15">
        <v>26</v>
      </c>
      <c r="E287" s="15">
        <v>25</v>
      </c>
      <c r="F287" s="15">
        <v>51</v>
      </c>
      <c r="G287" s="15">
        <v>3</v>
      </c>
      <c r="H287" s="15" t="s">
        <v>15</v>
      </c>
      <c r="I287" s="15" t="s">
        <v>17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102</v>
      </c>
      <c r="B288" s="14" t="s">
        <v>103</v>
      </c>
      <c r="C288" s="15" t="s">
        <v>33</v>
      </c>
      <c r="D288" s="15">
        <v>21</v>
      </c>
      <c r="E288" s="15">
        <v>32</v>
      </c>
      <c r="F288" s="15">
        <v>53</v>
      </c>
      <c r="G288" s="15">
        <v>3</v>
      </c>
      <c r="H288" s="15" t="s">
        <v>15</v>
      </c>
      <c r="I288" s="15" t="s">
        <v>17</v>
      </c>
      <c r="J288" s="37"/>
      <c r="K288" s="40"/>
      <c r="L288" s="42"/>
      <c r="M288" s="44"/>
      <c r="N288" s="46"/>
      <c r="O288" s="48"/>
    </row>
    <row r="289" spans="1:18" ht="11.1" customHeight="1">
      <c r="A289" s="13" t="s">
        <v>102</v>
      </c>
      <c r="B289" s="14" t="s">
        <v>103</v>
      </c>
      <c r="C289" s="15" t="s">
        <v>34</v>
      </c>
      <c r="D289" s="15">
        <v>20</v>
      </c>
      <c r="E289" s="15">
        <v>13</v>
      </c>
      <c r="F289" s="15">
        <v>33</v>
      </c>
      <c r="G289" s="15">
        <v>0</v>
      </c>
      <c r="H289" s="15" t="s">
        <v>19</v>
      </c>
      <c r="I289" s="15" t="s">
        <v>19</v>
      </c>
      <c r="J289" s="37"/>
      <c r="K289" s="40"/>
      <c r="L289" s="42"/>
      <c r="M289" s="44"/>
      <c r="N289" s="46"/>
      <c r="O289" s="48"/>
    </row>
    <row r="290" spans="1:18" ht="11.1" customHeight="1">
      <c r="A290" s="13" t="s">
        <v>102</v>
      </c>
      <c r="B290" s="14" t="s">
        <v>103</v>
      </c>
      <c r="C290" s="15" t="s">
        <v>35</v>
      </c>
      <c r="D290" s="15">
        <v>21</v>
      </c>
      <c r="E290" s="15">
        <v>25</v>
      </c>
      <c r="F290" s="15">
        <v>46</v>
      </c>
      <c r="G290" s="15">
        <v>3</v>
      </c>
      <c r="H290" s="15" t="s">
        <v>15</v>
      </c>
      <c r="I290" s="15" t="s">
        <v>18</v>
      </c>
      <c r="J290" s="37"/>
      <c r="K290" s="40"/>
      <c r="L290" s="42"/>
      <c r="M290" s="44"/>
      <c r="N290" s="46"/>
      <c r="O290" s="48"/>
    </row>
    <row r="291" spans="1:18" ht="11.1" customHeight="1">
      <c r="A291" s="13" t="s">
        <v>102</v>
      </c>
      <c r="B291" s="14" t="s">
        <v>103</v>
      </c>
      <c r="C291" s="15" t="s">
        <v>36</v>
      </c>
      <c r="D291" s="15">
        <v>28</v>
      </c>
      <c r="E291" s="15">
        <v>66</v>
      </c>
      <c r="F291" s="15">
        <v>94</v>
      </c>
      <c r="G291" s="15">
        <v>1.5</v>
      </c>
      <c r="H291" s="15" t="s">
        <v>15</v>
      </c>
      <c r="I291" s="15" t="s">
        <v>20</v>
      </c>
      <c r="J291" s="37"/>
      <c r="K291" s="40"/>
      <c r="L291" s="42"/>
      <c r="M291" s="44"/>
      <c r="N291" s="46"/>
      <c r="O291" s="48"/>
    </row>
    <row r="292" spans="1:18" ht="11.1" customHeight="1">
      <c r="A292" s="16" t="s">
        <v>102</v>
      </c>
      <c r="B292" s="17" t="s">
        <v>103</v>
      </c>
      <c r="C292" s="18" t="s">
        <v>37</v>
      </c>
      <c r="D292" s="18">
        <v>28</v>
      </c>
      <c r="E292" s="18">
        <v>62</v>
      </c>
      <c r="F292" s="18">
        <v>90</v>
      </c>
      <c r="G292" s="18">
        <v>1.5</v>
      </c>
      <c r="H292" s="18" t="s">
        <v>15</v>
      </c>
      <c r="I292" s="18" t="s">
        <v>20</v>
      </c>
      <c r="J292" s="37"/>
      <c r="K292" s="40"/>
      <c r="L292" s="42"/>
      <c r="M292" s="44"/>
      <c r="N292" s="46"/>
      <c r="O292" s="48"/>
    </row>
    <row r="293" spans="1:18" ht="11.1" customHeight="1">
      <c r="A293" s="16" t="s">
        <v>102</v>
      </c>
      <c r="B293" s="17" t="s">
        <v>103</v>
      </c>
      <c r="C293" s="18" t="s">
        <v>38</v>
      </c>
      <c r="D293" s="18">
        <v>28</v>
      </c>
      <c r="E293" s="18">
        <v>62</v>
      </c>
      <c r="F293" s="18">
        <v>90</v>
      </c>
      <c r="G293" s="18">
        <v>1.5</v>
      </c>
      <c r="H293" s="18" t="s">
        <v>15</v>
      </c>
      <c r="I293" s="18" t="s">
        <v>20</v>
      </c>
      <c r="J293" s="37"/>
      <c r="K293" s="40"/>
      <c r="L293" s="42"/>
      <c r="M293" s="44"/>
      <c r="N293" s="46"/>
      <c r="O293" s="48"/>
    </row>
    <row r="294" spans="1:18" ht="11.1" customHeight="1">
      <c r="A294" s="16" t="s">
        <v>102</v>
      </c>
      <c r="B294" s="17" t="s">
        <v>103</v>
      </c>
      <c r="C294" s="18" t="s">
        <v>40</v>
      </c>
      <c r="D294" s="18">
        <v>28</v>
      </c>
      <c r="E294" s="18">
        <v>48</v>
      </c>
      <c r="F294" s="18">
        <v>76</v>
      </c>
      <c r="G294" s="18">
        <v>2</v>
      </c>
      <c r="H294" s="18" t="s">
        <v>15</v>
      </c>
      <c r="I294" s="18" t="s">
        <v>22</v>
      </c>
      <c r="J294" s="37"/>
      <c r="K294" s="40"/>
      <c r="L294" s="42"/>
      <c r="M294" s="44"/>
      <c r="N294" s="46"/>
      <c r="O294" s="48"/>
    </row>
    <row r="295" spans="1:18" ht="11.1" customHeight="1" thickBot="1">
      <c r="A295" s="19" t="s">
        <v>102</v>
      </c>
      <c r="B295" s="20" t="s">
        <v>103</v>
      </c>
      <c r="C295" s="21" t="s">
        <v>30</v>
      </c>
      <c r="D295" s="21">
        <v>29</v>
      </c>
      <c r="E295" s="21">
        <v>30</v>
      </c>
      <c r="F295" s="21">
        <v>59</v>
      </c>
      <c r="G295" s="21">
        <v>3</v>
      </c>
      <c r="H295" s="21" t="s">
        <v>15</v>
      </c>
      <c r="I295" s="21" t="s">
        <v>17</v>
      </c>
      <c r="J295" s="38"/>
      <c r="K295" s="41"/>
      <c r="L295" s="43"/>
      <c r="M295" s="45"/>
      <c r="N295" s="47"/>
      <c r="O295" s="49"/>
      <c r="P295" s="11"/>
      <c r="Q295" s="12"/>
      <c r="R295" s="12"/>
    </row>
    <row r="296" spans="1:18" ht="11.1" customHeight="1">
      <c r="A296" s="8" t="s">
        <v>104</v>
      </c>
      <c r="B296" s="9" t="s">
        <v>105</v>
      </c>
      <c r="C296" s="10" t="s">
        <v>31</v>
      </c>
      <c r="D296" s="10">
        <v>29</v>
      </c>
      <c r="E296" s="10">
        <v>31</v>
      </c>
      <c r="F296" s="10">
        <v>60</v>
      </c>
      <c r="G296" s="10">
        <v>3</v>
      </c>
      <c r="H296" s="10" t="s">
        <v>15</v>
      </c>
      <c r="I296" s="10" t="s">
        <v>16</v>
      </c>
      <c r="J296" s="36">
        <f t="shared" ref="J296" si="140">COUNTIF(H296:H305,"F")+COUNTIF(H296:H305,"AB")</f>
        <v>1</v>
      </c>
      <c r="K296" s="39">
        <f t="shared" ref="K296" si="141">SUM(G296:G305)</f>
        <v>21.5</v>
      </c>
      <c r="L296" s="42" t="str">
        <f t="shared" ref="L296" si="142">IF(K296=24.5, "PASS", "FAIL")</f>
        <v>FAIL</v>
      </c>
      <c r="M296" s="44" t="str">
        <f t="shared" ref="M296" si="143">IF(L296="PASS",O296/10,"NO NEED")</f>
        <v>NO NEED</v>
      </c>
      <c r="N296" s="46" t="str">
        <f>IF(L296="FAIL","NO RANK",RANK(M296,$M$6:$M$575))</f>
        <v>NO RANK</v>
      </c>
      <c r="O296" s="48">
        <f t="shared" ref="O296" si="144">SUM(F296:F305)</f>
        <v>673</v>
      </c>
      <c r="P296" s="11"/>
      <c r="Q296" s="12"/>
      <c r="R296" s="12"/>
    </row>
    <row r="297" spans="1:18" ht="11.1" customHeight="1">
      <c r="A297" s="13" t="s">
        <v>104</v>
      </c>
      <c r="B297" s="14" t="s">
        <v>105</v>
      </c>
      <c r="C297" s="15" t="s">
        <v>32</v>
      </c>
      <c r="D297" s="15">
        <v>29</v>
      </c>
      <c r="E297" s="15">
        <v>25</v>
      </c>
      <c r="F297" s="15">
        <v>54</v>
      </c>
      <c r="G297" s="15">
        <v>3</v>
      </c>
      <c r="H297" s="15" t="s">
        <v>15</v>
      </c>
      <c r="I297" s="15" t="s">
        <v>17</v>
      </c>
      <c r="J297" s="37"/>
      <c r="K297" s="40"/>
      <c r="L297" s="42"/>
      <c r="M297" s="44"/>
      <c r="N297" s="46"/>
      <c r="O297" s="48"/>
    </row>
    <row r="298" spans="1:18" ht="11.1" customHeight="1">
      <c r="A298" s="13" t="s">
        <v>104</v>
      </c>
      <c r="B298" s="14" t="s">
        <v>105</v>
      </c>
      <c r="C298" s="15" t="s">
        <v>33</v>
      </c>
      <c r="D298" s="15">
        <v>25</v>
      </c>
      <c r="E298" s="15">
        <v>25</v>
      </c>
      <c r="F298" s="15">
        <v>50</v>
      </c>
      <c r="G298" s="15">
        <v>3</v>
      </c>
      <c r="H298" s="15" t="s">
        <v>15</v>
      </c>
      <c r="I298" s="15" t="s">
        <v>17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104</v>
      </c>
      <c r="B299" s="14" t="s">
        <v>105</v>
      </c>
      <c r="C299" s="15" t="s">
        <v>34</v>
      </c>
      <c r="D299" s="15">
        <v>25</v>
      </c>
      <c r="E299" s="15">
        <v>6</v>
      </c>
      <c r="F299" s="15">
        <v>31</v>
      </c>
      <c r="G299" s="15">
        <v>0</v>
      </c>
      <c r="H299" s="15" t="s">
        <v>19</v>
      </c>
      <c r="I299" s="15" t="s">
        <v>19</v>
      </c>
      <c r="J299" s="37"/>
      <c r="K299" s="40"/>
      <c r="L299" s="42"/>
      <c r="M299" s="44"/>
      <c r="N299" s="46"/>
      <c r="O299" s="48"/>
    </row>
    <row r="300" spans="1:18" ht="11.1" customHeight="1">
      <c r="A300" s="13" t="s">
        <v>104</v>
      </c>
      <c r="B300" s="14" t="s">
        <v>105</v>
      </c>
      <c r="C300" s="15" t="s">
        <v>35</v>
      </c>
      <c r="D300" s="15">
        <v>27</v>
      </c>
      <c r="E300" s="15">
        <v>25</v>
      </c>
      <c r="F300" s="15">
        <v>52</v>
      </c>
      <c r="G300" s="15">
        <v>3</v>
      </c>
      <c r="H300" s="15" t="s">
        <v>15</v>
      </c>
      <c r="I300" s="15" t="s">
        <v>17</v>
      </c>
      <c r="J300" s="37"/>
      <c r="K300" s="40"/>
      <c r="L300" s="42"/>
      <c r="M300" s="44"/>
      <c r="N300" s="46"/>
      <c r="O300" s="48"/>
    </row>
    <row r="301" spans="1:18" ht="11.1" customHeight="1">
      <c r="A301" s="13" t="s">
        <v>104</v>
      </c>
      <c r="B301" s="14" t="s">
        <v>105</v>
      </c>
      <c r="C301" s="15" t="s">
        <v>36</v>
      </c>
      <c r="D301" s="15">
        <v>28</v>
      </c>
      <c r="E301" s="15">
        <v>68</v>
      </c>
      <c r="F301" s="15">
        <v>96</v>
      </c>
      <c r="G301" s="15">
        <v>1.5</v>
      </c>
      <c r="H301" s="15" t="s">
        <v>15</v>
      </c>
      <c r="I301" s="15" t="s">
        <v>20</v>
      </c>
      <c r="J301" s="37"/>
      <c r="K301" s="40"/>
      <c r="L301" s="42"/>
      <c r="M301" s="44"/>
      <c r="N301" s="46"/>
      <c r="O301" s="48"/>
    </row>
    <row r="302" spans="1:18" ht="11.1" customHeight="1">
      <c r="A302" s="16" t="s">
        <v>104</v>
      </c>
      <c r="B302" s="17" t="s">
        <v>105</v>
      </c>
      <c r="C302" s="18" t="s">
        <v>37</v>
      </c>
      <c r="D302" s="18">
        <v>28</v>
      </c>
      <c r="E302" s="18">
        <v>67</v>
      </c>
      <c r="F302" s="18">
        <v>95</v>
      </c>
      <c r="G302" s="18">
        <v>1.5</v>
      </c>
      <c r="H302" s="18" t="s">
        <v>15</v>
      </c>
      <c r="I302" s="18" t="s">
        <v>20</v>
      </c>
      <c r="J302" s="37"/>
      <c r="K302" s="40"/>
      <c r="L302" s="42"/>
      <c r="M302" s="44"/>
      <c r="N302" s="46"/>
      <c r="O302" s="48"/>
    </row>
    <row r="303" spans="1:18" ht="11.1" customHeight="1">
      <c r="A303" s="16" t="s">
        <v>104</v>
      </c>
      <c r="B303" s="17" t="s">
        <v>105</v>
      </c>
      <c r="C303" s="18" t="s">
        <v>38</v>
      </c>
      <c r="D303" s="18">
        <v>28</v>
      </c>
      <c r="E303" s="18">
        <v>64</v>
      </c>
      <c r="F303" s="18">
        <v>92</v>
      </c>
      <c r="G303" s="18">
        <v>1.5</v>
      </c>
      <c r="H303" s="18" t="s">
        <v>15</v>
      </c>
      <c r="I303" s="18" t="s">
        <v>20</v>
      </c>
      <c r="J303" s="37"/>
      <c r="K303" s="40"/>
      <c r="L303" s="42"/>
      <c r="M303" s="44"/>
      <c r="N303" s="46"/>
      <c r="O303" s="48"/>
    </row>
    <row r="304" spans="1:18" ht="11.1" customHeight="1">
      <c r="A304" s="16" t="s">
        <v>104</v>
      </c>
      <c r="B304" s="17" t="s">
        <v>105</v>
      </c>
      <c r="C304" s="18" t="s">
        <v>40</v>
      </c>
      <c r="D304" s="18">
        <v>28</v>
      </c>
      <c r="E304" s="18">
        <v>60</v>
      </c>
      <c r="F304" s="18">
        <v>88</v>
      </c>
      <c r="G304" s="18">
        <v>2</v>
      </c>
      <c r="H304" s="18" t="s">
        <v>15</v>
      </c>
      <c r="I304" s="18" t="s">
        <v>21</v>
      </c>
      <c r="J304" s="37"/>
      <c r="K304" s="40"/>
      <c r="L304" s="42"/>
      <c r="M304" s="44"/>
      <c r="N304" s="46"/>
      <c r="O304" s="48"/>
    </row>
    <row r="305" spans="1:18" ht="11.1" customHeight="1" thickBot="1">
      <c r="A305" s="19" t="s">
        <v>104</v>
      </c>
      <c r="B305" s="20" t="s">
        <v>105</v>
      </c>
      <c r="C305" s="21" t="s">
        <v>30</v>
      </c>
      <c r="D305" s="21">
        <v>29</v>
      </c>
      <c r="E305" s="21">
        <v>26</v>
      </c>
      <c r="F305" s="21">
        <v>55</v>
      </c>
      <c r="G305" s="21">
        <v>3</v>
      </c>
      <c r="H305" s="21" t="s">
        <v>15</v>
      </c>
      <c r="I305" s="21" t="s">
        <v>17</v>
      </c>
      <c r="J305" s="38"/>
      <c r="K305" s="41"/>
      <c r="L305" s="43"/>
      <c r="M305" s="45"/>
      <c r="N305" s="47"/>
      <c r="O305" s="49"/>
      <c r="P305" s="11"/>
      <c r="Q305" s="12"/>
      <c r="R305" s="12"/>
    </row>
    <row r="306" spans="1:18" ht="11.1" customHeight="1">
      <c r="A306" s="8" t="s">
        <v>106</v>
      </c>
      <c r="B306" s="9" t="s">
        <v>107</v>
      </c>
      <c r="C306" s="10" t="s">
        <v>31</v>
      </c>
      <c r="D306" s="10">
        <v>26</v>
      </c>
      <c r="E306" s="10">
        <v>35</v>
      </c>
      <c r="F306" s="10">
        <v>61</v>
      </c>
      <c r="G306" s="10">
        <v>3</v>
      </c>
      <c r="H306" s="10" t="s">
        <v>15</v>
      </c>
      <c r="I306" s="10" t="s">
        <v>16</v>
      </c>
      <c r="J306" s="36">
        <f t="shared" ref="J306" si="145">COUNTIF(H306:H315,"F")+COUNTIF(H306:H315,"AB")</f>
        <v>0</v>
      </c>
      <c r="K306" s="39">
        <f t="shared" ref="K306" si="146">SUM(G306:G315)</f>
        <v>24.5</v>
      </c>
      <c r="L306" s="42" t="str">
        <f t="shared" ref="L306" si="147">IF(K306=24.5, "PASS", "FAIL")</f>
        <v>PASS</v>
      </c>
      <c r="M306" s="44">
        <f t="shared" ref="M306" si="148">IF(L306="PASS",O306/10,"NO NEED")</f>
        <v>71.2</v>
      </c>
      <c r="N306" s="46">
        <f>IF(L306="FAIL","NO RANK",RANK(M306,$M$6:$M$575))</f>
        <v>11</v>
      </c>
      <c r="O306" s="48">
        <f t="shared" ref="O306" si="149">SUM(F306:F315)</f>
        <v>712</v>
      </c>
      <c r="P306" s="11"/>
      <c r="Q306" s="12"/>
      <c r="R306" s="12"/>
    </row>
    <row r="307" spans="1:18" ht="11.1" customHeight="1">
      <c r="A307" s="13" t="s">
        <v>106</v>
      </c>
      <c r="B307" s="14" t="s">
        <v>107</v>
      </c>
      <c r="C307" s="15" t="s">
        <v>32</v>
      </c>
      <c r="D307" s="15">
        <v>29</v>
      </c>
      <c r="E307" s="15">
        <v>25</v>
      </c>
      <c r="F307" s="15">
        <v>54</v>
      </c>
      <c r="G307" s="15">
        <v>3</v>
      </c>
      <c r="H307" s="15" t="s">
        <v>15</v>
      </c>
      <c r="I307" s="15" t="s">
        <v>17</v>
      </c>
      <c r="J307" s="37"/>
      <c r="K307" s="40"/>
      <c r="L307" s="42"/>
      <c r="M307" s="44"/>
      <c r="N307" s="46"/>
      <c r="O307" s="48"/>
    </row>
    <row r="308" spans="1:18" ht="11.1" customHeight="1">
      <c r="A308" s="13" t="s">
        <v>106</v>
      </c>
      <c r="B308" s="14" t="s">
        <v>107</v>
      </c>
      <c r="C308" s="15" t="s">
        <v>33</v>
      </c>
      <c r="D308" s="15">
        <v>26</v>
      </c>
      <c r="E308" s="15">
        <v>28</v>
      </c>
      <c r="F308" s="15">
        <v>54</v>
      </c>
      <c r="G308" s="15">
        <v>3</v>
      </c>
      <c r="H308" s="15" t="s">
        <v>15</v>
      </c>
      <c r="I308" s="15" t="s">
        <v>17</v>
      </c>
      <c r="J308" s="37"/>
      <c r="K308" s="40"/>
      <c r="L308" s="42"/>
      <c r="M308" s="44"/>
      <c r="N308" s="46"/>
      <c r="O308" s="48"/>
    </row>
    <row r="309" spans="1:18" ht="11.1" customHeight="1">
      <c r="A309" s="13" t="s">
        <v>106</v>
      </c>
      <c r="B309" s="14" t="s">
        <v>107</v>
      </c>
      <c r="C309" s="15" t="s">
        <v>34</v>
      </c>
      <c r="D309" s="15">
        <v>25</v>
      </c>
      <c r="E309" s="15">
        <v>29</v>
      </c>
      <c r="F309" s="15">
        <v>54</v>
      </c>
      <c r="G309" s="15">
        <v>3</v>
      </c>
      <c r="H309" s="15" t="s">
        <v>15</v>
      </c>
      <c r="I309" s="15" t="s">
        <v>17</v>
      </c>
      <c r="J309" s="37"/>
      <c r="K309" s="40"/>
      <c r="L309" s="42"/>
      <c r="M309" s="44"/>
      <c r="N309" s="46"/>
      <c r="O309" s="48"/>
    </row>
    <row r="310" spans="1:18" ht="11.1" customHeight="1">
      <c r="A310" s="13" t="s">
        <v>106</v>
      </c>
      <c r="B310" s="14" t="s">
        <v>107</v>
      </c>
      <c r="C310" s="15" t="s">
        <v>35</v>
      </c>
      <c r="D310" s="15">
        <v>26</v>
      </c>
      <c r="E310" s="15">
        <v>25</v>
      </c>
      <c r="F310" s="15">
        <v>51</v>
      </c>
      <c r="G310" s="15">
        <v>3</v>
      </c>
      <c r="H310" s="15" t="s">
        <v>15</v>
      </c>
      <c r="I310" s="15" t="s">
        <v>17</v>
      </c>
      <c r="J310" s="37"/>
      <c r="K310" s="40"/>
      <c r="L310" s="42"/>
      <c r="M310" s="44"/>
      <c r="N310" s="46"/>
      <c r="O310" s="48"/>
    </row>
    <row r="311" spans="1:18" ht="11.1" customHeight="1">
      <c r="A311" s="13" t="s">
        <v>106</v>
      </c>
      <c r="B311" s="14" t="s">
        <v>107</v>
      </c>
      <c r="C311" s="15" t="s">
        <v>36</v>
      </c>
      <c r="D311" s="15">
        <v>29</v>
      </c>
      <c r="E311" s="15">
        <v>69</v>
      </c>
      <c r="F311" s="15">
        <v>98</v>
      </c>
      <c r="G311" s="15">
        <v>1.5</v>
      </c>
      <c r="H311" s="15" t="s">
        <v>15</v>
      </c>
      <c r="I311" s="15" t="s">
        <v>20</v>
      </c>
      <c r="J311" s="37"/>
      <c r="K311" s="40"/>
      <c r="L311" s="42"/>
      <c r="M311" s="44"/>
      <c r="N311" s="46"/>
      <c r="O311" s="48"/>
    </row>
    <row r="312" spans="1:18" ht="11.1" customHeight="1">
      <c r="A312" s="16" t="s">
        <v>106</v>
      </c>
      <c r="B312" s="17" t="s">
        <v>107</v>
      </c>
      <c r="C312" s="18" t="s">
        <v>37</v>
      </c>
      <c r="D312" s="18">
        <v>28</v>
      </c>
      <c r="E312" s="18">
        <v>62</v>
      </c>
      <c r="F312" s="18">
        <v>90</v>
      </c>
      <c r="G312" s="18">
        <v>1.5</v>
      </c>
      <c r="H312" s="18" t="s">
        <v>15</v>
      </c>
      <c r="I312" s="18" t="s">
        <v>20</v>
      </c>
      <c r="J312" s="37"/>
      <c r="K312" s="40"/>
      <c r="L312" s="42"/>
      <c r="M312" s="44"/>
      <c r="N312" s="46"/>
      <c r="O312" s="48"/>
    </row>
    <row r="313" spans="1:18" ht="11.1" customHeight="1">
      <c r="A313" s="16" t="s">
        <v>106</v>
      </c>
      <c r="B313" s="17" t="s">
        <v>107</v>
      </c>
      <c r="C313" s="18" t="s">
        <v>38</v>
      </c>
      <c r="D313" s="18">
        <v>28</v>
      </c>
      <c r="E313" s="18">
        <v>66</v>
      </c>
      <c r="F313" s="18">
        <v>94</v>
      </c>
      <c r="G313" s="18">
        <v>1.5</v>
      </c>
      <c r="H313" s="18" t="s">
        <v>15</v>
      </c>
      <c r="I313" s="18" t="s">
        <v>20</v>
      </c>
      <c r="J313" s="37"/>
      <c r="K313" s="40"/>
      <c r="L313" s="42"/>
      <c r="M313" s="44"/>
      <c r="N313" s="46"/>
      <c r="O313" s="48"/>
    </row>
    <row r="314" spans="1:18" ht="11.1" customHeight="1">
      <c r="A314" s="16" t="s">
        <v>106</v>
      </c>
      <c r="B314" s="17" t="s">
        <v>107</v>
      </c>
      <c r="C314" s="18" t="s">
        <v>40</v>
      </c>
      <c r="D314" s="18">
        <v>29</v>
      </c>
      <c r="E314" s="18">
        <v>68</v>
      </c>
      <c r="F314" s="18">
        <v>97</v>
      </c>
      <c r="G314" s="18">
        <v>2</v>
      </c>
      <c r="H314" s="18" t="s">
        <v>15</v>
      </c>
      <c r="I314" s="18" t="s">
        <v>20</v>
      </c>
      <c r="J314" s="37"/>
      <c r="K314" s="40"/>
      <c r="L314" s="42"/>
      <c r="M314" s="44"/>
      <c r="N314" s="46"/>
      <c r="O314" s="48"/>
    </row>
    <row r="315" spans="1:18" ht="11.1" customHeight="1" thickBot="1">
      <c r="A315" s="19" t="s">
        <v>106</v>
      </c>
      <c r="B315" s="20" t="s">
        <v>107</v>
      </c>
      <c r="C315" s="21" t="s">
        <v>30</v>
      </c>
      <c r="D315" s="21">
        <v>26</v>
      </c>
      <c r="E315" s="21">
        <v>33</v>
      </c>
      <c r="F315" s="21">
        <v>59</v>
      </c>
      <c r="G315" s="21">
        <v>3</v>
      </c>
      <c r="H315" s="21" t="s">
        <v>15</v>
      </c>
      <c r="I315" s="21" t="s">
        <v>17</v>
      </c>
      <c r="J315" s="38"/>
      <c r="K315" s="41"/>
      <c r="L315" s="43"/>
      <c r="M315" s="45"/>
      <c r="N315" s="47"/>
      <c r="O315" s="49"/>
      <c r="P315" s="11"/>
      <c r="Q315" s="12"/>
      <c r="R315" s="12"/>
    </row>
    <row r="316" spans="1:18" ht="11.1" customHeight="1">
      <c r="A316" s="8" t="s">
        <v>108</v>
      </c>
      <c r="B316" s="9" t="s">
        <v>109</v>
      </c>
      <c r="C316" s="10" t="s">
        <v>31</v>
      </c>
      <c r="D316" s="10">
        <v>27</v>
      </c>
      <c r="E316" s="10">
        <v>27</v>
      </c>
      <c r="F316" s="10">
        <v>54</v>
      </c>
      <c r="G316" s="10">
        <v>3</v>
      </c>
      <c r="H316" s="10" t="s">
        <v>15</v>
      </c>
      <c r="I316" s="10" t="s">
        <v>17</v>
      </c>
      <c r="J316" s="36">
        <f t="shared" ref="J316" si="150">COUNTIF(H316:H325,"F")+COUNTIF(H316:H325,"AB")</f>
        <v>1</v>
      </c>
      <c r="K316" s="39">
        <f t="shared" ref="K316" si="151">SUM(G316:G325)</f>
        <v>21.5</v>
      </c>
      <c r="L316" s="42" t="str">
        <f t="shared" ref="L316" si="152">IF(K316=24.5, "PASS", "FAIL")</f>
        <v>FAIL</v>
      </c>
      <c r="M316" s="44" t="str">
        <f t="shared" ref="M316" si="153">IF(L316="PASS",O316/10,"NO NEED")</f>
        <v>NO NEED</v>
      </c>
      <c r="N316" s="46" t="str">
        <f>IF(L316="FAIL","NO RANK",RANK(M316,$M$6:$M$575))</f>
        <v>NO RANK</v>
      </c>
      <c r="O316" s="48">
        <f t="shared" ref="O316" si="154">SUM(F316:F325)</f>
        <v>635</v>
      </c>
      <c r="P316" s="11"/>
      <c r="Q316" s="12"/>
      <c r="R316" s="12"/>
    </row>
    <row r="317" spans="1:18" ht="11.1" customHeight="1">
      <c r="A317" s="13" t="s">
        <v>108</v>
      </c>
      <c r="B317" s="14" t="s">
        <v>109</v>
      </c>
      <c r="C317" s="15" t="s">
        <v>32</v>
      </c>
      <c r="D317" s="15">
        <v>26</v>
      </c>
      <c r="E317" s="15">
        <v>25</v>
      </c>
      <c r="F317" s="15">
        <v>51</v>
      </c>
      <c r="G317" s="15">
        <v>3</v>
      </c>
      <c r="H317" s="15" t="s">
        <v>15</v>
      </c>
      <c r="I317" s="15" t="s">
        <v>17</v>
      </c>
      <c r="J317" s="37"/>
      <c r="K317" s="40"/>
      <c r="L317" s="42"/>
      <c r="M317" s="44"/>
      <c r="N317" s="46"/>
      <c r="O317" s="48"/>
    </row>
    <row r="318" spans="1:18" ht="11.1" customHeight="1">
      <c r="A318" s="13" t="s">
        <v>108</v>
      </c>
      <c r="B318" s="14" t="s">
        <v>109</v>
      </c>
      <c r="C318" s="15" t="s">
        <v>33</v>
      </c>
      <c r="D318" s="15">
        <v>17</v>
      </c>
      <c r="E318" s="15">
        <v>30</v>
      </c>
      <c r="F318" s="15">
        <v>47</v>
      </c>
      <c r="G318" s="15">
        <v>3</v>
      </c>
      <c r="H318" s="15" t="s">
        <v>15</v>
      </c>
      <c r="I318" s="15" t="s">
        <v>18</v>
      </c>
      <c r="J318" s="37"/>
      <c r="K318" s="40"/>
      <c r="L318" s="42"/>
      <c r="M318" s="44"/>
      <c r="N318" s="46"/>
      <c r="O318" s="48"/>
    </row>
    <row r="319" spans="1:18" ht="11.1" customHeight="1">
      <c r="A319" s="13" t="s">
        <v>108</v>
      </c>
      <c r="B319" s="14" t="s">
        <v>109</v>
      </c>
      <c r="C319" s="15" t="s">
        <v>34</v>
      </c>
      <c r="D319" s="15">
        <v>18</v>
      </c>
      <c r="E319" s="15">
        <v>9</v>
      </c>
      <c r="F319" s="15">
        <v>27</v>
      </c>
      <c r="G319" s="15">
        <v>0</v>
      </c>
      <c r="H319" s="15" t="s">
        <v>19</v>
      </c>
      <c r="I319" s="15" t="s">
        <v>19</v>
      </c>
      <c r="J319" s="37"/>
      <c r="K319" s="40"/>
      <c r="L319" s="42"/>
      <c r="M319" s="44"/>
      <c r="N319" s="46"/>
      <c r="O319" s="48"/>
    </row>
    <row r="320" spans="1:18" ht="11.1" customHeight="1">
      <c r="A320" s="13" t="s">
        <v>108</v>
      </c>
      <c r="B320" s="14" t="s">
        <v>109</v>
      </c>
      <c r="C320" s="15" t="s">
        <v>35</v>
      </c>
      <c r="D320" s="15">
        <v>20</v>
      </c>
      <c r="E320" s="15">
        <v>25</v>
      </c>
      <c r="F320" s="15">
        <v>45</v>
      </c>
      <c r="G320" s="15">
        <v>3</v>
      </c>
      <c r="H320" s="15" t="s">
        <v>15</v>
      </c>
      <c r="I320" s="15" t="s">
        <v>18</v>
      </c>
      <c r="J320" s="37"/>
      <c r="K320" s="40"/>
      <c r="L320" s="42"/>
      <c r="M320" s="44"/>
      <c r="N320" s="46"/>
      <c r="O320" s="48"/>
    </row>
    <row r="321" spans="1:18" ht="11.1" customHeight="1">
      <c r="A321" s="13" t="s">
        <v>108</v>
      </c>
      <c r="B321" s="14" t="s">
        <v>109</v>
      </c>
      <c r="C321" s="15" t="s">
        <v>36</v>
      </c>
      <c r="D321" s="15">
        <v>28</v>
      </c>
      <c r="E321" s="15">
        <v>66</v>
      </c>
      <c r="F321" s="15">
        <v>94</v>
      </c>
      <c r="G321" s="15">
        <v>1.5</v>
      </c>
      <c r="H321" s="15" t="s">
        <v>15</v>
      </c>
      <c r="I321" s="15" t="s">
        <v>20</v>
      </c>
      <c r="J321" s="37"/>
      <c r="K321" s="40"/>
      <c r="L321" s="42"/>
      <c r="M321" s="44"/>
      <c r="N321" s="46"/>
      <c r="O321" s="48"/>
    </row>
    <row r="322" spans="1:18" ht="11.1" customHeight="1">
      <c r="A322" s="16" t="s">
        <v>108</v>
      </c>
      <c r="B322" s="17" t="s">
        <v>109</v>
      </c>
      <c r="C322" s="18" t="s">
        <v>37</v>
      </c>
      <c r="D322" s="18">
        <v>28</v>
      </c>
      <c r="E322" s="18">
        <v>61</v>
      </c>
      <c r="F322" s="18">
        <v>89</v>
      </c>
      <c r="G322" s="18">
        <v>1.5</v>
      </c>
      <c r="H322" s="18" t="s">
        <v>15</v>
      </c>
      <c r="I322" s="18" t="s">
        <v>21</v>
      </c>
      <c r="J322" s="37"/>
      <c r="K322" s="40"/>
      <c r="L322" s="42"/>
      <c r="M322" s="44"/>
      <c r="N322" s="46"/>
      <c r="O322" s="48"/>
    </row>
    <row r="323" spans="1:18" ht="11.1" customHeight="1">
      <c r="A323" s="16" t="s">
        <v>108</v>
      </c>
      <c r="B323" s="17" t="s">
        <v>109</v>
      </c>
      <c r="C323" s="18" t="s">
        <v>38</v>
      </c>
      <c r="D323" s="18">
        <v>28</v>
      </c>
      <c r="E323" s="18">
        <v>65</v>
      </c>
      <c r="F323" s="18">
        <v>93</v>
      </c>
      <c r="G323" s="18">
        <v>1.5</v>
      </c>
      <c r="H323" s="18" t="s">
        <v>15</v>
      </c>
      <c r="I323" s="18" t="s">
        <v>20</v>
      </c>
      <c r="J323" s="37"/>
      <c r="K323" s="40"/>
      <c r="L323" s="42"/>
      <c r="M323" s="44"/>
      <c r="N323" s="46"/>
      <c r="O323" s="48"/>
    </row>
    <row r="324" spans="1:18" ht="11.1" customHeight="1">
      <c r="A324" s="16" t="s">
        <v>108</v>
      </c>
      <c r="B324" s="17" t="s">
        <v>109</v>
      </c>
      <c r="C324" s="18" t="s">
        <v>40</v>
      </c>
      <c r="D324" s="18">
        <v>28</v>
      </c>
      <c r="E324" s="18">
        <v>55</v>
      </c>
      <c r="F324" s="18">
        <v>83</v>
      </c>
      <c r="G324" s="18">
        <v>2</v>
      </c>
      <c r="H324" s="18" t="s">
        <v>15</v>
      </c>
      <c r="I324" s="18" t="s">
        <v>21</v>
      </c>
      <c r="J324" s="37"/>
      <c r="K324" s="40"/>
      <c r="L324" s="42"/>
      <c r="M324" s="44"/>
      <c r="N324" s="46"/>
      <c r="O324" s="48"/>
    </row>
    <row r="325" spans="1:18" ht="11.1" customHeight="1" thickBot="1">
      <c r="A325" s="19" t="s">
        <v>108</v>
      </c>
      <c r="B325" s="20" t="s">
        <v>109</v>
      </c>
      <c r="C325" s="21" t="s">
        <v>30</v>
      </c>
      <c r="D325" s="21">
        <v>27</v>
      </c>
      <c r="E325" s="21">
        <v>25</v>
      </c>
      <c r="F325" s="21">
        <v>52</v>
      </c>
      <c r="G325" s="21">
        <v>3</v>
      </c>
      <c r="H325" s="21" t="s">
        <v>15</v>
      </c>
      <c r="I325" s="21" t="s">
        <v>17</v>
      </c>
      <c r="J325" s="38"/>
      <c r="K325" s="41"/>
      <c r="L325" s="43"/>
      <c r="M325" s="45"/>
      <c r="N325" s="47"/>
      <c r="O325" s="49"/>
      <c r="P325" s="11"/>
      <c r="Q325" s="12"/>
      <c r="R325" s="12"/>
    </row>
    <row r="326" spans="1:18" ht="11.1" customHeight="1">
      <c r="A326" s="8" t="s">
        <v>110</v>
      </c>
      <c r="B326" s="9" t="s">
        <v>111</v>
      </c>
      <c r="C326" s="10" t="s">
        <v>31</v>
      </c>
      <c r="D326" s="10">
        <v>28</v>
      </c>
      <c r="E326" s="10">
        <v>39</v>
      </c>
      <c r="F326" s="10">
        <v>67</v>
      </c>
      <c r="G326" s="10">
        <v>3</v>
      </c>
      <c r="H326" s="10" t="s">
        <v>15</v>
      </c>
      <c r="I326" s="10" t="s">
        <v>16</v>
      </c>
      <c r="J326" s="36">
        <f t="shared" ref="J326" si="155">COUNTIF(H326:H335,"F")+COUNTIF(H326:H335,"AB")</f>
        <v>0</v>
      </c>
      <c r="K326" s="39">
        <f t="shared" ref="K326" si="156">SUM(G326:G335)</f>
        <v>24.5</v>
      </c>
      <c r="L326" s="42" t="str">
        <f t="shared" ref="L326" si="157">IF(K326=24.5, "PASS", "FAIL")</f>
        <v>PASS</v>
      </c>
      <c r="M326" s="44">
        <f t="shared" ref="M326" si="158">IF(L326="PASS",O326/10,"NO NEED")</f>
        <v>77.7</v>
      </c>
      <c r="N326" s="46">
        <f>IF(L326="FAIL","NO RANK",RANK(M326,$M$6:$M$575))</f>
        <v>4</v>
      </c>
      <c r="O326" s="48">
        <f t="shared" ref="O326" si="159">SUM(F326:F335)</f>
        <v>777</v>
      </c>
      <c r="P326" s="11"/>
      <c r="Q326" s="12"/>
      <c r="R326" s="12"/>
    </row>
    <row r="327" spans="1:18" ht="11.1" customHeight="1">
      <c r="A327" s="13" t="s">
        <v>110</v>
      </c>
      <c r="B327" s="14" t="s">
        <v>111</v>
      </c>
      <c r="C327" s="15" t="s">
        <v>32</v>
      </c>
      <c r="D327" s="15">
        <v>29</v>
      </c>
      <c r="E327" s="15">
        <v>48</v>
      </c>
      <c r="F327" s="15">
        <v>77</v>
      </c>
      <c r="G327" s="15">
        <v>3</v>
      </c>
      <c r="H327" s="15" t="s">
        <v>15</v>
      </c>
      <c r="I327" s="15" t="s">
        <v>22</v>
      </c>
      <c r="J327" s="37"/>
      <c r="K327" s="40"/>
      <c r="L327" s="42"/>
      <c r="M327" s="44"/>
      <c r="N327" s="46"/>
      <c r="O327" s="48"/>
    </row>
    <row r="328" spans="1:18" ht="11.1" customHeight="1">
      <c r="A328" s="13" t="s">
        <v>110</v>
      </c>
      <c r="B328" s="14" t="s">
        <v>111</v>
      </c>
      <c r="C328" s="15" t="s">
        <v>33</v>
      </c>
      <c r="D328" s="15">
        <v>27</v>
      </c>
      <c r="E328" s="15">
        <v>45</v>
      </c>
      <c r="F328" s="15">
        <v>72</v>
      </c>
      <c r="G328" s="15">
        <v>3</v>
      </c>
      <c r="H328" s="15" t="s">
        <v>15</v>
      </c>
      <c r="I328" s="15" t="s">
        <v>22</v>
      </c>
      <c r="J328" s="37"/>
      <c r="K328" s="40"/>
      <c r="L328" s="42"/>
      <c r="M328" s="44"/>
      <c r="N328" s="46"/>
      <c r="O328" s="48"/>
    </row>
    <row r="329" spans="1:18" ht="11.1" customHeight="1">
      <c r="A329" s="13" t="s">
        <v>110</v>
      </c>
      <c r="B329" s="14" t="s">
        <v>111</v>
      </c>
      <c r="C329" s="15" t="s">
        <v>34</v>
      </c>
      <c r="D329" s="15">
        <v>27</v>
      </c>
      <c r="E329" s="15">
        <v>32</v>
      </c>
      <c r="F329" s="15">
        <v>59</v>
      </c>
      <c r="G329" s="15">
        <v>3</v>
      </c>
      <c r="H329" s="15" t="s">
        <v>15</v>
      </c>
      <c r="I329" s="15" t="s">
        <v>17</v>
      </c>
      <c r="J329" s="37"/>
      <c r="K329" s="40"/>
      <c r="L329" s="42"/>
      <c r="M329" s="44"/>
      <c r="N329" s="46"/>
      <c r="O329" s="48"/>
    </row>
    <row r="330" spans="1:18" ht="11.1" customHeight="1">
      <c r="A330" s="13" t="s">
        <v>110</v>
      </c>
      <c r="B330" s="14" t="s">
        <v>111</v>
      </c>
      <c r="C330" s="15" t="s">
        <v>35</v>
      </c>
      <c r="D330" s="15">
        <v>28</v>
      </c>
      <c r="E330" s="15">
        <v>27</v>
      </c>
      <c r="F330" s="15">
        <v>55</v>
      </c>
      <c r="G330" s="15">
        <v>3</v>
      </c>
      <c r="H330" s="15" t="s">
        <v>15</v>
      </c>
      <c r="I330" s="15" t="s">
        <v>17</v>
      </c>
      <c r="J330" s="37"/>
      <c r="K330" s="40"/>
      <c r="L330" s="42"/>
      <c r="M330" s="44"/>
      <c r="N330" s="46"/>
      <c r="O330" s="48"/>
    </row>
    <row r="331" spans="1:18" ht="11.1" customHeight="1">
      <c r="A331" s="13" t="s">
        <v>110</v>
      </c>
      <c r="B331" s="14" t="s">
        <v>111</v>
      </c>
      <c r="C331" s="15" t="s">
        <v>36</v>
      </c>
      <c r="D331" s="15">
        <v>28</v>
      </c>
      <c r="E331" s="15">
        <v>69</v>
      </c>
      <c r="F331" s="15">
        <v>97</v>
      </c>
      <c r="G331" s="15">
        <v>1.5</v>
      </c>
      <c r="H331" s="15" t="s">
        <v>15</v>
      </c>
      <c r="I331" s="15" t="s">
        <v>20</v>
      </c>
      <c r="J331" s="37"/>
      <c r="K331" s="40"/>
      <c r="L331" s="42"/>
      <c r="M331" s="44"/>
      <c r="N331" s="46"/>
      <c r="O331" s="48"/>
    </row>
    <row r="332" spans="1:18" ht="11.1" customHeight="1">
      <c r="A332" s="16" t="s">
        <v>110</v>
      </c>
      <c r="B332" s="17" t="s">
        <v>111</v>
      </c>
      <c r="C332" s="18" t="s">
        <v>37</v>
      </c>
      <c r="D332" s="18">
        <v>28</v>
      </c>
      <c r="E332" s="18">
        <v>62</v>
      </c>
      <c r="F332" s="18">
        <v>90</v>
      </c>
      <c r="G332" s="18">
        <v>1.5</v>
      </c>
      <c r="H332" s="18" t="s">
        <v>15</v>
      </c>
      <c r="I332" s="18" t="s">
        <v>20</v>
      </c>
      <c r="J332" s="37"/>
      <c r="K332" s="40"/>
      <c r="L332" s="42"/>
      <c r="M332" s="44"/>
      <c r="N332" s="46"/>
      <c r="O332" s="48"/>
    </row>
    <row r="333" spans="1:18" ht="11.1" customHeight="1">
      <c r="A333" s="16" t="s">
        <v>110</v>
      </c>
      <c r="B333" s="17" t="s">
        <v>111</v>
      </c>
      <c r="C333" s="18" t="s">
        <v>38</v>
      </c>
      <c r="D333" s="18">
        <v>28</v>
      </c>
      <c r="E333" s="18">
        <v>69</v>
      </c>
      <c r="F333" s="18">
        <v>97</v>
      </c>
      <c r="G333" s="18">
        <v>1.5</v>
      </c>
      <c r="H333" s="18" t="s">
        <v>15</v>
      </c>
      <c r="I333" s="18" t="s">
        <v>20</v>
      </c>
      <c r="J333" s="37"/>
      <c r="K333" s="40"/>
      <c r="L333" s="42"/>
      <c r="M333" s="44"/>
      <c r="N333" s="46"/>
      <c r="O333" s="48"/>
    </row>
    <row r="334" spans="1:18" ht="11.1" customHeight="1">
      <c r="A334" s="16" t="s">
        <v>110</v>
      </c>
      <c r="B334" s="17" t="s">
        <v>111</v>
      </c>
      <c r="C334" s="18" t="s">
        <v>40</v>
      </c>
      <c r="D334" s="18">
        <v>28</v>
      </c>
      <c r="E334" s="18">
        <v>67</v>
      </c>
      <c r="F334" s="18">
        <v>95</v>
      </c>
      <c r="G334" s="18">
        <v>2</v>
      </c>
      <c r="H334" s="18" t="s">
        <v>15</v>
      </c>
      <c r="I334" s="18" t="s">
        <v>20</v>
      </c>
      <c r="J334" s="37"/>
      <c r="K334" s="40"/>
      <c r="L334" s="42"/>
      <c r="M334" s="44"/>
      <c r="N334" s="46"/>
      <c r="O334" s="48"/>
    </row>
    <row r="335" spans="1:18" ht="11.1" customHeight="1" thickBot="1">
      <c r="A335" s="19" t="s">
        <v>110</v>
      </c>
      <c r="B335" s="20" t="s">
        <v>111</v>
      </c>
      <c r="C335" s="21" t="s">
        <v>30</v>
      </c>
      <c r="D335" s="21">
        <v>28</v>
      </c>
      <c r="E335" s="21">
        <v>40</v>
      </c>
      <c r="F335" s="21">
        <v>68</v>
      </c>
      <c r="G335" s="21">
        <v>3</v>
      </c>
      <c r="H335" s="21" t="s">
        <v>15</v>
      </c>
      <c r="I335" s="21" t="s">
        <v>16</v>
      </c>
      <c r="J335" s="38"/>
      <c r="K335" s="41"/>
      <c r="L335" s="43"/>
      <c r="M335" s="45"/>
      <c r="N335" s="47"/>
      <c r="O335" s="49"/>
      <c r="P335" s="11"/>
      <c r="Q335" s="12"/>
      <c r="R335" s="12"/>
    </row>
    <row r="336" spans="1:18" ht="11.1" customHeight="1">
      <c r="A336" s="8" t="s">
        <v>112</v>
      </c>
      <c r="B336" s="9" t="s">
        <v>113</v>
      </c>
      <c r="C336" s="10" t="s">
        <v>31</v>
      </c>
      <c r="D336" s="10">
        <v>24</v>
      </c>
      <c r="E336" s="10">
        <v>15</v>
      </c>
      <c r="F336" s="10">
        <v>39</v>
      </c>
      <c r="G336" s="10">
        <v>0</v>
      </c>
      <c r="H336" s="10" t="s">
        <v>19</v>
      </c>
      <c r="I336" s="10" t="s">
        <v>19</v>
      </c>
      <c r="J336" s="36">
        <f t="shared" ref="J336" si="160">COUNTIF(H336:H345,"F")+COUNTIF(H336:H345,"AB")</f>
        <v>2</v>
      </c>
      <c r="K336" s="39">
        <f t="shared" ref="K336" si="161">SUM(G336:G345)</f>
        <v>18.5</v>
      </c>
      <c r="L336" s="42" t="str">
        <f t="shared" ref="L336" si="162">IF(K336=24.5, "PASS", "FAIL")</f>
        <v>FAIL</v>
      </c>
      <c r="M336" s="44" t="str">
        <f t="shared" ref="M336" si="163">IF(L336="PASS",O336/10,"NO NEED")</f>
        <v>NO NEED</v>
      </c>
      <c r="N336" s="46" t="str">
        <f>IF(L336="FAIL","NO RANK",RANK(M336,$M$6:$M$575))</f>
        <v>NO RANK</v>
      </c>
      <c r="O336" s="48">
        <f t="shared" ref="O336" si="164">SUM(F336:F345)</f>
        <v>568</v>
      </c>
      <c r="P336" s="11"/>
      <c r="Q336" s="12"/>
      <c r="R336" s="12"/>
    </row>
    <row r="337" spans="1:18" ht="11.1" customHeight="1">
      <c r="A337" s="13" t="s">
        <v>112</v>
      </c>
      <c r="B337" s="14" t="s">
        <v>113</v>
      </c>
      <c r="C337" s="15" t="s">
        <v>32</v>
      </c>
      <c r="D337" s="15">
        <v>15</v>
      </c>
      <c r="E337" s="15">
        <v>25</v>
      </c>
      <c r="F337" s="15">
        <v>40</v>
      </c>
      <c r="G337" s="15">
        <v>3</v>
      </c>
      <c r="H337" s="15" t="s">
        <v>15</v>
      </c>
      <c r="I337" s="15" t="s">
        <v>18</v>
      </c>
      <c r="J337" s="37"/>
      <c r="K337" s="40"/>
      <c r="L337" s="42"/>
      <c r="M337" s="44"/>
      <c r="N337" s="46"/>
      <c r="O337" s="48"/>
    </row>
    <row r="338" spans="1:18" ht="11.1" customHeight="1">
      <c r="A338" s="13" t="s">
        <v>112</v>
      </c>
      <c r="B338" s="14" t="s">
        <v>113</v>
      </c>
      <c r="C338" s="15" t="s">
        <v>33</v>
      </c>
      <c r="D338" s="15">
        <v>19</v>
      </c>
      <c r="E338" s="15">
        <v>32</v>
      </c>
      <c r="F338" s="15">
        <v>51</v>
      </c>
      <c r="G338" s="15">
        <v>3</v>
      </c>
      <c r="H338" s="15" t="s">
        <v>15</v>
      </c>
      <c r="I338" s="15" t="s">
        <v>17</v>
      </c>
      <c r="J338" s="37"/>
      <c r="K338" s="40"/>
      <c r="L338" s="42"/>
      <c r="M338" s="44"/>
      <c r="N338" s="46"/>
      <c r="O338" s="48"/>
    </row>
    <row r="339" spans="1:18" ht="11.1" customHeight="1">
      <c r="A339" s="13" t="s">
        <v>112</v>
      </c>
      <c r="B339" s="14" t="s">
        <v>113</v>
      </c>
      <c r="C339" s="15" t="s">
        <v>34</v>
      </c>
      <c r="D339" s="15">
        <v>22</v>
      </c>
      <c r="E339" s="15">
        <v>27</v>
      </c>
      <c r="F339" s="15">
        <v>49</v>
      </c>
      <c r="G339" s="15">
        <v>3</v>
      </c>
      <c r="H339" s="15" t="s">
        <v>15</v>
      </c>
      <c r="I339" s="15" t="s">
        <v>18</v>
      </c>
      <c r="J339" s="37"/>
      <c r="K339" s="40"/>
      <c r="L339" s="42"/>
      <c r="M339" s="44"/>
      <c r="N339" s="46"/>
      <c r="O339" s="48"/>
    </row>
    <row r="340" spans="1:18" ht="11.1" customHeight="1">
      <c r="A340" s="13" t="s">
        <v>112</v>
      </c>
      <c r="B340" s="14" t="s">
        <v>113</v>
      </c>
      <c r="C340" s="15" t="s">
        <v>35</v>
      </c>
      <c r="D340" s="15">
        <v>15</v>
      </c>
      <c r="E340" s="15">
        <v>5</v>
      </c>
      <c r="F340" s="15">
        <v>20</v>
      </c>
      <c r="G340" s="15">
        <v>0</v>
      </c>
      <c r="H340" s="15" t="s">
        <v>19</v>
      </c>
      <c r="I340" s="15" t="s">
        <v>19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112</v>
      </c>
      <c r="B341" s="14" t="s">
        <v>113</v>
      </c>
      <c r="C341" s="15" t="s">
        <v>36</v>
      </c>
      <c r="D341" s="15">
        <v>26</v>
      </c>
      <c r="E341" s="15">
        <v>59</v>
      </c>
      <c r="F341" s="15">
        <v>85</v>
      </c>
      <c r="G341" s="15">
        <v>1.5</v>
      </c>
      <c r="H341" s="15" t="s">
        <v>15</v>
      </c>
      <c r="I341" s="15" t="s">
        <v>21</v>
      </c>
      <c r="J341" s="37"/>
      <c r="K341" s="40"/>
      <c r="L341" s="42"/>
      <c r="M341" s="44"/>
      <c r="N341" s="46"/>
      <c r="O341" s="48"/>
    </row>
    <row r="342" spans="1:18" ht="11.1" customHeight="1">
      <c r="A342" s="16" t="s">
        <v>112</v>
      </c>
      <c r="B342" s="17" t="s">
        <v>113</v>
      </c>
      <c r="C342" s="18" t="s">
        <v>37</v>
      </c>
      <c r="D342" s="18">
        <v>26</v>
      </c>
      <c r="E342" s="18">
        <v>60</v>
      </c>
      <c r="F342" s="18">
        <v>86</v>
      </c>
      <c r="G342" s="18">
        <v>1.5</v>
      </c>
      <c r="H342" s="18" t="s">
        <v>15</v>
      </c>
      <c r="I342" s="18" t="s">
        <v>21</v>
      </c>
      <c r="J342" s="37"/>
      <c r="K342" s="40"/>
      <c r="L342" s="42"/>
      <c r="M342" s="44"/>
      <c r="N342" s="46"/>
      <c r="O342" s="48"/>
    </row>
    <row r="343" spans="1:18" ht="11.1" customHeight="1">
      <c r="A343" s="16" t="s">
        <v>112</v>
      </c>
      <c r="B343" s="17" t="s">
        <v>113</v>
      </c>
      <c r="C343" s="18" t="s">
        <v>38</v>
      </c>
      <c r="D343" s="18">
        <v>26</v>
      </c>
      <c r="E343" s="18">
        <v>48</v>
      </c>
      <c r="F343" s="18">
        <v>74</v>
      </c>
      <c r="G343" s="18">
        <v>1.5</v>
      </c>
      <c r="H343" s="18" t="s">
        <v>15</v>
      </c>
      <c r="I343" s="18" t="s">
        <v>22</v>
      </c>
      <c r="J343" s="37"/>
      <c r="K343" s="40"/>
      <c r="L343" s="42"/>
      <c r="M343" s="44"/>
      <c r="N343" s="46"/>
      <c r="O343" s="48"/>
    </row>
    <row r="344" spans="1:18" ht="11.1" customHeight="1">
      <c r="A344" s="16" t="s">
        <v>112</v>
      </c>
      <c r="B344" s="17" t="s">
        <v>113</v>
      </c>
      <c r="C344" s="18" t="s">
        <v>40</v>
      </c>
      <c r="D344" s="18">
        <v>26</v>
      </c>
      <c r="E344" s="18">
        <v>42</v>
      </c>
      <c r="F344" s="18">
        <v>68</v>
      </c>
      <c r="G344" s="18">
        <v>2</v>
      </c>
      <c r="H344" s="18" t="s">
        <v>15</v>
      </c>
      <c r="I344" s="18" t="s">
        <v>16</v>
      </c>
      <c r="J344" s="37"/>
      <c r="K344" s="40"/>
      <c r="L344" s="42"/>
      <c r="M344" s="44"/>
      <c r="N344" s="46"/>
      <c r="O344" s="48"/>
    </row>
    <row r="345" spans="1:18" ht="11.1" customHeight="1" thickBot="1">
      <c r="A345" s="19" t="s">
        <v>112</v>
      </c>
      <c r="B345" s="20" t="s">
        <v>113</v>
      </c>
      <c r="C345" s="21" t="s">
        <v>30</v>
      </c>
      <c r="D345" s="21">
        <v>24</v>
      </c>
      <c r="E345" s="21">
        <v>32</v>
      </c>
      <c r="F345" s="21">
        <v>56</v>
      </c>
      <c r="G345" s="21">
        <v>3</v>
      </c>
      <c r="H345" s="21" t="s">
        <v>15</v>
      </c>
      <c r="I345" s="21" t="s">
        <v>17</v>
      </c>
      <c r="J345" s="38"/>
      <c r="K345" s="41"/>
      <c r="L345" s="43"/>
      <c r="M345" s="45"/>
      <c r="N345" s="47"/>
      <c r="O345" s="49"/>
      <c r="P345" s="11"/>
      <c r="Q345" s="12"/>
      <c r="R345" s="12"/>
    </row>
    <row r="346" spans="1:18" ht="11.1" customHeight="1">
      <c r="A346" s="8" t="s">
        <v>114</v>
      </c>
      <c r="B346" s="9" t="s">
        <v>115</v>
      </c>
      <c r="C346" s="10" t="s">
        <v>31</v>
      </c>
      <c r="D346" s="10">
        <v>28</v>
      </c>
      <c r="E346" s="10">
        <v>30</v>
      </c>
      <c r="F346" s="10">
        <v>58</v>
      </c>
      <c r="G346" s="10">
        <v>3</v>
      </c>
      <c r="H346" s="10" t="s">
        <v>15</v>
      </c>
      <c r="I346" s="10" t="s">
        <v>17</v>
      </c>
      <c r="J346" s="36">
        <f t="shared" ref="J346" si="165">COUNTIF(H346:H355,"F")+COUNTIF(H346:H355,"AB")</f>
        <v>1</v>
      </c>
      <c r="K346" s="39">
        <f t="shared" ref="K346" si="166">SUM(G346:G355)</f>
        <v>21.5</v>
      </c>
      <c r="L346" s="42" t="str">
        <f t="shared" ref="L346" si="167">IF(K346=24.5, "PASS", "FAIL")</f>
        <v>FAIL</v>
      </c>
      <c r="M346" s="44" t="str">
        <f t="shared" ref="M346" si="168">IF(L346="PASS",O346/10,"NO NEED")</f>
        <v>NO NEED</v>
      </c>
      <c r="N346" s="46" t="str">
        <f>IF(L346="FAIL","NO RANK",RANK(M346,$M$6:$M$575))</f>
        <v>NO RANK</v>
      </c>
      <c r="O346" s="48">
        <f t="shared" ref="O346" si="169">SUM(F346:F355)</f>
        <v>677</v>
      </c>
      <c r="P346" s="11"/>
      <c r="Q346" s="12"/>
      <c r="R346" s="12"/>
    </row>
    <row r="347" spans="1:18" ht="11.1" customHeight="1">
      <c r="A347" s="13" t="s">
        <v>114</v>
      </c>
      <c r="B347" s="14" t="s">
        <v>115</v>
      </c>
      <c r="C347" s="15" t="s">
        <v>32</v>
      </c>
      <c r="D347" s="15">
        <v>28</v>
      </c>
      <c r="E347" s="15">
        <v>27</v>
      </c>
      <c r="F347" s="15">
        <v>55</v>
      </c>
      <c r="G347" s="15">
        <v>3</v>
      </c>
      <c r="H347" s="15" t="s">
        <v>15</v>
      </c>
      <c r="I347" s="15" t="s">
        <v>17</v>
      </c>
      <c r="J347" s="37"/>
      <c r="K347" s="40"/>
      <c r="L347" s="42"/>
      <c r="M347" s="44"/>
      <c r="N347" s="46"/>
      <c r="O347" s="48"/>
    </row>
    <row r="348" spans="1:18" ht="11.1" customHeight="1">
      <c r="A348" s="13" t="s">
        <v>114</v>
      </c>
      <c r="B348" s="14" t="s">
        <v>115</v>
      </c>
      <c r="C348" s="15" t="s">
        <v>33</v>
      </c>
      <c r="D348" s="15">
        <v>26</v>
      </c>
      <c r="E348" s="15">
        <v>34</v>
      </c>
      <c r="F348" s="15">
        <v>60</v>
      </c>
      <c r="G348" s="15">
        <v>3</v>
      </c>
      <c r="H348" s="15" t="s">
        <v>15</v>
      </c>
      <c r="I348" s="15" t="s">
        <v>16</v>
      </c>
      <c r="J348" s="37"/>
      <c r="K348" s="40"/>
      <c r="L348" s="42"/>
      <c r="M348" s="44"/>
      <c r="N348" s="46"/>
      <c r="O348" s="48"/>
    </row>
    <row r="349" spans="1:18" ht="11.1" customHeight="1">
      <c r="A349" s="13" t="s">
        <v>114</v>
      </c>
      <c r="B349" s="14" t="s">
        <v>115</v>
      </c>
      <c r="C349" s="15" t="s">
        <v>34</v>
      </c>
      <c r="D349" s="15">
        <v>24</v>
      </c>
      <c r="E349" s="15">
        <v>25</v>
      </c>
      <c r="F349" s="15">
        <v>49</v>
      </c>
      <c r="G349" s="15">
        <v>3</v>
      </c>
      <c r="H349" s="15" t="s">
        <v>15</v>
      </c>
      <c r="I349" s="15" t="s">
        <v>18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114</v>
      </c>
      <c r="B350" s="14" t="s">
        <v>115</v>
      </c>
      <c r="C350" s="15" t="s">
        <v>35</v>
      </c>
      <c r="D350" s="15">
        <v>24</v>
      </c>
      <c r="E350" s="15">
        <v>12</v>
      </c>
      <c r="F350" s="15">
        <v>36</v>
      </c>
      <c r="G350" s="15">
        <v>0</v>
      </c>
      <c r="H350" s="15" t="s">
        <v>19</v>
      </c>
      <c r="I350" s="15" t="s">
        <v>19</v>
      </c>
      <c r="J350" s="37"/>
      <c r="K350" s="40"/>
      <c r="L350" s="42"/>
      <c r="M350" s="44"/>
      <c r="N350" s="46"/>
      <c r="O350" s="48"/>
    </row>
    <row r="351" spans="1:18" ht="11.1" customHeight="1">
      <c r="A351" s="13" t="s">
        <v>114</v>
      </c>
      <c r="B351" s="14" t="s">
        <v>115</v>
      </c>
      <c r="C351" s="15" t="s">
        <v>36</v>
      </c>
      <c r="D351" s="15">
        <v>28</v>
      </c>
      <c r="E351" s="15">
        <v>68</v>
      </c>
      <c r="F351" s="15">
        <v>96</v>
      </c>
      <c r="G351" s="15">
        <v>1.5</v>
      </c>
      <c r="H351" s="15" t="s">
        <v>15</v>
      </c>
      <c r="I351" s="15" t="s">
        <v>20</v>
      </c>
      <c r="J351" s="37"/>
      <c r="K351" s="40"/>
      <c r="L351" s="42"/>
      <c r="M351" s="44"/>
      <c r="N351" s="46"/>
      <c r="O351" s="48"/>
    </row>
    <row r="352" spans="1:18" ht="11.1" customHeight="1">
      <c r="A352" s="16" t="s">
        <v>114</v>
      </c>
      <c r="B352" s="17" t="s">
        <v>115</v>
      </c>
      <c r="C352" s="18" t="s">
        <v>37</v>
      </c>
      <c r="D352" s="18">
        <v>27</v>
      </c>
      <c r="E352" s="18">
        <v>63</v>
      </c>
      <c r="F352" s="18">
        <v>90</v>
      </c>
      <c r="G352" s="18">
        <v>1.5</v>
      </c>
      <c r="H352" s="18" t="s">
        <v>15</v>
      </c>
      <c r="I352" s="18" t="s">
        <v>20</v>
      </c>
      <c r="J352" s="37"/>
      <c r="K352" s="40"/>
      <c r="L352" s="42"/>
      <c r="M352" s="44"/>
      <c r="N352" s="46"/>
      <c r="O352" s="48"/>
    </row>
    <row r="353" spans="1:18" ht="11.1" customHeight="1">
      <c r="A353" s="16" t="s">
        <v>114</v>
      </c>
      <c r="B353" s="17" t="s">
        <v>115</v>
      </c>
      <c r="C353" s="18" t="s">
        <v>38</v>
      </c>
      <c r="D353" s="18">
        <v>27</v>
      </c>
      <c r="E353" s="18">
        <v>60</v>
      </c>
      <c r="F353" s="18">
        <v>87</v>
      </c>
      <c r="G353" s="18">
        <v>1.5</v>
      </c>
      <c r="H353" s="18" t="s">
        <v>15</v>
      </c>
      <c r="I353" s="18" t="s">
        <v>21</v>
      </c>
      <c r="J353" s="37"/>
      <c r="K353" s="40"/>
      <c r="L353" s="42"/>
      <c r="M353" s="44"/>
      <c r="N353" s="46"/>
      <c r="O353" s="48"/>
    </row>
    <row r="354" spans="1:18" ht="11.1" customHeight="1">
      <c r="A354" s="16" t="s">
        <v>114</v>
      </c>
      <c r="B354" s="17" t="s">
        <v>115</v>
      </c>
      <c r="C354" s="18" t="s">
        <v>40</v>
      </c>
      <c r="D354" s="18">
        <v>28</v>
      </c>
      <c r="E354" s="18">
        <v>66</v>
      </c>
      <c r="F354" s="18">
        <v>94</v>
      </c>
      <c r="G354" s="18">
        <v>2</v>
      </c>
      <c r="H354" s="18" t="s">
        <v>15</v>
      </c>
      <c r="I354" s="18" t="s">
        <v>20</v>
      </c>
      <c r="J354" s="37"/>
      <c r="K354" s="40"/>
      <c r="L354" s="42"/>
      <c r="M354" s="44"/>
      <c r="N354" s="46"/>
      <c r="O354" s="48"/>
    </row>
    <row r="355" spans="1:18" ht="11.1" customHeight="1" thickBot="1">
      <c r="A355" s="19" t="s">
        <v>114</v>
      </c>
      <c r="B355" s="20" t="s">
        <v>115</v>
      </c>
      <c r="C355" s="21" t="s">
        <v>30</v>
      </c>
      <c r="D355" s="21">
        <v>27</v>
      </c>
      <c r="E355" s="21">
        <v>25</v>
      </c>
      <c r="F355" s="21">
        <v>52</v>
      </c>
      <c r="G355" s="21">
        <v>3</v>
      </c>
      <c r="H355" s="21" t="s">
        <v>15</v>
      </c>
      <c r="I355" s="21" t="s">
        <v>17</v>
      </c>
      <c r="J355" s="38"/>
      <c r="K355" s="41"/>
      <c r="L355" s="43"/>
      <c r="M355" s="45"/>
      <c r="N355" s="47"/>
      <c r="O355" s="49"/>
      <c r="P355" s="11"/>
      <c r="Q355" s="12"/>
      <c r="R355" s="12"/>
    </row>
    <row r="356" spans="1:18" ht="11.1" customHeight="1">
      <c r="A356" s="8" t="s">
        <v>116</v>
      </c>
      <c r="B356" s="9" t="s">
        <v>117</v>
      </c>
      <c r="C356" s="10" t="s">
        <v>31</v>
      </c>
      <c r="D356" s="10">
        <v>27</v>
      </c>
      <c r="E356" s="10">
        <v>28</v>
      </c>
      <c r="F356" s="10">
        <v>55</v>
      </c>
      <c r="G356" s="10">
        <v>3</v>
      </c>
      <c r="H356" s="10" t="s">
        <v>15</v>
      </c>
      <c r="I356" s="10" t="s">
        <v>17</v>
      </c>
      <c r="J356" s="36">
        <f t="shared" ref="J356" si="170">COUNTIF(H356:H365,"F")+COUNTIF(H356:H365,"AB")</f>
        <v>1</v>
      </c>
      <c r="K356" s="39">
        <f t="shared" ref="K356" si="171">SUM(G356:G365)</f>
        <v>21.5</v>
      </c>
      <c r="L356" s="42" t="str">
        <f t="shared" ref="L356" si="172">IF(K356=24.5, "PASS", "FAIL")</f>
        <v>FAIL</v>
      </c>
      <c r="M356" s="44" t="str">
        <f t="shared" ref="M356" si="173">IF(L356="PASS",O356/10,"NO NEED")</f>
        <v>NO NEED</v>
      </c>
      <c r="N356" s="46" t="str">
        <f>IF(L356="FAIL","NO RANK",RANK(M356,$M$6:$M$575))</f>
        <v>NO RANK</v>
      </c>
      <c r="O356" s="48">
        <f t="shared" ref="O356" si="174">SUM(F356:F365)</f>
        <v>628</v>
      </c>
      <c r="P356" s="11"/>
      <c r="Q356" s="12"/>
      <c r="R356" s="12"/>
    </row>
    <row r="357" spans="1:18" ht="11.1" customHeight="1">
      <c r="A357" s="13" t="s">
        <v>116</v>
      </c>
      <c r="B357" s="14" t="s">
        <v>117</v>
      </c>
      <c r="C357" s="15" t="s">
        <v>32</v>
      </c>
      <c r="D357" s="15">
        <v>22</v>
      </c>
      <c r="E357" s="15">
        <v>25</v>
      </c>
      <c r="F357" s="15">
        <v>47</v>
      </c>
      <c r="G357" s="15">
        <v>3</v>
      </c>
      <c r="H357" s="15" t="s">
        <v>15</v>
      </c>
      <c r="I357" s="15" t="s">
        <v>18</v>
      </c>
      <c r="J357" s="37"/>
      <c r="K357" s="40"/>
      <c r="L357" s="42"/>
      <c r="M357" s="44"/>
      <c r="N357" s="46"/>
      <c r="O357" s="48"/>
    </row>
    <row r="358" spans="1:18" ht="11.1" customHeight="1">
      <c r="A358" s="13" t="s">
        <v>116</v>
      </c>
      <c r="B358" s="14" t="s">
        <v>117</v>
      </c>
      <c r="C358" s="15" t="s">
        <v>33</v>
      </c>
      <c r="D358" s="15">
        <v>25</v>
      </c>
      <c r="E358" s="15">
        <v>40</v>
      </c>
      <c r="F358" s="15">
        <v>65</v>
      </c>
      <c r="G358" s="15">
        <v>3</v>
      </c>
      <c r="H358" s="15" t="s">
        <v>15</v>
      </c>
      <c r="I358" s="15" t="s">
        <v>16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116</v>
      </c>
      <c r="B359" s="14" t="s">
        <v>117</v>
      </c>
      <c r="C359" s="15" t="s">
        <v>34</v>
      </c>
      <c r="D359" s="15">
        <v>20</v>
      </c>
      <c r="E359" s="15">
        <v>28</v>
      </c>
      <c r="F359" s="15">
        <v>48</v>
      </c>
      <c r="G359" s="15">
        <v>3</v>
      </c>
      <c r="H359" s="15" t="s">
        <v>15</v>
      </c>
      <c r="I359" s="15" t="s">
        <v>18</v>
      </c>
      <c r="J359" s="37"/>
      <c r="K359" s="40"/>
      <c r="L359" s="42"/>
      <c r="M359" s="44"/>
      <c r="N359" s="46"/>
      <c r="O359" s="48"/>
    </row>
    <row r="360" spans="1:18" ht="11.1" customHeight="1">
      <c r="A360" s="13" t="s">
        <v>116</v>
      </c>
      <c r="B360" s="14" t="s">
        <v>117</v>
      </c>
      <c r="C360" s="15" t="s">
        <v>35</v>
      </c>
      <c r="D360" s="15">
        <v>21</v>
      </c>
      <c r="E360" s="15">
        <v>7</v>
      </c>
      <c r="F360" s="15">
        <v>28</v>
      </c>
      <c r="G360" s="15">
        <v>0</v>
      </c>
      <c r="H360" s="15" t="s">
        <v>19</v>
      </c>
      <c r="I360" s="15" t="s">
        <v>19</v>
      </c>
      <c r="J360" s="37"/>
      <c r="K360" s="40"/>
      <c r="L360" s="42"/>
      <c r="M360" s="44"/>
      <c r="N360" s="46"/>
      <c r="O360" s="48"/>
    </row>
    <row r="361" spans="1:18" ht="11.1" customHeight="1">
      <c r="A361" s="13" t="s">
        <v>116</v>
      </c>
      <c r="B361" s="14" t="s">
        <v>117</v>
      </c>
      <c r="C361" s="15" t="s">
        <v>36</v>
      </c>
      <c r="D361" s="15">
        <v>26</v>
      </c>
      <c r="E361" s="15">
        <v>59</v>
      </c>
      <c r="F361" s="15">
        <v>85</v>
      </c>
      <c r="G361" s="15">
        <v>1.5</v>
      </c>
      <c r="H361" s="15" t="s">
        <v>15</v>
      </c>
      <c r="I361" s="15" t="s">
        <v>21</v>
      </c>
      <c r="J361" s="37"/>
      <c r="K361" s="40"/>
      <c r="L361" s="42"/>
      <c r="M361" s="44"/>
      <c r="N361" s="46"/>
      <c r="O361" s="48"/>
    </row>
    <row r="362" spans="1:18" ht="11.1" customHeight="1">
      <c r="A362" s="16" t="s">
        <v>116</v>
      </c>
      <c r="B362" s="17" t="s">
        <v>117</v>
      </c>
      <c r="C362" s="18" t="s">
        <v>37</v>
      </c>
      <c r="D362" s="18">
        <v>26</v>
      </c>
      <c r="E362" s="18">
        <v>60</v>
      </c>
      <c r="F362" s="18">
        <v>86</v>
      </c>
      <c r="G362" s="18">
        <v>1.5</v>
      </c>
      <c r="H362" s="18" t="s">
        <v>15</v>
      </c>
      <c r="I362" s="18" t="s">
        <v>21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116</v>
      </c>
      <c r="B363" s="17" t="s">
        <v>117</v>
      </c>
      <c r="C363" s="18" t="s">
        <v>38</v>
      </c>
      <c r="D363" s="18">
        <v>26</v>
      </c>
      <c r="E363" s="18">
        <v>54</v>
      </c>
      <c r="F363" s="18">
        <v>80</v>
      </c>
      <c r="G363" s="18">
        <v>1.5</v>
      </c>
      <c r="H363" s="18" t="s">
        <v>15</v>
      </c>
      <c r="I363" s="18" t="s">
        <v>21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116</v>
      </c>
      <c r="B364" s="17" t="s">
        <v>117</v>
      </c>
      <c r="C364" s="18" t="s">
        <v>40</v>
      </c>
      <c r="D364" s="18">
        <v>26</v>
      </c>
      <c r="E364" s="18">
        <v>42</v>
      </c>
      <c r="F364" s="18">
        <v>68</v>
      </c>
      <c r="G364" s="18">
        <v>2</v>
      </c>
      <c r="H364" s="18" t="s">
        <v>15</v>
      </c>
      <c r="I364" s="18" t="s">
        <v>16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116</v>
      </c>
      <c r="B365" s="20" t="s">
        <v>117</v>
      </c>
      <c r="C365" s="21" t="s">
        <v>30</v>
      </c>
      <c r="D365" s="21">
        <v>27</v>
      </c>
      <c r="E365" s="21">
        <v>39</v>
      </c>
      <c r="F365" s="21">
        <v>66</v>
      </c>
      <c r="G365" s="21">
        <v>3</v>
      </c>
      <c r="H365" s="21" t="s">
        <v>15</v>
      </c>
      <c r="I365" s="21" t="s">
        <v>16</v>
      </c>
      <c r="J365" s="38"/>
      <c r="K365" s="41"/>
      <c r="L365" s="43"/>
      <c r="M365" s="45"/>
      <c r="N365" s="47"/>
      <c r="O365" s="49"/>
      <c r="P365" s="11"/>
      <c r="Q365" s="12"/>
      <c r="R365" s="12"/>
    </row>
    <row r="366" spans="1:18" ht="11.1" customHeight="1">
      <c r="A366" s="8" t="s">
        <v>118</v>
      </c>
      <c r="B366" s="9" t="s">
        <v>119</v>
      </c>
      <c r="C366" s="10" t="s">
        <v>31</v>
      </c>
      <c r="D366" s="10">
        <v>29</v>
      </c>
      <c r="E366" s="10">
        <v>34</v>
      </c>
      <c r="F366" s="10">
        <v>63</v>
      </c>
      <c r="G366" s="10">
        <v>3</v>
      </c>
      <c r="H366" s="10" t="s">
        <v>15</v>
      </c>
      <c r="I366" s="10" t="s">
        <v>16</v>
      </c>
      <c r="J366" s="36">
        <f t="shared" ref="J366" si="175">COUNTIF(H366:H375,"F")+COUNTIF(H366:H375,"AB")</f>
        <v>0</v>
      </c>
      <c r="K366" s="39">
        <f t="shared" ref="K366" si="176">SUM(G366:G375)</f>
        <v>24.5</v>
      </c>
      <c r="L366" s="42" t="str">
        <f t="shared" ref="L366" si="177">IF(K366=24.5, "PASS", "FAIL")</f>
        <v>PASS</v>
      </c>
      <c r="M366" s="44">
        <f t="shared" ref="M366" si="178">IF(L366="PASS",O366/10,"NO NEED")</f>
        <v>74</v>
      </c>
      <c r="N366" s="46">
        <f>IF(L366="FAIL","NO RANK",RANK(M366,$M$6:$M$575))</f>
        <v>7</v>
      </c>
      <c r="O366" s="48">
        <f t="shared" ref="O366" si="179">SUM(F366:F375)</f>
        <v>740</v>
      </c>
      <c r="P366" s="11"/>
      <c r="Q366" s="12"/>
      <c r="R366" s="12"/>
    </row>
    <row r="367" spans="1:18" ht="11.1" customHeight="1">
      <c r="A367" s="13" t="s">
        <v>118</v>
      </c>
      <c r="B367" s="14" t="s">
        <v>119</v>
      </c>
      <c r="C367" s="15" t="s">
        <v>32</v>
      </c>
      <c r="D367" s="15">
        <v>29</v>
      </c>
      <c r="E367" s="15">
        <v>40</v>
      </c>
      <c r="F367" s="15">
        <v>69</v>
      </c>
      <c r="G367" s="15">
        <v>3</v>
      </c>
      <c r="H367" s="15" t="s">
        <v>15</v>
      </c>
      <c r="I367" s="15" t="s">
        <v>16</v>
      </c>
      <c r="J367" s="37"/>
      <c r="K367" s="40"/>
      <c r="L367" s="42"/>
      <c r="M367" s="44"/>
      <c r="N367" s="46"/>
      <c r="O367" s="48"/>
    </row>
    <row r="368" spans="1:18" ht="11.1" customHeight="1">
      <c r="A368" s="13" t="s">
        <v>118</v>
      </c>
      <c r="B368" s="14" t="s">
        <v>119</v>
      </c>
      <c r="C368" s="15" t="s">
        <v>33</v>
      </c>
      <c r="D368" s="15">
        <v>26</v>
      </c>
      <c r="E368" s="15">
        <v>28</v>
      </c>
      <c r="F368" s="15">
        <v>54</v>
      </c>
      <c r="G368" s="15">
        <v>3</v>
      </c>
      <c r="H368" s="15" t="s">
        <v>15</v>
      </c>
      <c r="I368" s="15" t="s">
        <v>17</v>
      </c>
      <c r="J368" s="37"/>
      <c r="K368" s="40"/>
      <c r="L368" s="42"/>
      <c r="M368" s="44"/>
      <c r="N368" s="46"/>
      <c r="O368" s="48"/>
    </row>
    <row r="369" spans="1:18" ht="11.1" customHeight="1">
      <c r="A369" s="13" t="s">
        <v>118</v>
      </c>
      <c r="B369" s="14" t="s">
        <v>119</v>
      </c>
      <c r="C369" s="15" t="s">
        <v>34</v>
      </c>
      <c r="D369" s="15">
        <v>25</v>
      </c>
      <c r="E369" s="15">
        <v>27</v>
      </c>
      <c r="F369" s="15">
        <v>52</v>
      </c>
      <c r="G369" s="15">
        <v>3</v>
      </c>
      <c r="H369" s="15" t="s">
        <v>15</v>
      </c>
      <c r="I369" s="15" t="s">
        <v>17</v>
      </c>
      <c r="J369" s="37"/>
      <c r="K369" s="40"/>
      <c r="L369" s="42"/>
      <c r="M369" s="44"/>
      <c r="N369" s="46"/>
      <c r="O369" s="48"/>
    </row>
    <row r="370" spans="1:18" ht="11.1" customHeight="1">
      <c r="A370" s="13" t="s">
        <v>118</v>
      </c>
      <c r="B370" s="14" t="s">
        <v>119</v>
      </c>
      <c r="C370" s="15" t="s">
        <v>35</v>
      </c>
      <c r="D370" s="15">
        <v>26</v>
      </c>
      <c r="E370" s="15">
        <v>27</v>
      </c>
      <c r="F370" s="15">
        <v>53</v>
      </c>
      <c r="G370" s="15">
        <v>3</v>
      </c>
      <c r="H370" s="15" t="s">
        <v>15</v>
      </c>
      <c r="I370" s="15" t="s">
        <v>17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118</v>
      </c>
      <c r="B371" s="14" t="s">
        <v>119</v>
      </c>
      <c r="C371" s="15" t="s">
        <v>36</v>
      </c>
      <c r="D371" s="15">
        <v>30</v>
      </c>
      <c r="E371" s="15">
        <v>69</v>
      </c>
      <c r="F371" s="15">
        <v>99</v>
      </c>
      <c r="G371" s="15">
        <v>1.5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118</v>
      </c>
      <c r="B372" s="17" t="s">
        <v>119</v>
      </c>
      <c r="C372" s="18" t="s">
        <v>37</v>
      </c>
      <c r="D372" s="18">
        <v>29</v>
      </c>
      <c r="E372" s="18">
        <v>61</v>
      </c>
      <c r="F372" s="18">
        <v>90</v>
      </c>
      <c r="G372" s="18">
        <v>1.5</v>
      </c>
      <c r="H372" s="18" t="s">
        <v>15</v>
      </c>
      <c r="I372" s="18" t="s">
        <v>20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118</v>
      </c>
      <c r="B373" s="17" t="s">
        <v>119</v>
      </c>
      <c r="C373" s="18" t="s">
        <v>38</v>
      </c>
      <c r="D373" s="18">
        <v>29</v>
      </c>
      <c r="E373" s="18">
        <v>64</v>
      </c>
      <c r="F373" s="18">
        <v>93</v>
      </c>
      <c r="G373" s="18">
        <v>1.5</v>
      </c>
      <c r="H373" s="18" t="s">
        <v>15</v>
      </c>
      <c r="I373" s="18" t="s">
        <v>20</v>
      </c>
      <c r="J373" s="37"/>
      <c r="K373" s="40"/>
      <c r="L373" s="42"/>
      <c r="M373" s="44"/>
      <c r="N373" s="46"/>
      <c r="O373" s="48"/>
    </row>
    <row r="374" spans="1:18" ht="11.1" customHeight="1">
      <c r="A374" s="16" t="s">
        <v>118</v>
      </c>
      <c r="B374" s="17" t="s">
        <v>119</v>
      </c>
      <c r="C374" s="18" t="s">
        <v>40</v>
      </c>
      <c r="D374" s="18">
        <v>28</v>
      </c>
      <c r="E374" s="18">
        <v>66</v>
      </c>
      <c r="F374" s="18">
        <v>94</v>
      </c>
      <c r="G374" s="18">
        <v>2</v>
      </c>
      <c r="H374" s="18" t="s">
        <v>15</v>
      </c>
      <c r="I374" s="18" t="s">
        <v>20</v>
      </c>
      <c r="J374" s="37"/>
      <c r="K374" s="40"/>
      <c r="L374" s="42"/>
      <c r="M374" s="44"/>
      <c r="N374" s="46"/>
      <c r="O374" s="48"/>
    </row>
    <row r="375" spans="1:18" ht="11.1" customHeight="1" thickBot="1">
      <c r="A375" s="19" t="s">
        <v>118</v>
      </c>
      <c r="B375" s="20" t="s">
        <v>119</v>
      </c>
      <c r="C375" s="21" t="s">
        <v>30</v>
      </c>
      <c r="D375" s="21">
        <v>26</v>
      </c>
      <c r="E375" s="21">
        <v>47</v>
      </c>
      <c r="F375" s="21">
        <v>73</v>
      </c>
      <c r="G375" s="21">
        <v>3</v>
      </c>
      <c r="H375" s="21" t="s">
        <v>15</v>
      </c>
      <c r="I375" s="21" t="s">
        <v>22</v>
      </c>
      <c r="J375" s="38"/>
      <c r="K375" s="41"/>
      <c r="L375" s="43"/>
      <c r="M375" s="45"/>
      <c r="N375" s="47"/>
      <c r="O375" s="49"/>
      <c r="P375" s="11"/>
      <c r="Q375" s="12"/>
      <c r="R375" s="12"/>
    </row>
    <row r="376" spans="1:18" ht="11.1" customHeight="1">
      <c r="A376" s="8" t="s">
        <v>120</v>
      </c>
      <c r="B376" s="9" t="s">
        <v>121</v>
      </c>
      <c r="C376" s="10" t="s">
        <v>31</v>
      </c>
      <c r="D376" s="10">
        <v>28</v>
      </c>
      <c r="E376" s="10">
        <v>46</v>
      </c>
      <c r="F376" s="10">
        <v>74</v>
      </c>
      <c r="G376" s="10">
        <v>3</v>
      </c>
      <c r="H376" s="10" t="s">
        <v>15</v>
      </c>
      <c r="I376" s="10" t="s">
        <v>22</v>
      </c>
      <c r="J376" s="36">
        <f t="shared" ref="J376" si="180">COUNTIF(H376:H385,"F")+COUNTIF(H376:H385,"AB")</f>
        <v>0</v>
      </c>
      <c r="K376" s="39">
        <f t="shared" ref="K376" si="181">SUM(G376:G385)</f>
        <v>24.5</v>
      </c>
      <c r="L376" s="42" t="str">
        <f t="shared" ref="L376" si="182">IF(K376=24.5, "PASS", "FAIL")</f>
        <v>PASS</v>
      </c>
      <c r="M376" s="44">
        <f t="shared" ref="M376" si="183">IF(L376="PASS",O376/10,"NO NEED")</f>
        <v>77.8</v>
      </c>
      <c r="N376" s="46">
        <f>IF(L376="FAIL","NO RANK",RANK(M376,$M$6:$M$575))</f>
        <v>3</v>
      </c>
      <c r="O376" s="48">
        <f t="shared" ref="O376" si="184">SUM(F376:F385)</f>
        <v>778</v>
      </c>
      <c r="P376" s="11"/>
      <c r="Q376" s="12"/>
      <c r="R376" s="12"/>
    </row>
    <row r="377" spans="1:18" ht="11.1" customHeight="1">
      <c r="A377" s="13" t="s">
        <v>120</v>
      </c>
      <c r="B377" s="14" t="s">
        <v>121</v>
      </c>
      <c r="C377" s="15" t="s">
        <v>32</v>
      </c>
      <c r="D377" s="15">
        <v>29</v>
      </c>
      <c r="E377" s="15">
        <v>40</v>
      </c>
      <c r="F377" s="15">
        <v>69</v>
      </c>
      <c r="G377" s="15">
        <v>3</v>
      </c>
      <c r="H377" s="15" t="s">
        <v>15</v>
      </c>
      <c r="I377" s="15" t="s">
        <v>16</v>
      </c>
      <c r="J377" s="37"/>
      <c r="K377" s="40"/>
      <c r="L377" s="42"/>
      <c r="M377" s="44"/>
      <c r="N377" s="46"/>
      <c r="O377" s="48"/>
    </row>
    <row r="378" spans="1:18" ht="11.1" customHeight="1">
      <c r="A378" s="13" t="s">
        <v>120</v>
      </c>
      <c r="B378" s="14" t="s">
        <v>121</v>
      </c>
      <c r="C378" s="15" t="s">
        <v>33</v>
      </c>
      <c r="D378" s="15">
        <v>27</v>
      </c>
      <c r="E378" s="15">
        <v>34</v>
      </c>
      <c r="F378" s="15">
        <v>61</v>
      </c>
      <c r="G378" s="15">
        <v>3</v>
      </c>
      <c r="H378" s="15" t="s">
        <v>15</v>
      </c>
      <c r="I378" s="15" t="s">
        <v>16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120</v>
      </c>
      <c r="B379" s="14" t="s">
        <v>121</v>
      </c>
      <c r="C379" s="15" t="s">
        <v>34</v>
      </c>
      <c r="D379" s="15">
        <v>25</v>
      </c>
      <c r="E379" s="15">
        <v>35</v>
      </c>
      <c r="F379" s="15">
        <v>60</v>
      </c>
      <c r="G379" s="15">
        <v>3</v>
      </c>
      <c r="H379" s="15" t="s">
        <v>15</v>
      </c>
      <c r="I379" s="15" t="s">
        <v>16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120</v>
      </c>
      <c r="B380" s="14" t="s">
        <v>121</v>
      </c>
      <c r="C380" s="15" t="s">
        <v>35</v>
      </c>
      <c r="D380" s="15">
        <v>27</v>
      </c>
      <c r="E380" s="15">
        <v>35</v>
      </c>
      <c r="F380" s="15">
        <v>62</v>
      </c>
      <c r="G380" s="15">
        <v>3</v>
      </c>
      <c r="H380" s="15" t="s">
        <v>15</v>
      </c>
      <c r="I380" s="15" t="s">
        <v>16</v>
      </c>
      <c r="J380" s="37"/>
      <c r="K380" s="40"/>
      <c r="L380" s="42"/>
      <c r="M380" s="44"/>
      <c r="N380" s="46"/>
      <c r="O380" s="48"/>
    </row>
    <row r="381" spans="1:18" ht="11.1" customHeight="1">
      <c r="A381" s="13" t="s">
        <v>120</v>
      </c>
      <c r="B381" s="14" t="s">
        <v>121</v>
      </c>
      <c r="C381" s="15" t="s">
        <v>36</v>
      </c>
      <c r="D381" s="15">
        <v>28</v>
      </c>
      <c r="E381" s="15">
        <v>68</v>
      </c>
      <c r="F381" s="15">
        <v>96</v>
      </c>
      <c r="G381" s="15">
        <v>1.5</v>
      </c>
      <c r="H381" s="15" t="s">
        <v>15</v>
      </c>
      <c r="I381" s="15" t="s">
        <v>20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120</v>
      </c>
      <c r="B382" s="17" t="s">
        <v>121</v>
      </c>
      <c r="C382" s="18" t="s">
        <v>37</v>
      </c>
      <c r="D382" s="18">
        <v>28</v>
      </c>
      <c r="E382" s="18">
        <v>62</v>
      </c>
      <c r="F382" s="18">
        <v>90</v>
      </c>
      <c r="G382" s="18">
        <v>1.5</v>
      </c>
      <c r="H382" s="18" t="s">
        <v>15</v>
      </c>
      <c r="I382" s="18" t="s">
        <v>20</v>
      </c>
      <c r="J382" s="37"/>
      <c r="K382" s="40"/>
      <c r="L382" s="42"/>
      <c r="M382" s="44"/>
      <c r="N382" s="46"/>
      <c r="O382" s="48"/>
    </row>
    <row r="383" spans="1:18" ht="11.1" customHeight="1">
      <c r="A383" s="16" t="s">
        <v>120</v>
      </c>
      <c r="B383" s="17" t="s">
        <v>121</v>
      </c>
      <c r="C383" s="18" t="s">
        <v>38</v>
      </c>
      <c r="D383" s="18">
        <v>28</v>
      </c>
      <c r="E383" s="18">
        <v>66</v>
      </c>
      <c r="F383" s="18">
        <v>94</v>
      </c>
      <c r="G383" s="18">
        <v>1.5</v>
      </c>
      <c r="H383" s="18" t="s">
        <v>15</v>
      </c>
      <c r="I383" s="18" t="s">
        <v>20</v>
      </c>
      <c r="J383" s="37"/>
      <c r="K383" s="40"/>
      <c r="L383" s="42"/>
      <c r="M383" s="44"/>
      <c r="N383" s="46"/>
      <c r="O383" s="48"/>
    </row>
    <row r="384" spans="1:18" ht="11.1" customHeight="1">
      <c r="A384" s="16" t="s">
        <v>120</v>
      </c>
      <c r="B384" s="17" t="s">
        <v>121</v>
      </c>
      <c r="C384" s="18" t="s">
        <v>40</v>
      </c>
      <c r="D384" s="18">
        <v>28</v>
      </c>
      <c r="E384" s="18">
        <v>65</v>
      </c>
      <c r="F384" s="18">
        <v>93</v>
      </c>
      <c r="G384" s="18">
        <v>2</v>
      </c>
      <c r="H384" s="18" t="s">
        <v>15</v>
      </c>
      <c r="I384" s="18" t="s">
        <v>20</v>
      </c>
      <c r="J384" s="37"/>
      <c r="K384" s="40"/>
      <c r="L384" s="42"/>
      <c r="M384" s="44"/>
      <c r="N384" s="46"/>
      <c r="O384" s="48"/>
    </row>
    <row r="385" spans="1:18" ht="11.1" customHeight="1" thickBot="1">
      <c r="A385" s="19" t="s">
        <v>120</v>
      </c>
      <c r="B385" s="20" t="s">
        <v>121</v>
      </c>
      <c r="C385" s="21" t="s">
        <v>30</v>
      </c>
      <c r="D385" s="21">
        <v>27</v>
      </c>
      <c r="E385" s="21">
        <v>52</v>
      </c>
      <c r="F385" s="21">
        <v>79</v>
      </c>
      <c r="G385" s="21">
        <v>3</v>
      </c>
      <c r="H385" s="21" t="s">
        <v>15</v>
      </c>
      <c r="I385" s="21" t="s">
        <v>22</v>
      </c>
      <c r="J385" s="38"/>
      <c r="K385" s="41"/>
      <c r="L385" s="43"/>
      <c r="M385" s="45"/>
      <c r="N385" s="47"/>
      <c r="O385" s="49"/>
      <c r="P385" s="11"/>
      <c r="Q385" s="12"/>
      <c r="R385" s="12"/>
    </row>
    <row r="386" spans="1:18" ht="11.1" customHeight="1">
      <c r="A386" s="8" t="s">
        <v>122</v>
      </c>
      <c r="B386" s="9" t="s">
        <v>123</v>
      </c>
      <c r="C386" s="10" t="s">
        <v>31</v>
      </c>
      <c r="D386" s="10">
        <v>28</v>
      </c>
      <c r="E386" s="10">
        <v>43</v>
      </c>
      <c r="F386" s="10">
        <v>71</v>
      </c>
      <c r="G386" s="10">
        <v>3</v>
      </c>
      <c r="H386" s="10" t="s">
        <v>15</v>
      </c>
      <c r="I386" s="10" t="s">
        <v>22</v>
      </c>
      <c r="J386" s="36">
        <f t="shared" ref="J386" si="185">COUNTIF(H386:H395,"F")+COUNTIF(H386:H395,"AB")</f>
        <v>0</v>
      </c>
      <c r="K386" s="39">
        <f t="shared" ref="K386" si="186">SUM(G386:G395)</f>
        <v>24.5</v>
      </c>
      <c r="L386" s="42" t="str">
        <f t="shared" ref="L386" si="187">IF(K386=24.5, "PASS", "FAIL")</f>
        <v>PASS</v>
      </c>
      <c r="M386" s="44">
        <f t="shared" ref="M386" si="188">IF(L386="PASS",O386/10,"NO NEED")</f>
        <v>74.7</v>
      </c>
      <c r="N386" s="46">
        <f>IF(L386="FAIL","NO RANK",RANK(M386,$M$6:$M$575))</f>
        <v>6</v>
      </c>
      <c r="O386" s="48">
        <f t="shared" ref="O386" si="189">SUM(F386:F395)</f>
        <v>747</v>
      </c>
      <c r="P386" s="11"/>
      <c r="Q386" s="12"/>
      <c r="R386" s="12"/>
    </row>
    <row r="387" spans="1:18" ht="11.1" customHeight="1">
      <c r="A387" s="13" t="s">
        <v>122</v>
      </c>
      <c r="B387" s="14" t="s">
        <v>123</v>
      </c>
      <c r="C387" s="15" t="s">
        <v>32</v>
      </c>
      <c r="D387" s="15">
        <v>29</v>
      </c>
      <c r="E387" s="15">
        <v>38</v>
      </c>
      <c r="F387" s="15">
        <v>67</v>
      </c>
      <c r="G387" s="15">
        <v>3</v>
      </c>
      <c r="H387" s="15" t="s">
        <v>15</v>
      </c>
      <c r="I387" s="15" t="s">
        <v>16</v>
      </c>
      <c r="J387" s="37"/>
      <c r="K387" s="40"/>
      <c r="L387" s="42"/>
      <c r="M387" s="44"/>
      <c r="N387" s="46"/>
      <c r="O387" s="48"/>
    </row>
    <row r="388" spans="1:18" ht="11.1" customHeight="1">
      <c r="A388" s="13" t="s">
        <v>122</v>
      </c>
      <c r="B388" s="14" t="s">
        <v>123</v>
      </c>
      <c r="C388" s="15" t="s">
        <v>33</v>
      </c>
      <c r="D388" s="15">
        <v>29</v>
      </c>
      <c r="E388" s="15">
        <v>47</v>
      </c>
      <c r="F388" s="15">
        <v>76</v>
      </c>
      <c r="G388" s="15">
        <v>3</v>
      </c>
      <c r="H388" s="15" t="s">
        <v>15</v>
      </c>
      <c r="I388" s="15" t="s">
        <v>22</v>
      </c>
      <c r="J388" s="37"/>
      <c r="K388" s="40"/>
      <c r="L388" s="42"/>
      <c r="M388" s="44"/>
      <c r="N388" s="46"/>
      <c r="O388" s="48"/>
    </row>
    <row r="389" spans="1:18" ht="11.1" customHeight="1">
      <c r="A389" s="13" t="s">
        <v>122</v>
      </c>
      <c r="B389" s="14" t="s">
        <v>123</v>
      </c>
      <c r="C389" s="15" t="s">
        <v>34</v>
      </c>
      <c r="D389" s="15">
        <v>28</v>
      </c>
      <c r="E389" s="15">
        <v>32</v>
      </c>
      <c r="F389" s="15">
        <v>60</v>
      </c>
      <c r="G389" s="15">
        <v>3</v>
      </c>
      <c r="H389" s="15" t="s">
        <v>15</v>
      </c>
      <c r="I389" s="15" t="s">
        <v>16</v>
      </c>
      <c r="J389" s="37"/>
      <c r="K389" s="40"/>
      <c r="L389" s="42"/>
      <c r="M389" s="44"/>
      <c r="N389" s="46"/>
      <c r="O389" s="48"/>
    </row>
    <row r="390" spans="1:18" ht="11.1" customHeight="1">
      <c r="A390" s="13" t="s">
        <v>122</v>
      </c>
      <c r="B390" s="14" t="s">
        <v>123</v>
      </c>
      <c r="C390" s="15" t="s">
        <v>35</v>
      </c>
      <c r="D390" s="15">
        <v>23</v>
      </c>
      <c r="E390" s="15">
        <v>30</v>
      </c>
      <c r="F390" s="15">
        <v>53</v>
      </c>
      <c r="G390" s="15">
        <v>3</v>
      </c>
      <c r="H390" s="15" t="s">
        <v>15</v>
      </c>
      <c r="I390" s="15" t="s">
        <v>17</v>
      </c>
      <c r="J390" s="37"/>
      <c r="K390" s="40"/>
      <c r="L390" s="42"/>
      <c r="M390" s="44"/>
      <c r="N390" s="46"/>
      <c r="O390" s="48"/>
    </row>
    <row r="391" spans="1:18" ht="11.1" customHeight="1">
      <c r="A391" s="13" t="s">
        <v>122</v>
      </c>
      <c r="B391" s="14" t="s">
        <v>123</v>
      </c>
      <c r="C391" s="15" t="s">
        <v>36</v>
      </c>
      <c r="D391" s="15">
        <v>27</v>
      </c>
      <c r="E391" s="15">
        <v>67</v>
      </c>
      <c r="F391" s="15">
        <v>94</v>
      </c>
      <c r="G391" s="15">
        <v>1.5</v>
      </c>
      <c r="H391" s="15" t="s">
        <v>15</v>
      </c>
      <c r="I391" s="15" t="s">
        <v>20</v>
      </c>
      <c r="J391" s="37"/>
      <c r="K391" s="40"/>
      <c r="L391" s="42"/>
      <c r="M391" s="44"/>
      <c r="N391" s="46"/>
      <c r="O391" s="48"/>
    </row>
    <row r="392" spans="1:18" ht="11.1" customHeight="1">
      <c r="A392" s="16" t="s">
        <v>122</v>
      </c>
      <c r="B392" s="17" t="s">
        <v>123</v>
      </c>
      <c r="C392" s="18" t="s">
        <v>37</v>
      </c>
      <c r="D392" s="18">
        <v>27</v>
      </c>
      <c r="E392" s="18">
        <v>62</v>
      </c>
      <c r="F392" s="18">
        <v>89</v>
      </c>
      <c r="G392" s="18">
        <v>1.5</v>
      </c>
      <c r="H392" s="18" t="s">
        <v>15</v>
      </c>
      <c r="I392" s="18" t="s">
        <v>21</v>
      </c>
      <c r="J392" s="37"/>
      <c r="K392" s="40"/>
      <c r="L392" s="42"/>
      <c r="M392" s="44"/>
      <c r="N392" s="46"/>
      <c r="O392" s="48"/>
    </row>
    <row r="393" spans="1:18" ht="11.1" customHeight="1">
      <c r="A393" s="16" t="s">
        <v>122</v>
      </c>
      <c r="B393" s="17" t="s">
        <v>123</v>
      </c>
      <c r="C393" s="18" t="s">
        <v>38</v>
      </c>
      <c r="D393" s="18">
        <v>27</v>
      </c>
      <c r="E393" s="18">
        <v>63</v>
      </c>
      <c r="F393" s="18">
        <v>90</v>
      </c>
      <c r="G393" s="18">
        <v>1.5</v>
      </c>
      <c r="H393" s="18" t="s">
        <v>15</v>
      </c>
      <c r="I393" s="18" t="s">
        <v>20</v>
      </c>
      <c r="J393" s="37"/>
      <c r="K393" s="40"/>
      <c r="L393" s="42"/>
      <c r="M393" s="44"/>
      <c r="N393" s="46"/>
      <c r="O393" s="48"/>
    </row>
    <row r="394" spans="1:18" ht="11.1" customHeight="1">
      <c r="A394" s="16" t="s">
        <v>122</v>
      </c>
      <c r="B394" s="17" t="s">
        <v>123</v>
      </c>
      <c r="C394" s="18" t="s">
        <v>40</v>
      </c>
      <c r="D394" s="18">
        <v>27</v>
      </c>
      <c r="E394" s="18">
        <v>56</v>
      </c>
      <c r="F394" s="18">
        <v>83</v>
      </c>
      <c r="G394" s="18">
        <v>2</v>
      </c>
      <c r="H394" s="18" t="s">
        <v>15</v>
      </c>
      <c r="I394" s="18" t="s">
        <v>21</v>
      </c>
      <c r="J394" s="37"/>
      <c r="K394" s="40"/>
      <c r="L394" s="42"/>
      <c r="M394" s="44"/>
      <c r="N394" s="46"/>
      <c r="O394" s="48"/>
    </row>
    <row r="395" spans="1:18" ht="11.1" customHeight="1" thickBot="1">
      <c r="A395" s="19" t="s">
        <v>122</v>
      </c>
      <c r="B395" s="20" t="s">
        <v>123</v>
      </c>
      <c r="C395" s="21" t="s">
        <v>30</v>
      </c>
      <c r="D395" s="21">
        <v>26</v>
      </c>
      <c r="E395" s="21">
        <v>38</v>
      </c>
      <c r="F395" s="21">
        <v>64</v>
      </c>
      <c r="G395" s="21">
        <v>3</v>
      </c>
      <c r="H395" s="21" t="s">
        <v>15</v>
      </c>
      <c r="I395" s="21" t="s">
        <v>16</v>
      </c>
      <c r="J395" s="38"/>
      <c r="K395" s="41"/>
      <c r="L395" s="43"/>
      <c r="M395" s="45"/>
      <c r="N395" s="47"/>
      <c r="O395" s="49"/>
      <c r="P395" s="11"/>
      <c r="Q395" s="12"/>
      <c r="R395" s="12"/>
    </row>
    <row r="396" spans="1:18" ht="11.1" customHeight="1">
      <c r="A396" s="8" t="s">
        <v>124</v>
      </c>
      <c r="B396" s="9" t="s">
        <v>125</v>
      </c>
      <c r="C396" s="10" t="s">
        <v>31</v>
      </c>
      <c r="D396" s="10">
        <v>27</v>
      </c>
      <c r="E396" s="10">
        <v>29</v>
      </c>
      <c r="F396" s="10">
        <v>56</v>
      </c>
      <c r="G396" s="10">
        <v>3</v>
      </c>
      <c r="H396" s="10" t="s">
        <v>15</v>
      </c>
      <c r="I396" s="10" t="s">
        <v>17</v>
      </c>
      <c r="J396" s="36">
        <f t="shared" ref="J396" si="190">COUNTIF(H396:H405,"F")+COUNTIF(H396:H405,"AB")</f>
        <v>2</v>
      </c>
      <c r="K396" s="39">
        <f t="shared" ref="K396" si="191">SUM(G396:G405)</f>
        <v>18.5</v>
      </c>
      <c r="L396" s="42" t="str">
        <f t="shared" ref="L396" si="192">IF(K396=24.5, "PASS", "FAIL")</f>
        <v>FAIL</v>
      </c>
      <c r="M396" s="44" t="str">
        <f t="shared" ref="M396" si="193">IF(L396="PASS",O396/10,"NO NEED")</f>
        <v>NO NEED</v>
      </c>
      <c r="N396" s="46" t="str">
        <f>IF(L396="FAIL","NO RANK",RANK(M396,$M$6:$M$575))</f>
        <v>NO RANK</v>
      </c>
      <c r="O396" s="48">
        <f t="shared" ref="O396" si="194">SUM(F396:F405)</f>
        <v>680</v>
      </c>
      <c r="P396" s="11"/>
      <c r="Q396" s="12"/>
      <c r="R396" s="12"/>
    </row>
    <row r="397" spans="1:18" ht="11.1" customHeight="1">
      <c r="A397" s="13" t="s">
        <v>124</v>
      </c>
      <c r="B397" s="14" t="s">
        <v>125</v>
      </c>
      <c r="C397" s="15" t="s">
        <v>32</v>
      </c>
      <c r="D397" s="15">
        <v>28</v>
      </c>
      <c r="E397" s="15">
        <v>39</v>
      </c>
      <c r="F397" s="15">
        <v>67</v>
      </c>
      <c r="G397" s="15">
        <v>3</v>
      </c>
      <c r="H397" s="15" t="s">
        <v>15</v>
      </c>
      <c r="I397" s="15" t="s">
        <v>16</v>
      </c>
      <c r="J397" s="37"/>
      <c r="K397" s="40"/>
      <c r="L397" s="42"/>
      <c r="M397" s="44"/>
      <c r="N397" s="46"/>
      <c r="O397" s="48"/>
    </row>
    <row r="398" spans="1:18" ht="11.1" customHeight="1">
      <c r="A398" s="13" t="s">
        <v>124</v>
      </c>
      <c r="B398" s="14" t="s">
        <v>125</v>
      </c>
      <c r="C398" s="15" t="s">
        <v>33</v>
      </c>
      <c r="D398" s="15">
        <v>20</v>
      </c>
      <c r="E398" s="15">
        <v>31</v>
      </c>
      <c r="F398" s="15">
        <v>51</v>
      </c>
      <c r="G398" s="15">
        <v>3</v>
      </c>
      <c r="H398" s="15" t="s">
        <v>15</v>
      </c>
      <c r="I398" s="15" t="s">
        <v>17</v>
      </c>
      <c r="J398" s="37"/>
      <c r="K398" s="40"/>
      <c r="L398" s="42"/>
      <c r="M398" s="44"/>
      <c r="N398" s="46"/>
      <c r="O398" s="48"/>
    </row>
    <row r="399" spans="1:18" ht="11.1" customHeight="1">
      <c r="A399" s="13" t="s">
        <v>124</v>
      </c>
      <c r="B399" s="14" t="s">
        <v>125</v>
      </c>
      <c r="C399" s="15" t="s">
        <v>34</v>
      </c>
      <c r="D399" s="15">
        <v>21</v>
      </c>
      <c r="E399" s="15">
        <v>13</v>
      </c>
      <c r="F399" s="15">
        <v>34</v>
      </c>
      <c r="G399" s="15">
        <v>0</v>
      </c>
      <c r="H399" s="15" t="s">
        <v>19</v>
      </c>
      <c r="I399" s="15" t="s">
        <v>19</v>
      </c>
      <c r="J399" s="37"/>
      <c r="K399" s="40"/>
      <c r="L399" s="42"/>
      <c r="M399" s="44"/>
      <c r="N399" s="46"/>
      <c r="O399" s="48"/>
    </row>
    <row r="400" spans="1:18" ht="11.1" customHeight="1">
      <c r="A400" s="13" t="s">
        <v>124</v>
      </c>
      <c r="B400" s="14" t="s">
        <v>125</v>
      </c>
      <c r="C400" s="15" t="s">
        <v>35</v>
      </c>
      <c r="D400" s="15">
        <v>21</v>
      </c>
      <c r="E400" s="15">
        <v>16</v>
      </c>
      <c r="F400" s="15">
        <v>37</v>
      </c>
      <c r="G400" s="15">
        <v>0</v>
      </c>
      <c r="H400" s="15" t="s">
        <v>19</v>
      </c>
      <c r="I400" s="15" t="s">
        <v>19</v>
      </c>
      <c r="J400" s="37"/>
      <c r="K400" s="40"/>
      <c r="L400" s="42"/>
      <c r="M400" s="44"/>
      <c r="N400" s="46"/>
      <c r="O400" s="48"/>
    </row>
    <row r="401" spans="1:18" ht="11.1" customHeight="1">
      <c r="A401" s="13" t="s">
        <v>124</v>
      </c>
      <c r="B401" s="14" t="s">
        <v>125</v>
      </c>
      <c r="C401" s="15" t="s">
        <v>36</v>
      </c>
      <c r="D401" s="15">
        <v>27</v>
      </c>
      <c r="E401" s="15">
        <v>67</v>
      </c>
      <c r="F401" s="15">
        <v>94</v>
      </c>
      <c r="G401" s="15">
        <v>1.5</v>
      </c>
      <c r="H401" s="15" t="s">
        <v>15</v>
      </c>
      <c r="I401" s="15" t="s">
        <v>20</v>
      </c>
      <c r="J401" s="37"/>
      <c r="K401" s="40"/>
      <c r="L401" s="42"/>
      <c r="M401" s="44"/>
      <c r="N401" s="46"/>
      <c r="O401" s="48"/>
    </row>
    <row r="402" spans="1:18" ht="11.1" customHeight="1">
      <c r="A402" s="16" t="s">
        <v>124</v>
      </c>
      <c r="B402" s="17" t="s">
        <v>125</v>
      </c>
      <c r="C402" s="18" t="s">
        <v>37</v>
      </c>
      <c r="D402" s="18">
        <v>27</v>
      </c>
      <c r="E402" s="18">
        <v>61</v>
      </c>
      <c r="F402" s="18">
        <v>88</v>
      </c>
      <c r="G402" s="18">
        <v>1.5</v>
      </c>
      <c r="H402" s="18" t="s">
        <v>15</v>
      </c>
      <c r="I402" s="18" t="s">
        <v>21</v>
      </c>
      <c r="J402" s="37"/>
      <c r="K402" s="40"/>
      <c r="L402" s="42"/>
      <c r="M402" s="44"/>
      <c r="N402" s="46"/>
      <c r="O402" s="48"/>
    </row>
    <row r="403" spans="1:18" ht="11.1" customHeight="1">
      <c r="A403" s="16" t="s">
        <v>124</v>
      </c>
      <c r="B403" s="17" t="s">
        <v>125</v>
      </c>
      <c r="C403" s="18" t="s">
        <v>38</v>
      </c>
      <c r="D403" s="18">
        <v>27</v>
      </c>
      <c r="E403" s="18">
        <v>64</v>
      </c>
      <c r="F403" s="18">
        <v>91</v>
      </c>
      <c r="G403" s="18">
        <v>1.5</v>
      </c>
      <c r="H403" s="18" t="s">
        <v>15</v>
      </c>
      <c r="I403" s="18" t="s">
        <v>20</v>
      </c>
      <c r="J403" s="37"/>
      <c r="K403" s="40"/>
      <c r="L403" s="42"/>
      <c r="M403" s="44"/>
      <c r="N403" s="46"/>
      <c r="O403" s="48"/>
    </row>
    <row r="404" spans="1:18" ht="11.1" customHeight="1">
      <c r="A404" s="16" t="s">
        <v>124</v>
      </c>
      <c r="B404" s="17" t="s">
        <v>125</v>
      </c>
      <c r="C404" s="18" t="s">
        <v>40</v>
      </c>
      <c r="D404" s="18">
        <v>27</v>
      </c>
      <c r="E404" s="18">
        <v>65</v>
      </c>
      <c r="F404" s="18">
        <v>92</v>
      </c>
      <c r="G404" s="18">
        <v>2</v>
      </c>
      <c r="H404" s="18" t="s">
        <v>15</v>
      </c>
      <c r="I404" s="18" t="s">
        <v>20</v>
      </c>
      <c r="J404" s="37"/>
      <c r="K404" s="40"/>
      <c r="L404" s="42"/>
      <c r="M404" s="44"/>
      <c r="N404" s="46"/>
      <c r="O404" s="48"/>
    </row>
    <row r="405" spans="1:18" ht="11.1" customHeight="1" thickBot="1">
      <c r="A405" s="19" t="s">
        <v>124</v>
      </c>
      <c r="B405" s="20" t="s">
        <v>125</v>
      </c>
      <c r="C405" s="21" t="s">
        <v>30</v>
      </c>
      <c r="D405" s="21">
        <v>28</v>
      </c>
      <c r="E405" s="21">
        <v>42</v>
      </c>
      <c r="F405" s="21">
        <v>70</v>
      </c>
      <c r="G405" s="21">
        <v>3</v>
      </c>
      <c r="H405" s="21" t="s">
        <v>15</v>
      </c>
      <c r="I405" s="21" t="s">
        <v>22</v>
      </c>
      <c r="J405" s="38"/>
      <c r="K405" s="41"/>
      <c r="L405" s="43"/>
      <c r="M405" s="45"/>
      <c r="N405" s="47"/>
      <c r="O405" s="49"/>
      <c r="P405" s="11"/>
      <c r="Q405" s="12"/>
      <c r="R405" s="12"/>
    </row>
    <row r="406" spans="1:18" ht="11.1" customHeight="1">
      <c r="A406" s="8" t="s">
        <v>126</v>
      </c>
      <c r="B406" s="9" t="s">
        <v>127</v>
      </c>
      <c r="C406" s="10" t="s">
        <v>31</v>
      </c>
      <c r="D406" s="10">
        <v>28</v>
      </c>
      <c r="E406" s="10">
        <v>25</v>
      </c>
      <c r="F406" s="10">
        <v>53</v>
      </c>
      <c r="G406" s="10">
        <v>3</v>
      </c>
      <c r="H406" s="10" t="s">
        <v>15</v>
      </c>
      <c r="I406" s="10" t="s">
        <v>17</v>
      </c>
      <c r="J406" s="36">
        <f t="shared" ref="J406" si="195">COUNTIF(H406:H415,"F")+COUNTIF(H406:H415,"AB")</f>
        <v>1</v>
      </c>
      <c r="K406" s="39">
        <f t="shared" ref="K406" si="196">SUM(G406:G415)</f>
        <v>21.5</v>
      </c>
      <c r="L406" s="42" t="str">
        <f t="shared" ref="L406" si="197">IF(K406=24.5, "PASS", "FAIL")</f>
        <v>FAIL</v>
      </c>
      <c r="M406" s="44" t="str">
        <f t="shared" ref="M406" si="198">IF(L406="PASS",O406/10,"NO NEED")</f>
        <v>NO NEED</v>
      </c>
      <c r="N406" s="46" t="str">
        <f>IF(L406="FAIL","NO RANK",RANK(M406,$M$6:$M$575))</f>
        <v>NO RANK</v>
      </c>
      <c r="O406" s="48">
        <f t="shared" ref="O406" si="199">SUM(F406:F415)</f>
        <v>637</v>
      </c>
      <c r="P406" s="11"/>
      <c r="Q406" s="12"/>
      <c r="R406" s="12"/>
    </row>
    <row r="407" spans="1:18" ht="11.1" customHeight="1">
      <c r="A407" s="13" t="s">
        <v>126</v>
      </c>
      <c r="B407" s="14" t="s">
        <v>127</v>
      </c>
      <c r="C407" s="15" t="s">
        <v>32</v>
      </c>
      <c r="D407" s="15">
        <v>27</v>
      </c>
      <c r="E407" s="15">
        <v>27</v>
      </c>
      <c r="F407" s="15">
        <v>54</v>
      </c>
      <c r="G407" s="15">
        <v>3</v>
      </c>
      <c r="H407" s="15" t="s">
        <v>15</v>
      </c>
      <c r="I407" s="15" t="s">
        <v>17</v>
      </c>
      <c r="J407" s="37"/>
      <c r="K407" s="40"/>
      <c r="L407" s="42"/>
      <c r="M407" s="44"/>
      <c r="N407" s="46"/>
      <c r="O407" s="48"/>
    </row>
    <row r="408" spans="1:18" ht="11.1" customHeight="1">
      <c r="A408" s="13" t="s">
        <v>126</v>
      </c>
      <c r="B408" s="14" t="s">
        <v>127</v>
      </c>
      <c r="C408" s="15" t="s">
        <v>33</v>
      </c>
      <c r="D408" s="15">
        <v>19</v>
      </c>
      <c r="E408" s="15">
        <v>31</v>
      </c>
      <c r="F408" s="15">
        <v>50</v>
      </c>
      <c r="G408" s="15">
        <v>3</v>
      </c>
      <c r="H408" s="15" t="s">
        <v>15</v>
      </c>
      <c r="I408" s="15" t="s">
        <v>17</v>
      </c>
      <c r="J408" s="37"/>
      <c r="K408" s="40"/>
      <c r="L408" s="42"/>
      <c r="M408" s="44"/>
      <c r="N408" s="46"/>
      <c r="O408" s="48"/>
    </row>
    <row r="409" spans="1:18" ht="11.1" customHeight="1">
      <c r="A409" s="13" t="s">
        <v>126</v>
      </c>
      <c r="B409" s="14" t="s">
        <v>127</v>
      </c>
      <c r="C409" s="15" t="s">
        <v>34</v>
      </c>
      <c r="D409" s="15">
        <v>22</v>
      </c>
      <c r="E409" s="15">
        <v>25</v>
      </c>
      <c r="F409" s="15">
        <v>47</v>
      </c>
      <c r="G409" s="15">
        <v>3</v>
      </c>
      <c r="H409" s="15" t="s">
        <v>15</v>
      </c>
      <c r="I409" s="15" t="s">
        <v>18</v>
      </c>
      <c r="J409" s="37"/>
      <c r="K409" s="40"/>
      <c r="L409" s="42"/>
      <c r="M409" s="44"/>
      <c r="N409" s="46"/>
      <c r="O409" s="48"/>
    </row>
    <row r="410" spans="1:18" ht="11.1" customHeight="1">
      <c r="A410" s="13" t="s">
        <v>126</v>
      </c>
      <c r="B410" s="14" t="s">
        <v>127</v>
      </c>
      <c r="C410" s="15" t="s">
        <v>35</v>
      </c>
      <c r="D410" s="15">
        <v>21</v>
      </c>
      <c r="E410" s="15">
        <v>14</v>
      </c>
      <c r="F410" s="15">
        <v>35</v>
      </c>
      <c r="G410" s="15">
        <v>0</v>
      </c>
      <c r="H410" s="15" t="s">
        <v>19</v>
      </c>
      <c r="I410" s="15" t="s">
        <v>19</v>
      </c>
      <c r="J410" s="37"/>
      <c r="K410" s="40"/>
      <c r="L410" s="42"/>
      <c r="M410" s="44"/>
      <c r="N410" s="46"/>
      <c r="O410" s="48"/>
    </row>
    <row r="411" spans="1:18" ht="11.1" customHeight="1">
      <c r="A411" s="13" t="s">
        <v>126</v>
      </c>
      <c r="B411" s="14" t="s">
        <v>127</v>
      </c>
      <c r="C411" s="15" t="s">
        <v>36</v>
      </c>
      <c r="D411" s="15">
        <v>27</v>
      </c>
      <c r="E411" s="15">
        <v>66</v>
      </c>
      <c r="F411" s="15">
        <v>93</v>
      </c>
      <c r="G411" s="15">
        <v>1.5</v>
      </c>
      <c r="H411" s="15" t="s">
        <v>15</v>
      </c>
      <c r="I411" s="15" t="s">
        <v>20</v>
      </c>
      <c r="J411" s="37"/>
      <c r="K411" s="40"/>
      <c r="L411" s="42"/>
      <c r="M411" s="44"/>
      <c r="N411" s="46"/>
      <c r="O411" s="48"/>
    </row>
    <row r="412" spans="1:18" ht="11.1" customHeight="1">
      <c r="A412" s="16" t="s">
        <v>126</v>
      </c>
      <c r="B412" s="17" t="s">
        <v>127</v>
      </c>
      <c r="C412" s="18" t="s">
        <v>37</v>
      </c>
      <c r="D412" s="18">
        <v>27</v>
      </c>
      <c r="E412" s="18">
        <v>62</v>
      </c>
      <c r="F412" s="18">
        <v>89</v>
      </c>
      <c r="G412" s="18">
        <v>1.5</v>
      </c>
      <c r="H412" s="18" t="s">
        <v>15</v>
      </c>
      <c r="I412" s="18" t="s">
        <v>21</v>
      </c>
      <c r="J412" s="37"/>
      <c r="K412" s="40"/>
      <c r="L412" s="42"/>
      <c r="M412" s="44"/>
      <c r="N412" s="46"/>
      <c r="O412" s="48"/>
    </row>
    <row r="413" spans="1:18" ht="11.1" customHeight="1">
      <c r="A413" s="16" t="s">
        <v>126</v>
      </c>
      <c r="B413" s="17" t="s">
        <v>127</v>
      </c>
      <c r="C413" s="18" t="s">
        <v>38</v>
      </c>
      <c r="D413" s="18">
        <v>27</v>
      </c>
      <c r="E413" s="18">
        <v>60</v>
      </c>
      <c r="F413" s="18">
        <v>87</v>
      </c>
      <c r="G413" s="18">
        <v>1.5</v>
      </c>
      <c r="H413" s="18" t="s">
        <v>15</v>
      </c>
      <c r="I413" s="18" t="s">
        <v>21</v>
      </c>
      <c r="J413" s="37"/>
      <c r="K413" s="40"/>
      <c r="L413" s="42"/>
      <c r="M413" s="44"/>
      <c r="N413" s="46"/>
      <c r="O413" s="48"/>
    </row>
    <row r="414" spans="1:18" ht="11.1" customHeight="1">
      <c r="A414" s="16" t="s">
        <v>126</v>
      </c>
      <c r="B414" s="17" t="s">
        <v>127</v>
      </c>
      <c r="C414" s="18" t="s">
        <v>40</v>
      </c>
      <c r="D414" s="18">
        <v>27</v>
      </c>
      <c r="E414" s="18">
        <v>43</v>
      </c>
      <c r="F414" s="18">
        <v>70</v>
      </c>
      <c r="G414" s="18">
        <v>2</v>
      </c>
      <c r="H414" s="18" t="s">
        <v>15</v>
      </c>
      <c r="I414" s="18" t="s">
        <v>22</v>
      </c>
      <c r="J414" s="37"/>
      <c r="K414" s="40"/>
      <c r="L414" s="42"/>
      <c r="M414" s="44"/>
      <c r="N414" s="46"/>
      <c r="O414" s="48"/>
    </row>
    <row r="415" spans="1:18" ht="11.1" customHeight="1" thickBot="1">
      <c r="A415" s="19" t="s">
        <v>126</v>
      </c>
      <c r="B415" s="20" t="s">
        <v>127</v>
      </c>
      <c r="C415" s="21" t="s">
        <v>30</v>
      </c>
      <c r="D415" s="21">
        <v>27</v>
      </c>
      <c r="E415" s="21">
        <v>32</v>
      </c>
      <c r="F415" s="21">
        <v>59</v>
      </c>
      <c r="G415" s="21">
        <v>3</v>
      </c>
      <c r="H415" s="21" t="s">
        <v>15</v>
      </c>
      <c r="I415" s="21" t="s">
        <v>17</v>
      </c>
      <c r="J415" s="38"/>
      <c r="K415" s="41"/>
      <c r="L415" s="43"/>
      <c r="M415" s="45"/>
      <c r="N415" s="47"/>
      <c r="O415" s="49"/>
      <c r="P415" s="11"/>
      <c r="Q415" s="12"/>
      <c r="R415" s="12"/>
    </row>
    <row r="416" spans="1:18" ht="11.1" customHeight="1">
      <c r="A416" s="8" t="s">
        <v>128</v>
      </c>
      <c r="B416" s="9" t="s">
        <v>129</v>
      </c>
      <c r="C416" s="10" t="s">
        <v>31</v>
      </c>
      <c r="D416" s="10">
        <v>27</v>
      </c>
      <c r="E416" s="10" t="s">
        <v>29</v>
      </c>
      <c r="F416" s="10">
        <v>27</v>
      </c>
      <c r="G416" s="10">
        <v>0</v>
      </c>
      <c r="H416" s="10" t="s">
        <v>29</v>
      </c>
      <c r="I416" s="10" t="s">
        <v>19</v>
      </c>
      <c r="J416" s="36">
        <f t="shared" ref="J416" si="200">COUNTIF(H416:H425,"F")+COUNTIF(H416:H425,"AB")</f>
        <v>3</v>
      </c>
      <c r="K416" s="39">
        <f t="shared" ref="K416" si="201">SUM(G416:G425)</f>
        <v>15.5</v>
      </c>
      <c r="L416" s="42" t="str">
        <f t="shared" ref="L416" si="202">IF(K416=24.5, "PASS", "FAIL")</f>
        <v>FAIL</v>
      </c>
      <c r="M416" s="44" t="str">
        <f t="shared" ref="M416" si="203">IF(L416="PASS",O416/10,"NO NEED")</f>
        <v>NO NEED</v>
      </c>
      <c r="N416" s="46" t="str">
        <f>IF(L416="FAIL","NO RANK",RANK(M416,$M$6:$M$575))</f>
        <v>NO RANK</v>
      </c>
      <c r="O416" s="48">
        <f t="shared" ref="O416" si="204">SUM(F416:F425)</f>
        <v>546</v>
      </c>
      <c r="P416" s="11"/>
      <c r="Q416" s="12"/>
      <c r="R416" s="12"/>
    </row>
    <row r="417" spans="1:18" ht="11.1" customHeight="1">
      <c r="A417" s="13" t="s">
        <v>128</v>
      </c>
      <c r="B417" s="14" t="s">
        <v>129</v>
      </c>
      <c r="C417" s="15" t="s">
        <v>32</v>
      </c>
      <c r="D417" s="15">
        <v>22</v>
      </c>
      <c r="E417" s="15">
        <v>26</v>
      </c>
      <c r="F417" s="15">
        <v>48</v>
      </c>
      <c r="G417" s="15">
        <v>3</v>
      </c>
      <c r="H417" s="15" t="s">
        <v>15</v>
      </c>
      <c r="I417" s="15" t="s">
        <v>18</v>
      </c>
      <c r="J417" s="37"/>
      <c r="K417" s="40"/>
      <c r="L417" s="42"/>
      <c r="M417" s="44"/>
      <c r="N417" s="46"/>
      <c r="O417" s="48"/>
    </row>
    <row r="418" spans="1:18" ht="11.1" customHeight="1">
      <c r="A418" s="13" t="s">
        <v>128</v>
      </c>
      <c r="B418" s="14" t="s">
        <v>129</v>
      </c>
      <c r="C418" s="15" t="s">
        <v>33</v>
      </c>
      <c r="D418" s="15">
        <v>21</v>
      </c>
      <c r="E418" s="15">
        <v>26</v>
      </c>
      <c r="F418" s="15">
        <v>47</v>
      </c>
      <c r="G418" s="15">
        <v>3</v>
      </c>
      <c r="H418" s="15" t="s">
        <v>15</v>
      </c>
      <c r="I418" s="15" t="s">
        <v>18</v>
      </c>
      <c r="J418" s="37"/>
      <c r="K418" s="40"/>
      <c r="L418" s="42"/>
      <c r="M418" s="44"/>
      <c r="N418" s="46"/>
      <c r="O418" s="48"/>
    </row>
    <row r="419" spans="1:18" ht="11.1" customHeight="1">
      <c r="A419" s="13" t="s">
        <v>128</v>
      </c>
      <c r="B419" s="14" t="s">
        <v>129</v>
      </c>
      <c r="C419" s="15" t="s">
        <v>34</v>
      </c>
      <c r="D419" s="15">
        <v>18</v>
      </c>
      <c r="E419" s="15">
        <v>10</v>
      </c>
      <c r="F419" s="15">
        <v>28</v>
      </c>
      <c r="G419" s="15">
        <v>0</v>
      </c>
      <c r="H419" s="15" t="s">
        <v>19</v>
      </c>
      <c r="I419" s="15" t="s">
        <v>19</v>
      </c>
      <c r="J419" s="37"/>
      <c r="K419" s="40"/>
      <c r="L419" s="42"/>
      <c r="M419" s="44"/>
      <c r="N419" s="46"/>
      <c r="O419" s="48"/>
    </row>
    <row r="420" spans="1:18" ht="11.1" customHeight="1">
      <c r="A420" s="13" t="s">
        <v>128</v>
      </c>
      <c r="B420" s="14" t="s">
        <v>129</v>
      </c>
      <c r="C420" s="15" t="s">
        <v>35</v>
      </c>
      <c r="D420" s="15">
        <v>21</v>
      </c>
      <c r="E420" s="15">
        <v>9</v>
      </c>
      <c r="F420" s="15">
        <v>30</v>
      </c>
      <c r="G420" s="15">
        <v>0</v>
      </c>
      <c r="H420" s="15" t="s">
        <v>19</v>
      </c>
      <c r="I420" s="15" t="s">
        <v>19</v>
      </c>
      <c r="J420" s="37"/>
      <c r="K420" s="40"/>
      <c r="L420" s="42"/>
      <c r="M420" s="44"/>
      <c r="N420" s="46"/>
      <c r="O420" s="48"/>
    </row>
    <row r="421" spans="1:18" ht="11.1" customHeight="1">
      <c r="A421" s="13" t="s">
        <v>128</v>
      </c>
      <c r="B421" s="14" t="s">
        <v>129</v>
      </c>
      <c r="C421" s="15" t="s">
        <v>36</v>
      </c>
      <c r="D421" s="15">
        <v>26</v>
      </c>
      <c r="E421" s="15">
        <v>61</v>
      </c>
      <c r="F421" s="15">
        <v>87</v>
      </c>
      <c r="G421" s="15">
        <v>1.5</v>
      </c>
      <c r="H421" s="15" t="s">
        <v>15</v>
      </c>
      <c r="I421" s="15" t="s">
        <v>21</v>
      </c>
      <c r="J421" s="37"/>
      <c r="K421" s="40"/>
      <c r="L421" s="42"/>
      <c r="M421" s="44"/>
      <c r="N421" s="46"/>
      <c r="O421" s="48"/>
    </row>
    <row r="422" spans="1:18" ht="11.1" customHeight="1">
      <c r="A422" s="16" t="s">
        <v>128</v>
      </c>
      <c r="B422" s="17" t="s">
        <v>129</v>
      </c>
      <c r="C422" s="18" t="s">
        <v>37</v>
      </c>
      <c r="D422" s="18">
        <v>26</v>
      </c>
      <c r="E422" s="18">
        <v>62</v>
      </c>
      <c r="F422" s="18">
        <v>88</v>
      </c>
      <c r="G422" s="18">
        <v>1.5</v>
      </c>
      <c r="H422" s="18" t="s">
        <v>15</v>
      </c>
      <c r="I422" s="18" t="s">
        <v>21</v>
      </c>
      <c r="J422" s="37"/>
      <c r="K422" s="40"/>
      <c r="L422" s="42"/>
      <c r="M422" s="44"/>
      <c r="N422" s="46"/>
      <c r="O422" s="48"/>
    </row>
    <row r="423" spans="1:18" ht="11.1" customHeight="1">
      <c r="A423" s="16" t="s">
        <v>128</v>
      </c>
      <c r="B423" s="17" t="s">
        <v>129</v>
      </c>
      <c r="C423" s="18" t="s">
        <v>38</v>
      </c>
      <c r="D423" s="18">
        <v>26</v>
      </c>
      <c r="E423" s="18">
        <v>40</v>
      </c>
      <c r="F423" s="18">
        <v>66</v>
      </c>
      <c r="G423" s="18">
        <v>1.5</v>
      </c>
      <c r="H423" s="18" t="s">
        <v>15</v>
      </c>
      <c r="I423" s="18" t="s">
        <v>16</v>
      </c>
      <c r="J423" s="37"/>
      <c r="K423" s="40"/>
      <c r="L423" s="42"/>
      <c r="M423" s="44"/>
      <c r="N423" s="46"/>
      <c r="O423" s="48"/>
    </row>
    <row r="424" spans="1:18" ht="11.1" customHeight="1">
      <c r="A424" s="16" t="s">
        <v>128</v>
      </c>
      <c r="B424" s="17" t="s">
        <v>129</v>
      </c>
      <c r="C424" s="18" t="s">
        <v>40</v>
      </c>
      <c r="D424" s="18">
        <v>27</v>
      </c>
      <c r="E424" s="18">
        <v>42</v>
      </c>
      <c r="F424" s="18">
        <v>69</v>
      </c>
      <c r="G424" s="18">
        <v>2</v>
      </c>
      <c r="H424" s="18" t="s">
        <v>15</v>
      </c>
      <c r="I424" s="18" t="s">
        <v>16</v>
      </c>
      <c r="J424" s="37"/>
      <c r="K424" s="40"/>
      <c r="L424" s="42"/>
      <c r="M424" s="44"/>
      <c r="N424" s="46"/>
      <c r="O424" s="48"/>
    </row>
    <row r="425" spans="1:18" ht="11.1" customHeight="1" thickBot="1">
      <c r="A425" s="19" t="s">
        <v>128</v>
      </c>
      <c r="B425" s="20" t="s">
        <v>129</v>
      </c>
      <c r="C425" s="21" t="s">
        <v>30</v>
      </c>
      <c r="D425" s="21">
        <v>26</v>
      </c>
      <c r="E425" s="21">
        <v>30</v>
      </c>
      <c r="F425" s="21">
        <v>56</v>
      </c>
      <c r="G425" s="21">
        <v>3</v>
      </c>
      <c r="H425" s="21" t="s">
        <v>15</v>
      </c>
      <c r="I425" s="21" t="s">
        <v>17</v>
      </c>
      <c r="J425" s="38"/>
      <c r="K425" s="41"/>
      <c r="L425" s="43"/>
      <c r="M425" s="45"/>
      <c r="N425" s="47"/>
      <c r="O425" s="49"/>
      <c r="P425" s="11"/>
      <c r="Q425" s="12"/>
      <c r="R425" s="12"/>
    </row>
    <row r="426" spans="1:18" ht="11.1" customHeight="1">
      <c r="A426" s="8" t="s">
        <v>130</v>
      </c>
      <c r="B426" s="9" t="s">
        <v>131</v>
      </c>
      <c r="C426" s="10" t="s">
        <v>31</v>
      </c>
      <c r="D426" s="10">
        <v>27</v>
      </c>
      <c r="E426" s="10">
        <v>7</v>
      </c>
      <c r="F426" s="10">
        <v>34</v>
      </c>
      <c r="G426" s="10">
        <v>0</v>
      </c>
      <c r="H426" s="10" t="s">
        <v>19</v>
      </c>
      <c r="I426" s="10" t="s">
        <v>19</v>
      </c>
      <c r="J426" s="36">
        <f t="shared" ref="J426" si="205">COUNTIF(H426:H435,"F")+COUNTIF(H426:H435,"AB")</f>
        <v>3</v>
      </c>
      <c r="K426" s="39">
        <f t="shared" ref="K426" si="206">SUM(G426:G435)</f>
        <v>15.5</v>
      </c>
      <c r="L426" s="42" t="str">
        <f t="shared" ref="L426" si="207">IF(K426=24.5, "PASS", "FAIL")</f>
        <v>FAIL</v>
      </c>
      <c r="M426" s="44" t="str">
        <f t="shared" ref="M426" si="208">IF(L426="PASS",O426/10,"NO NEED")</f>
        <v>NO NEED</v>
      </c>
      <c r="N426" s="46" t="str">
        <f>IF(L426="FAIL","NO RANK",RANK(M426,$M$6:$M$575))</f>
        <v>NO RANK</v>
      </c>
      <c r="O426" s="48">
        <f t="shared" ref="O426" si="209">SUM(F426:F435)</f>
        <v>570</v>
      </c>
      <c r="P426" s="11"/>
      <c r="Q426" s="12"/>
      <c r="R426" s="12"/>
    </row>
    <row r="427" spans="1:18" ht="11.1" customHeight="1">
      <c r="A427" s="13" t="s">
        <v>130</v>
      </c>
      <c r="B427" s="14" t="s">
        <v>131</v>
      </c>
      <c r="C427" s="15" t="s">
        <v>32</v>
      </c>
      <c r="D427" s="15">
        <v>23</v>
      </c>
      <c r="E427" s="15">
        <v>25</v>
      </c>
      <c r="F427" s="15">
        <v>48</v>
      </c>
      <c r="G427" s="15">
        <v>3</v>
      </c>
      <c r="H427" s="15" t="s">
        <v>15</v>
      </c>
      <c r="I427" s="15" t="s">
        <v>18</v>
      </c>
      <c r="J427" s="37"/>
      <c r="K427" s="40"/>
      <c r="L427" s="42"/>
      <c r="M427" s="44"/>
      <c r="N427" s="46"/>
      <c r="O427" s="48"/>
    </row>
    <row r="428" spans="1:18" ht="11.1" customHeight="1">
      <c r="A428" s="13" t="s">
        <v>130</v>
      </c>
      <c r="B428" s="14" t="s">
        <v>131</v>
      </c>
      <c r="C428" s="15" t="s">
        <v>33</v>
      </c>
      <c r="D428" s="15">
        <v>21</v>
      </c>
      <c r="E428" s="15">
        <v>25</v>
      </c>
      <c r="F428" s="15">
        <v>46</v>
      </c>
      <c r="G428" s="15">
        <v>3</v>
      </c>
      <c r="H428" s="15" t="s">
        <v>15</v>
      </c>
      <c r="I428" s="15" t="s">
        <v>18</v>
      </c>
      <c r="J428" s="37"/>
      <c r="K428" s="40"/>
      <c r="L428" s="42"/>
      <c r="M428" s="44"/>
      <c r="N428" s="46"/>
      <c r="O428" s="48"/>
    </row>
    <row r="429" spans="1:18" ht="11.1" customHeight="1">
      <c r="A429" s="13" t="s">
        <v>130</v>
      </c>
      <c r="B429" s="14" t="s">
        <v>131</v>
      </c>
      <c r="C429" s="15" t="s">
        <v>34</v>
      </c>
      <c r="D429" s="15">
        <v>21</v>
      </c>
      <c r="E429" s="15">
        <v>4</v>
      </c>
      <c r="F429" s="15">
        <v>25</v>
      </c>
      <c r="G429" s="15">
        <v>0</v>
      </c>
      <c r="H429" s="15" t="s">
        <v>19</v>
      </c>
      <c r="I429" s="15" t="s">
        <v>19</v>
      </c>
      <c r="J429" s="37"/>
      <c r="K429" s="40"/>
      <c r="L429" s="42"/>
      <c r="M429" s="44"/>
      <c r="N429" s="46"/>
      <c r="O429" s="48"/>
    </row>
    <row r="430" spans="1:18" ht="11.1" customHeight="1">
      <c r="A430" s="13" t="s">
        <v>130</v>
      </c>
      <c r="B430" s="14" t="s">
        <v>131</v>
      </c>
      <c r="C430" s="15" t="s">
        <v>35</v>
      </c>
      <c r="D430" s="15">
        <v>18</v>
      </c>
      <c r="E430" s="15">
        <v>16</v>
      </c>
      <c r="F430" s="15">
        <v>34</v>
      </c>
      <c r="G430" s="15">
        <v>0</v>
      </c>
      <c r="H430" s="15" t="s">
        <v>19</v>
      </c>
      <c r="I430" s="15" t="s">
        <v>19</v>
      </c>
      <c r="J430" s="37"/>
      <c r="K430" s="40"/>
      <c r="L430" s="42"/>
      <c r="M430" s="44"/>
      <c r="N430" s="46"/>
      <c r="O430" s="48"/>
    </row>
    <row r="431" spans="1:18" ht="11.1" customHeight="1">
      <c r="A431" s="13" t="s">
        <v>130</v>
      </c>
      <c r="B431" s="14" t="s">
        <v>131</v>
      </c>
      <c r="C431" s="15" t="s">
        <v>36</v>
      </c>
      <c r="D431" s="15">
        <v>26</v>
      </c>
      <c r="E431" s="15">
        <v>65</v>
      </c>
      <c r="F431" s="15">
        <v>91</v>
      </c>
      <c r="G431" s="15">
        <v>1.5</v>
      </c>
      <c r="H431" s="15" t="s">
        <v>15</v>
      </c>
      <c r="I431" s="15" t="s">
        <v>20</v>
      </c>
      <c r="J431" s="37"/>
      <c r="K431" s="40"/>
      <c r="L431" s="42"/>
      <c r="M431" s="44"/>
      <c r="N431" s="46"/>
      <c r="O431" s="48"/>
    </row>
    <row r="432" spans="1:18" ht="11.1" customHeight="1">
      <c r="A432" s="16" t="s">
        <v>130</v>
      </c>
      <c r="B432" s="17" t="s">
        <v>131</v>
      </c>
      <c r="C432" s="18" t="s">
        <v>37</v>
      </c>
      <c r="D432" s="18">
        <v>26</v>
      </c>
      <c r="E432" s="18">
        <v>60</v>
      </c>
      <c r="F432" s="18">
        <v>86</v>
      </c>
      <c r="G432" s="18">
        <v>1.5</v>
      </c>
      <c r="H432" s="18" t="s">
        <v>15</v>
      </c>
      <c r="I432" s="18" t="s">
        <v>21</v>
      </c>
      <c r="J432" s="37"/>
      <c r="K432" s="40"/>
      <c r="L432" s="42"/>
      <c r="M432" s="44"/>
      <c r="N432" s="46"/>
      <c r="O432" s="48"/>
    </row>
    <row r="433" spans="1:18" ht="11.1" customHeight="1">
      <c r="A433" s="16" t="s">
        <v>130</v>
      </c>
      <c r="B433" s="17" t="s">
        <v>131</v>
      </c>
      <c r="C433" s="18" t="s">
        <v>38</v>
      </c>
      <c r="D433" s="18">
        <v>26</v>
      </c>
      <c r="E433" s="18">
        <v>55</v>
      </c>
      <c r="F433" s="18">
        <v>81</v>
      </c>
      <c r="G433" s="18">
        <v>1.5</v>
      </c>
      <c r="H433" s="18" t="s">
        <v>15</v>
      </c>
      <c r="I433" s="18" t="s">
        <v>21</v>
      </c>
      <c r="J433" s="37"/>
      <c r="K433" s="40"/>
      <c r="L433" s="42"/>
      <c r="M433" s="44"/>
      <c r="N433" s="46"/>
      <c r="O433" s="48"/>
    </row>
    <row r="434" spans="1:18" ht="11.1" customHeight="1">
      <c r="A434" s="16" t="s">
        <v>130</v>
      </c>
      <c r="B434" s="17" t="s">
        <v>131</v>
      </c>
      <c r="C434" s="18" t="s">
        <v>40</v>
      </c>
      <c r="D434" s="18">
        <v>26</v>
      </c>
      <c r="E434" s="18">
        <v>47</v>
      </c>
      <c r="F434" s="18">
        <v>73</v>
      </c>
      <c r="G434" s="18">
        <v>2</v>
      </c>
      <c r="H434" s="18" t="s">
        <v>15</v>
      </c>
      <c r="I434" s="18" t="s">
        <v>22</v>
      </c>
      <c r="J434" s="37"/>
      <c r="K434" s="40"/>
      <c r="L434" s="42"/>
      <c r="M434" s="44"/>
      <c r="N434" s="46"/>
      <c r="O434" s="48"/>
    </row>
    <row r="435" spans="1:18" ht="11.1" customHeight="1" thickBot="1">
      <c r="A435" s="19" t="s">
        <v>130</v>
      </c>
      <c r="B435" s="20" t="s">
        <v>131</v>
      </c>
      <c r="C435" s="21" t="s">
        <v>30</v>
      </c>
      <c r="D435" s="21">
        <v>26</v>
      </c>
      <c r="E435" s="21">
        <v>26</v>
      </c>
      <c r="F435" s="21">
        <v>52</v>
      </c>
      <c r="G435" s="21">
        <v>3</v>
      </c>
      <c r="H435" s="21" t="s">
        <v>15</v>
      </c>
      <c r="I435" s="21" t="s">
        <v>17</v>
      </c>
      <c r="J435" s="38"/>
      <c r="K435" s="41"/>
      <c r="L435" s="43"/>
      <c r="M435" s="45"/>
      <c r="N435" s="47"/>
      <c r="O435" s="49"/>
      <c r="P435" s="11"/>
      <c r="Q435" s="12"/>
      <c r="R435" s="12"/>
    </row>
    <row r="436" spans="1:18" ht="11.1" customHeight="1">
      <c r="A436" s="8" t="s">
        <v>132</v>
      </c>
      <c r="B436" s="9" t="s">
        <v>133</v>
      </c>
      <c r="C436" s="10" t="s">
        <v>31</v>
      </c>
      <c r="D436" s="10">
        <v>28</v>
      </c>
      <c r="E436" s="10">
        <v>27</v>
      </c>
      <c r="F436" s="10">
        <v>55</v>
      </c>
      <c r="G436" s="10">
        <v>3</v>
      </c>
      <c r="H436" s="10" t="s">
        <v>15</v>
      </c>
      <c r="I436" s="10" t="s">
        <v>17</v>
      </c>
      <c r="J436" s="36">
        <f t="shared" ref="J436" si="210">COUNTIF(H436:H445,"F")+COUNTIF(H436:H445,"AB")</f>
        <v>3</v>
      </c>
      <c r="K436" s="39">
        <f t="shared" ref="K436" si="211">SUM(G436:G445)</f>
        <v>15.5</v>
      </c>
      <c r="L436" s="42" t="str">
        <f t="shared" ref="L436" si="212">IF(K436=24.5, "PASS", "FAIL")</f>
        <v>FAIL</v>
      </c>
      <c r="M436" s="44" t="str">
        <f t="shared" ref="M436" si="213">IF(L436="PASS",O436/10,"NO NEED")</f>
        <v>NO NEED</v>
      </c>
      <c r="N436" s="46" t="str">
        <f>IF(L436="FAIL","NO RANK",RANK(M436,$M$6:$M$575))</f>
        <v>NO RANK</v>
      </c>
      <c r="O436" s="48">
        <f t="shared" ref="O436" si="214">SUM(F436:F445)</f>
        <v>594</v>
      </c>
      <c r="P436" s="11"/>
      <c r="Q436" s="12"/>
      <c r="R436" s="12"/>
    </row>
    <row r="437" spans="1:18" ht="11.1" customHeight="1">
      <c r="A437" s="13" t="s">
        <v>132</v>
      </c>
      <c r="B437" s="14" t="s">
        <v>133</v>
      </c>
      <c r="C437" s="15" t="s">
        <v>32</v>
      </c>
      <c r="D437" s="15">
        <v>23</v>
      </c>
      <c r="E437" s="15">
        <v>14</v>
      </c>
      <c r="F437" s="15">
        <v>37</v>
      </c>
      <c r="G437" s="15">
        <v>0</v>
      </c>
      <c r="H437" s="15" t="s">
        <v>19</v>
      </c>
      <c r="I437" s="15" t="s">
        <v>19</v>
      </c>
      <c r="J437" s="37"/>
      <c r="K437" s="40"/>
      <c r="L437" s="42"/>
      <c r="M437" s="44"/>
      <c r="N437" s="46"/>
      <c r="O437" s="48"/>
    </row>
    <row r="438" spans="1:18" ht="11.1" customHeight="1">
      <c r="A438" s="13" t="s">
        <v>132</v>
      </c>
      <c r="B438" s="14" t="s">
        <v>133</v>
      </c>
      <c r="C438" s="15" t="s">
        <v>33</v>
      </c>
      <c r="D438" s="15">
        <v>17</v>
      </c>
      <c r="E438" s="15">
        <v>25</v>
      </c>
      <c r="F438" s="15">
        <v>42</v>
      </c>
      <c r="G438" s="15">
        <v>3</v>
      </c>
      <c r="H438" s="15" t="s">
        <v>15</v>
      </c>
      <c r="I438" s="15" t="s">
        <v>18</v>
      </c>
      <c r="J438" s="37"/>
      <c r="K438" s="40"/>
      <c r="L438" s="42"/>
      <c r="M438" s="44"/>
      <c r="N438" s="46"/>
      <c r="O438" s="48"/>
    </row>
    <row r="439" spans="1:18" ht="11.1" customHeight="1">
      <c r="A439" s="13" t="s">
        <v>132</v>
      </c>
      <c r="B439" s="14" t="s">
        <v>133</v>
      </c>
      <c r="C439" s="15" t="s">
        <v>34</v>
      </c>
      <c r="D439" s="15">
        <v>20</v>
      </c>
      <c r="E439" s="15">
        <v>11</v>
      </c>
      <c r="F439" s="15">
        <v>31</v>
      </c>
      <c r="G439" s="15">
        <v>0</v>
      </c>
      <c r="H439" s="15" t="s">
        <v>19</v>
      </c>
      <c r="I439" s="15" t="s">
        <v>19</v>
      </c>
      <c r="J439" s="37"/>
      <c r="K439" s="40"/>
      <c r="L439" s="42"/>
      <c r="M439" s="44"/>
      <c r="N439" s="46"/>
      <c r="O439" s="48"/>
    </row>
    <row r="440" spans="1:18" ht="11.1" customHeight="1">
      <c r="A440" s="13" t="s">
        <v>132</v>
      </c>
      <c r="B440" s="14" t="s">
        <v>133</v>
      </c>
      <c r="C440" s="15" t="s">
        <v>35</v>
      </c>
      <c r="D440" s="15">
        <v>21</v>
      </c>
      <c r="E440" s="15">
        <v>18</v>
      </c>
      <c r="F440" s="15">
        <v>39</v>
      </c>
      <c r="G440" s="15">
        <v>0</v>
      </c>
      <c r="H440" s="15" t="s">
        <v>19</v>
      </c>
      <c r="I440" s="15" t="s">
        <v>19</v>
      </c>
      <c r="J440" s="37"/>
      <c r="K440" s="40"/>
      <c r="L440" s="42"/>
      <c r="M440" s="44"/>
      <c r="N440" s="46"/>
      <c r="O440" s="48"/>
    </row>
    <row r="441" spans="1:18" ht="11.1" customHeight="1">
      <c r="A441" s="13" t="s">
        <v>132</v>
      </c>
      <c r="B441" s="14" t="s">
        <v>133</v>
      </c>
      <c r="C441" s="15" t="s">
        <v>36</v>
      </c>
      <c r="D441" s="15">
        <v>27</v>
      </c>
      <c r="E441" s="15">
        <v>63</v>
      </c>
      <c r="F441" s="15">
        <v>90</v>
      </c>
      <c r="G441" s="15">
        <v>1.5</v>
      </c>
      <c r="H441" s="15" t="s">
        <v>15</v>
      </c>
      <c r="I441" s="15" t="s">
        <v>20</v>
      </c>
      <c r="J441" s="37"/>
      <c r="K441" s="40"/>
      <c r="L441" s="42"/>
      <c r="M441" s="44"/>
      <c r="N441" s="46"/>
      <c r="O441" s="48"/>
    </row>
    <row r="442" spans="1:18" ht="11.1" customHeight="1">
      <c r="A442" s="16" t="s">
        <v>132</v>
      </c>
      <c r="B442" s="17" t="s">
        <v>133</v>
      </c>
      <c r="C442" s="18" t="s">
        <v>37</v>
      </c>
      <c r="D442" s="18">
        <v>26</v>
      </c>
      <c r="E442" s="18">
        <v>60</v>
      </c>
      <c r="F442" s="18">
        <v>86</v>
      </c>
      <c r="G442" s="18">
        <v>1.5</v>
      </c>
      <c r="H442" s="18" t="s">
        <v>15</v>
      </c>
      <c r="I442" s="18" t="s">
        <v>21</v>
      </c>
      <c r="J442" s="37"/>
      <c r="K442" s="40"/>
      <c r="L442" s="42"/>
      <c r="M442" s="44"/>
      <c r="N442" s="46"/>
      <c r="O442" s="48"/>
    </row>
    <row r="443" spans="1:18" ht="11.1" customHeight="1">
      <c r="A443" s="16" t="s">
        <v>132</v>
      </c>
      <c r="B443" s="17" t="s">
        <v>133</v>
      </c>
      <c r="C443" s="18" t="s">
        <v>38</v>
      </c>
      <c r="D443" s="18">
        <v>26</v>
      </c>
      <c r="E443" s="18">
        <v>57</v>
      </c>
      <c r="F443" s="18">
        <v>83</v>
      </c>
      <c r="G443" s="18">
        <v>1.5</v>
      </c>
      <c r="H443" s="18" t="s">
        <v>15</v>
      </c>
      <c r="I443" s="18" t="s">
        <v>21</v>
      </c>
      <c r="J443" s="37"/>
      <c r="K443" s="40"/>
      <c r="L443" s="42"/>
      <c r="M443" s="44"/>
      <c r="N443" s="46"/>
      <c r="O443" s="48"/>
    </row>
    <row r="444" spans="1:18" ht="11.1" customHeight="1">
      <c r="A444" s="16" t="s">
        <v>132</v>
      </c>
      <c r="B444" s="17" t="s">
        <v>133</v>
      </c>
      <c r="C444" s="18" t="s">
        <v>40</v>
      </c>
      <c r="D444" s="18">
        <v>27</v>
      </c>
      <c r="E444" s="18">
        <v>47</v>
      </c>
      <c r="F444" s="18">
        <v>74</v>
      </c>
      <c r="G444" s="18">
        <v>2</v>
      </c>
      <c r="H444" s="18" t="s">
        <v>15</v>
      </c>
      <c r="I444" s="18" t="s">
        <v>22</v>
      </c>
      <c r="J444" s="37"/>
      <c r="K444" s="40"/>
      <c r="L444" s="42"/>
      <c r="M444" s="44"/>
      <c r="N444" s="46"/>
      <c r="O444" s="48"/>
    </row>
    <row r="445" spans="1:18" ht="11.1" customHeight="1" thickBot="1">
      <c r="A445" s="19" t="s">
        <v>132</v>
      </c>
      <c r="B445" s="20" t="s">
        <v>133</v>
      </c>
      <c r="C445" s="21" t="s">
        <v>30</v>
      </c>
      <c r="D445" s="21">
        <v>25</v>
      </c>
      <c r="E445" s="21">
        <v>32</v>
      </c>
      <c r="F445" s="21">
        <v>57</v>
      </c>
      <c r="G445" s="21">
        <v>3</v>
      </c>
      <c r="H445" s="21" t="s">
        <v>15</v>
      </c>
      <c r="I445" s="21" t="s">
        <v>17</v>
      </c>
      <c r="J445" s="38"/>
      <c r="K445" s="41"/>
      <c r="L445" s="43"/>
      <c r="M445" s="45"/>
      <c r="N445" s="47"/>
      <c r="O445" s="49"/>
      <c r="P445" s="11"/>
      <c r="Q445" s="12"/>
      <c r="R445" s="12"/>
    </row>
    <row r="446" spans="1:18" ht="11.1" customHeight="1">
      <c r="A446" s="8" t="s">
        <v>134</v>
      </c>
      <c r="B446" s="9" t="s">
        <v>135</v>
      </c>
      <c r="C446" s="10" t="s">
        <v>31</v>
      </c>
      <c r="D446" s="10">
        <v>28</v>
      </c>
      <c r="E446" s="10">
        <v>43</v>
      </c>
      <c r="F446" s="10">
        <v>71</v>
      </c>
      <c r="G446" s="10">
        <v>3</v>
      </c>
      <c r="H446" s="10" t="s">
        <v>15</v>
      </c>
      <c r="I446" s="10" t="s">
        <v>22</v>
      </c>
      <c r="J446" s="36">
        <f t="shared" ref="J446" si="215">COUNTIF(H446:H455,"F")+COUNTIF(H446:H455,"AB")</f>
        <v>2</v>
      </c>
      <c r="K446" s="39">
        <f t="shared" ref="K446" si="216">SUM(G446:G455)</f>
        <v>18.5</v>
      </c>
      <c r="L446" s="42" t="str">
        <f t="shared" ref="L446" si="217">IF(K446=24.5, "PASS", "FAIL")</f>
        <v>FAIL</v>
      </c>
      <c r="M446" s="44" t="str">
        <f t="shared" ref="M446" si="218">IF(L446="PASS",O446/10,"NO NEED")</f>
        <v>NO NEED</v>
      </c>
      <c r="N446" s="46" t="str">
        <f>IF(L446="FAIL","NO RANK",RANK(M446,$M$6:$M$575))</f>
        <v>NO RANK</v>
      </c>
      <c r="O446" s="48">
        <f t="shared" ref="O446" si="219">SUM(F446:F455)</f>
        <v>701</v>
      </c>
      <c r="P446" s="11"/>
      <c r="Q446" s="12"/>
      <c r="R446" s="12"/>
    </row>
    <row r="447" spans="1:18" ht="11.1" customHeight="1">
      <c r="A447" s="13" t="s">
        <v>134</v>
      </c>
      <c r="B447" s="14" t="s">
        <v>135</v>
      </c>
      <c r="C447" s="15" t="s">
        <v>32</v>
      </c>
      <c r="D447" s="15">
        <v>26</v>
      </c>
      <c r="E447" s="15">
        <v>37</v>
      </c>
      <c r="F447" s="15">
        <v>63</v>
      </c>
      <c r="G447" s="15">
        <v>3</v>
      </c>
      <c r="H447" s="15" t="s">
        <v>15</v>
      </c>
      <c r="I447" s="15" t="s">
        <v>16</v>
      </c>
      <c r="J447" s="37"/>
      <c r="K447" s="40"/>
      <c r="L447" s="42"/>
      <c r="M447" s="44"/>
      <c r="N447" s="46"/>
      <c r="O447" s="48"/>
    </row>
    <row r="448" spans="1:18" ht="11.1" customHeight="1">
      <c r="A448" s="13" t="s">
        <v>134</v>
      </c>
      <c r="B448" s="14" t="s">
        <v>135</v>
      </c>
      <c r="C448" s="15" t="s">
        <v>33</v>
      </c>
      <c r="D448" s="15">
        <v>22</v>
      </c>
      <c r="E448" s="15">
        <v>33</v>
      </c>
      <c r="F448" s="15">
        <v>55</v>
      </c>
      <c r="G448" s="15">
        <v>3</v>
      </c>
      <c r="H448" s="15" t="s">
        <v>15</v>
      </c>
      <c r="I448" s="15" t="s">
        <v>17</v>
      </c>
      <c r="J448" s="37"/>
      <c r="K448" s="40"/>
      <c r="L448" s="42"/>
      <c r="M448" s="44"/>
      <c r="N448" s="46"/>
      <c r="O448" s="48"/>
    </row>
    <row r="449" spans="1:18" ht="11.1" customHeight="1">
      <c r="A449" s="13" t="s">
        <v>134</v>
      </c>
      <c r="B449" s="14" t="s">
        <v>135</v>
      </c>
      <c r="C449" s="15" t="s">
        <v>34</v>
      </c>
      <c r="D449" s="15">
        <v>21</v>
      </c>
      <c r="E449" s="15">
        <v>14</v>
      </c>
      <c r="F449" s="15">
        <v>35</v>
      </c>
      <c r="G449" s="15">
        <v>0</v>
      </c>
      <c r="H449" s="15" t="s">
        <v>19</v>
      </c>
      <c r="I449" s="15" t="s">
        <v>19</v>
      </c>
      <c r="J449" s="37"/>
      <c r="K449" s="40"/>
      <c r="L449" s="42"/>
      <c r="M449" s="44"/>
      <c r="N449" s="46"/>
      <c r="O449" s="48"/>
    </row>
    <row r="450" spans="1:18" ht="11.1" customHeight="1">
      <c r="A450" s="13" t="s">
        <v>134</v>
      </c>
      <c r="B450" s="14" t="s">
        <v>135</v>
      </c>
      <c r="C450" s="15" t="s">
        <v>35</v>
      </c>
      <c r="D450" s="15">
        <v>23</v>
      </c>
      <c r="E450" s="15">
        <v>18</v>
      </c>
      <c r="F450" s="15">
        <v>41</v>
      </c>
      <c r="G450" s="15">
        <v>0</v>
      </c>
      <c r="H450" s="15" t="s">
        <v>19</v>
      </c>
      <c r="I450" s="15" t="s">
        <v>19</v>
      </c>
      <c r="J450" s="37"/>
      <c r="K450" s="40"/>
      <c r="L450" s="42"/>
      <c r="M450" s="44"/>
      <c r="N450" s="46"/>
      <c r="O450" s="48"/>
    </row>
    <row r="451" spans="1:18" ht="11.1" customHeight="1">
      <c r="A451" s="13" t="s">
        <v>134</v>
      </c>
      <c r="B451" s="14" t="s">
        <v>135</v>
      </c>
      <c r="C451" s="15" t="s">
        <v>36</v>
      </c>
      <c r="D451" s="15">
        <v>27</v>
      </c>
      <c r="E451" s="15">
        <v>64</v>
      </c>
      <c r="F451" s="15">
        <v>91</v>
      </c>
      <c r="G451" s="15">
        <v>1.5</v>
      </c>
      <c r="H451" s="15" t="s">
        <v>15</v>
      </c>
      <c r="I451" s="15" t="s">
        <v>20</v>
      </c>
      <c r="J451" s="37"/>
      <c r="K451" s="40"/>
      <c r="L451" s="42"/>
      <c r="M451" s="44"/>
      <c r="N451" s="46"/>
      <c r="O451" s="48"/>
    </row>
    <row r="452" spans="1:18" ht="11.1" customHeight="1">
      <c r="A452" s="16" t="s">
        <v>134</v>
      </c>
      <c r="B452" s="17" t="s">
        <v>135</v>
      </c>
      <c r="C452" s="18" t="s">
        <v>37</v>
      </c>
      <c r="D452" s="18">
        <v>27</v>
      </c>
      <c r="E452" s="18">
        <v>62</v>
      </c>
      <c r="F452" s="18">
        <v>89</v>
      </c>
      <c r="G452" s="18">
        <v>1.5</v>
      </c>
      <c r="H452" s="18" t="s">
        <v>15</v>
      </c>
      <c r="I452" s="18" t="s">
        <v>21</v>
      </c>
      <c r="J452" s="37"/>
      <c r="K452" s="40"/>
      <c r="L452" s="42"/>
      <c r="M452" s="44"/>
      <c r="N452" s="46"/>
      <c r="O452" s="48"/>
    </row>
    <row r="453" spans="1:18" ht="11.1" customHeight="1">
      <c r="A453" s="16" t="s">
        <v>134</v>
      </c>
      <c r="B453" s="17" t="s">
        <v>135</v>
      </c>
      <c r="C453" s="18" t="s">
        <v>38</v>
      </c>
      <c r="D453" s="18">
        <v>27</v>
      </c>
      <c r="E453" s="18">
        <v>62</v>
      </c>
      <c r="F453" s="18">
        <v>89</v>
      </c>
      <c r="G453" s="18">
        <v>1.5</v>
      </c>
      <c r="H453" s="18" t="s">
        <v>15</v>
      </c>
      <c r="I453" s="18" t="s">
        <v>21</v>
      </c>
      <c r="J453" s="37"/>
      <c r="K453" s="40"/>
      <c r="L453" s="42"/>
      <c r="M453" s="44"/>
      <c r="N453" s="46"/>
      <c r="O453" s="48"/>
    </row>
    <row r="454" spans="1:18" ht="11.1" customHeight="1">
      <c r="A454" s="16" t="s">
        <v>134</v>
      </c>
      <c r="B454" s="17" t="s">
        <v>135</v>
      </c>
      <c r="C454" s="18" t="s">
        <v>40</v>
      </c>
      <c r="D454" s="18">
        <v>27</v>
      </c>
      <c r="E454" s="18">
        <v>67</v>
      </c>
      <c r="F454" s="18">
        <v>94</v>
      </c>
      <c r="G454" s="18">
        <v>2</v>
      </c>
      <c r="H454" s="18" t="s">
        <v>15</v>
      </c>
      <c r="I454" s="18" t="s">
        <v>20</v>
      </c>
      <c r="J454" s="37"/>
      <c r="K454" s="40"/>
      <c r="L454" s="42"/>
      <c r="M454" s="44"/>
      <c r="N454" s="46"/>
      <c r="O454" s="48"/>
    </row>
    <row r="455" spans="1:18" ht="11.1" customHeight="1" thickBot="1">
      <c r="A455" s="19" t="s">
        <v>134</v>
      </c>
      <c r="B455" s="20" t="s">
        <v>135</v>
      </c>
      <c r="C455" s="21" t="s">
        <v>30</v>
      </c>
      <c r="D455" s="21">
        <v>26</v>
      </c>
      <c r="E455" s="21">
        <v>47</v>
      </c>
      <c r="F455" s="21">
        <v>73</v>
      </c>
      <c r="G455" s="21">
        <v>3</v>
      </c>
      <c r="H455" s="21" t="s">
        <v>15</v>
      </c>
      <c r="I455" s="21" t="s">
        <v>22</v>
      </c>
      <c r="J455" s="38"/>
      <c r="K455" s="41"/>
      <c r="L455" s="43"/>
      <c r="M455" s="45"/>
      <c r="N455" s="47"/>
      <c r="O455" s="49"/>
      <c r="P455" s="11"/>
      <c r="Q455" s="12"/>
      <c r="R455" s="12"/>
    </row>
    <row r="456" spans="1:18" ht="11.1" customHeight="1">
      <c r="A456" s="8" t="s">
        <v>136</v>
      </c>
      <c r="B456" s="9" t="s">
        <v>137</v>
      </c>
      <c r="C456" s="10" t="s">
        <v>31</v>
      </c>
      <c r="D456" s="10">
        <v>23</v>
      </c>
      <c r="E456" s="10">
        <v>6</v>
      </c>
      <c r="F456" s="10">
        <v>29</v>
      </c>
      <c r="G456" s="10">
        <v>0</v>
      </c>
      <c r="H456" s="10" t="s">
        <v>19</v>
      </c>
      <c r="I456" s="10" t="s">
        <v>19</v>
      </c>
      <c r="J456" s="36">
        <f t="shared" ref="J456" si="220">COUNTIF(H456:H465,"F")+COUNTIF(H456:H465,"AB")</f>
        <v>5</v>
      </c>
      <c r="K456" s="39">
        <f t="shared" ref="K456" si="221">SUM(G456:G465)</f>
        <v>9.5</v>
      </c>
      <c r="L456" s="42" t="str">
        <f t="shared" ref="L456" si="222">IF(K456=24.5, "PASS", "FAIL")</f>
        <v>FAIL</v>
      </c>
      <c r="M456" s="44" t="str">
        <f t="shared" ref="M456" si="223">IF(L456="PASS",O456/10,"NO NEED")</f>
        <v>NO NEED</v>
      </c>
      <c r="N456" s="46" t="str">
        <f>IF(L456="FAIL","NO RANK",RANK(M456,$M$6:$M$575))</f>
        <v>NO RANK</v>
      </c>
      <c r="O456" s="48">
        <f t="shared" ref="O456" si="224">SUM(F456:F465)</f>
        <v>492</v>
      </c>
      <c r="P456" s="11"/>
      <c r="Q456" s="12"/>
      <c r="R456" s="12"/>
    </row>
    <row r="457" spans="1:18" ht="11.1" customHeight="1">
      <c r="A457" s="13" t="s">
        <v>136</v>
      </c>
      <c r="B457" s="14" t="s">
        <v>137</v>
      </c>
      <c r="C457" s="15" t="s">
        <v>32</v>
      </c>
      <c r="D457" s="15">
        <v>23</v>
      </c>
      <c r="E457" s="15">
        <v>6</v>
      </c>
      <c r="F457" s="15">
        <v>29</v>
      </c>
      <c r="G457" s="15">
        <v>0</v>
      </c>
      <c r="H457" s="15" t="s">
        <v>19</v>
      </c>
      <c r="I457" s="15" t="s">
        <v>19</v>
      </c>
      <c r="J457" s="37"/>
      <c r="K457" s="40"/>
      <c r="L457" s="42"/>
      <c r="M457" s="44"/>
      <c r="N457" s="46"/>
      <c r="O457" s="48"/>
    </row>
    <row r="458" spans="1:18" ht="11.1" customHeight="1">
      <c r="A458" s="13" t="s">
        <v>136</v>
      </c>
      <c r="B458" s="14" t="s">
        <v>137</v>
      </c>
      <c r="C458" s="15" t="s">
        <v>33</v>
      </c>
      <c r="D458" s="15">
        <v>16</v>
      </c>
      <c r="E458" s="15">
        <v>7</v>
      </c>
      <c r="F458" s="15">
        <v>23</v>
      </c>
      <c r="G458" s="15">
        <v>0</v>
      </c>
      <c r="H458" s="15" t="s">
        <v>19</v>
      </c>
      <c r="I458" s="15" t="s">
        <v>19</v>
      </c>
      <c r="J458" s="37"/>
      <c r="K458" s="40"/>
      <c r="L458" s="42"/>
      <c r="M458" s="44"/>
      <c r="N458" s="46"/>
      <c r="O458" s="48"/>
    </row>
    <row r="459" spans="1:18" ht="11.1" customHeight="1">
      <c r="A459" s="13" t="s">
        <v>136</v>
      </c>
      <c r="B459" s="14" t="s">
        <v>137</v>
      </c>
      <c r="C459" s="15" t="s">
        <v>34</v>
      </c>
      <c r="D459" s="15">
        <v>15</v>
      </c>
      <c r="E459" s="15">
        <v>6</v>
      </c>
      <c r="F459" s="15">
        <v>21</v>
      </c>
      <c r="G459" s="15">
        <v>0</v>
      </c>
      <c r="H459" s="15" t="s">
        <v>19</v>
      </c>
      <c r="I459" s="15" t="s">
        <v>19</v>
      </c>
      <c r="J459" s="37"/>
      <c r="K459" s="40"/>
      <c r="L459" s="42"/>
      <c r="M459" s="44"/>
      <c r="N459" s="46"/>
      <c r="O459" s="48"/>
    </row>
    <row r="460" spans="1:18" ht="11.1" customHeight="1">
      <c r="A460" s="13" t="s">
        <v>136</v>
      </c>
      <c r="B460" s="14" t="s">
        <v>137</v>
      </c>
      <c r="C460" s="15" t="s">
        <v>35</v>
      </c>
      <c r="D460" s="15">
        <v>16</v>
      </c>
      <c r="E460" s="15">
        <v>2</v>
      </c>
      <c r="F460" s="15">
        <v>18</v>
      </c>
      <c r="G460" s="15">
        <v>0</v>
      </c>
      <c r="H460" s="15" t="s">
        <v>19</v>
      </c>
      <c r="I460" s="15" t="s">
        <v>19</v>
      </c>
      <c r="J460" s="37"/>
      <c r="K460" s="40"/>
      <c r="L460" s="42"/>
      <c r="M460" s="44"/>
      <c r="N460" s="46"/>
      <c r="O460" s="48"/>
    </row>
    <row r="461" spans="1:18" ht="11.1" customHeight="1">
      <c r="A461" s="13" t="s">
        <v>136</v>
      </c>
      <c r="B461" s="14" t="s">
        <v>137</v>
      </c>
      <c r="C461" s="15" t="s">
        <v>36</v>
      </c>
      <c r="D461" s="15">
        <v>25</v>
      </c>
      <c r="E461" s="15">
        <v>65</v>
      </c>
      <c r="F461" s="15">
        <v>90</v>
      </c>
      <c r="G461" s="15">
        <v>1.5</v>
      </c>
      <c r="H461" s="15" t="s">
        <v>15</v>
      </c>
      <c r="I461" s="15" t="s">
        <v>20</v>
      </c>
      <c r="J461" s="37"/>
      <c r="K461" s="40"/>
      <c r="L461" s="42"/>
      <c r="M461" s="44"/>
      <c r="N461" s="46"/>
      <c r="O461" s="48"/>
    </row>
    <row r="462" spans="1:18" ht="11.1" customHeight="1">
      <c r="A462" s="16" t="s">
        <v>136</v>
      </c>
      <c r="B462" s="17" t="s">
        <v>137</v>
      </c>
      <c r="C462" s="18" t="s">
        <v>37</v>
      </c>
      <c r="D462" s="18">
        <v>25</v>
      </c>
      <c r="E462" s="18">
        <v>59</v>
      </c>
      <c r="F462" s="18">
        <v>84</v>
      </c>
      <c r="G462" s="18">
        <v>1.5</v>
      </c>
      <c r="H462" s="18" t="s">
        <v>15</v>
      </c>
      <c r="I462" s="18" t="s">
        <v>21</v>
      </c>
      <c r="J462" s="37"/>
      <c r="K462" s="40"/>
      <c r="L462" s="42"/>
      <c r="M462" s="44"/>
      <c r="N462" s="46"/>
      <c r="O462" s="48"/>
    </row>
    <row r="463" spans="1:18" ht="11.1" customHeight="1">
      <c r="A463" s="16" t="s">
        <v>136</v>
      </c>
      <c r="B463" s="17" t="s">
        <v>137</v>
      </c>
      <c r="C463" s="18" t="s">
        <v>38</v>
      </c>
      <c r="D463" s="18">
        <v>25</v>
      </c>
      <c r="E463" s="18">
        <v>58</v>
      </c>
      <c r="F463" s="18">
        <v>83</v>
      </c>
      <c r="G463" s="18">
        <v>1.5</v>
      </c>
      <c r="H463" s="18" t="s">
        <v>15</v>
      </c>
      <c r="I463" s="18" t="s">
        <v>21</v>
      </c>
      <c r="J463" s="37"/>
      <c r="K463" s="40"/>
      <c r="L463" s="42"/>
      <c r="M463" s="44"/>
      <c r="N463" s="46"/>
      <c r="O463" s="48"/>
    </row>
    <row r="464" spans="1:18" ht="11.1" customHeight="1">
      <c r="A464" s="16" t="s">
        <v>136</v>
      </c>
      <c r="B464" s="17" t="s">
        <v>137</v>
      </c>
      <c r="C464" s="18" t="s">
        <v>40</v>
      </c>
      <c r="D464" s="18">
        <v>26</v>
      </c>
      <c r="E464" s="18">
        <v>42</v>
      </c>
      <c r="F464" s="18">
        <v>68</v>
      </c>
      <c r="G464" s="18">
        <v>2</v>
      </c>
      <c r="H464" s="18" t="s">
        <v>15</v>
      </c>
      <c r="I464" s="18" t="s">
        <v>16</v>
      </c>
      <c r="J464" s="37"/>
      <c r="K464" s="40"/>
      <c r="L464" s="42"/>
      <c r="M464" s="44"/>
      <c r="N464" s="46"/>
      <c r="O464" s="48"/>
    </row>
    <row r="465" spans="1:18" ht="11.1" customHeight="1" thickBot="1">
      <c r="A465" s="19" t="s">
        <v>136</v>
      </c>
      <c r="B465" s="20" t="s">
        <v>137</v>
      </c>
      <c r="C465" s="21" t="s">
        <v>30</v>
      </c>
      <c r="D465" s="21">
        <v>22</v>
      </c>
      <c r="E465" s="21">
        <v>25</v>
      </c>
      <c r="F465" s="21">
        <v>47</v>
      </c>
      <c r="G465" s="21">
        <v>3</v>
      </c>
      <c r="H465" s="21" t="s">
        <v>15</v>
      </c>
      <c r="I465" s="21" t="s">
        <v>18</v>
      </c>
      <c r="J465" s="38"/>
      <c r="K465" s="41"/>
      <c r="L465" s="43"/>
      <c r="M465" s="45"/>
      <c r="N465" s="47"/>
      <c r="O465" s="49"/>
      <c r="P465" s="11"/>
      <c r="Q465" s="12"/>
      <c r="R465" s="12"/>
    </row>
    <row r="466" spans="1:18" ht="11.1" customHeight="1">
      <c r="A466" s="8" t="s">
        <v>138</v>
      </c>
      <c r="B466" s="9" t="s">
        <v>139</v>
      </c>
      <c r="C466" s="10" t="s">
        <v>31</v>
      </c>
      <c r="D466" s="10">
        <v>26</v>
      </c>
      <c r="E466" s="10">
        <v>34</v>
      </c>
      <c r="F466" s="10">
        <v>60</v>
      </c>
      <c r="G466" s="10">
        <v>3</v>
      </c>
      <c r="H466" s="10" t="s">
        <v>15</v>
      </c>
      <c r="I466" s="10" t="s">
        <v>16</v>
      </c>
      <c r="J466" s="36">
        <f t="shared" ref="J466" si="225">COUNTIF(H466:H475,"F")+COUNTIF(H466:H475,"AB")</f>
        <v>2</v>
      </c>
      <c r="K466" s="39">
        <f t="shared" ref="K466" si="226">SUM(G466:G475)</f>
        <v>18.5</v>
      </c>
      <c r="L466" s="42" t="str">
        <f t="shared" ref="L466" si="227">IF(K466=24.5, "PASS", "FAIL")</f>
        <v>FAIL</v>
      </c>
      <c r="M466" s="44" t="str">
        <f t="shared" ref="M466" si="228">IF(L466="PASS",O466/10,"NO NEED")</f>
        <v>NO NEED</v>
      </c>
      <c r="N466" s="46" t="str">
        <f>IF(L466="FAIL","NO RANK",RANK(M466,$M$6:$M$575))</f>
        <v>NO RANK</v>
      </c>
      <c r="O466" s="48">
        <f t="shared" ref="O466" si="229">SUM(F466:F475)</f>
        <v>667</v>
      </c>
      <c r="P466" s="11"/>
      <c r="Q466" s="12"/>
      <c r="R466" s="12"/>
    </row>
    <row r="467" spans="1:18" ht="11.1" customHeight="1">
      <c r="A467" s="13" t="s">
        <v>138</v>
      </c>
      <c r="B467" s="14" t="s">
        <v>139</v>
      </c>
      <c r="C467" s="15" t="s">
        <v>32</v>
      </c>
      <c r="D467" s="15">
        <v>28</v>
      </c>
      <c r="E467" s="15">
        <v>15</v>
      </c>
      <c r="F467" s="15">
        <v>43</v>
      </c>
      <c r="G467" s="15">
        <v>0</v>
      </c>
      <c r="H467" s="15" t="s">
        <v>19</v>
      </c>
      <c r="I467" s="15" t="s">
        <v>19</v>
      </c>
      <c r="J467" s="37"/>
      <c r="K467" s="40"/>
      <c r="L467" s="42"/>
      <c r="M467" s="44"/>
      <c r="N467" s="46"/>
      <c r="O467" s="48"/>
    </row>
    <row r="468" spans="1:18" ht="11.1" customHeight="1">
      <c r="A468" s="13" t="s">
        <v>138</v>
      </c>
      <c r="B468" s="14" t="s">
        <v>139</v>
      </c>
      <c r="C468" s="15" t="s">
        <v>33</v>
      </c>
      <c r="D468" s="15">
        <v>22</v>
      </c>
      <c r="E468" s="15">
        <v>34</v>
      </c>
      <c r="F468" s="15">
        <v>56</v>
      </c>
      <c r="G468" s="15">
        <v>3</v>
      </c>
      <c r="H468" s="15" t="s">
        <v>15</v>
      </c>
      <c r="I468" s="15" t="s">
        <v>17</v>
      </c>
      <c r="J468" s="37"/>
      <c r="K468" s="40"/>
      <c r="L468" s="42"/>
      <c r="M468" s="44"/>
      <c r="N468" s="46"/>
      <c r="O468" s="48"/>
    </row>
    <row r="469" spans="1:18" ht="11.1" customHeight="1">
      <c r="A469" s="13" t="s">
        <v>138</v>
      </c>
      <c r="B469" s="14" t="s">
        <v>139</v>
      </c>
      <c r="C469" s="15" t="s">
        <v>34</v>
      </c>
      <c r="D469" s="15">
        <v>22</v>
      </c>
      <c r="E469" s="15">
        <v>8</v>
      </c>
      <c r="F469" s="15">
        <v>30</v>
      </c>
      <c r="G469" s="15">
        <v>0</v>
      </c>
      <c r="H469" s="15" t="s">
        <v>19</v>
      </c>
      <c r="I469" s="15" t="s">
        <v>19</v>
      </c>
      <c r="J469" s="37"/>
      <c r="K469" s="40"/>
      <c r="L469" s="42"/>
      <c r="M469" s="44"/>
      <c r="N469" s="46"/>
      <c r="O469" s="48"/>
    </row>
    <row r="470" spans="1:18" ht="11.1" customHeight="1">
      <c r="A470" s="13" t="s">
        <v>138</v>
      </c>
      <c r="B470" s="14" t="s">
        <v>139</v>
      </c>
      <c r="C470" s="15" t="s">
        <v>35</v>
      </c>
      <c r="D470" s="15">
        <v>22</v>
      </c>
      <c r="E470" s="15">
        <v>25</v>
      </c>
      <c r="F470" s="15">
        <v>47</v>
      </c>
      <c r="G470" s="15">
        <v>3</v>
      </c>
      <c r="H470" s="15" t="s">
        <v>15</v>
      </c>
      <c r="I470" s="15" t="s">
        <v>18</v>
      </c>
      <c r="J470" s="37"/>
      <c r="K470" s="40"/>
      <c r="L470" s="42"/>
      <c r="M470" s="44"/>
      <c r="N470" s="46"/>
      <c r="O470" s="48"/>
    </row>
    <row r="471" spans="1:18" ht="11.1" customHeight="1">
      <c r="A471" s="13" t="s">
        <v>138</v>
      </c>
      <c r="B471" s="14" t="s">
        <v>139</v>
      </c>
      <c r="C471" s="15" t="s">
        <v>36</v>
      </c>
      <c r="D471" s="15">
        <v>29</v>
      </c>
      <c r="E471" s="15">
        <v>67</v>
      </c>
      <c r="F471" s="15">
        <v>96</v>
      </c>
      <c r="G471" s="15">
        <v>1.5</v>
      </c>
      <c r="H471" s="15" t="s">
        <v>15</v>
      </c>
      <c r="I471" s="15" t="s">
        <v>20</v>
      </c>
      <c r="J471" s="37"/>
      <c r="K471" s="40"/>
      <c r="L471" s="42"/>
      <c r="M471" s="44"/>
      <c r="N471" s="46"/>
      <c r="O471" s="48"/>
    </row>
    <row r="472" spans="1:18" ht="11.1" customHeight="1">
      <c r="A472" s="16" t="s">
        <v>138</v>
      </c>
      <c r="B472" s="17" t="s">
        <v>139</v>
      </c>
      <c r="C472" s="18" t="s">
        <v>37</v>
      </c>
      <c r="D472" s="18">
        <v>28</v>
      </c>
      <c r="E472" s="18">
        <v>61</v>
      </c>
      <c r="F472" s="18">
        <v>89</v>
      </c>
      <c r="G472" s="18">
        <v>1.5</v>
      </c>
      <c r="H472" s="18" t="s">
        <v>15</v>
      </c>
      <c r="I472" s="18" t="s">
        <v>21</v>
      </c>
      <c r="J472" s="37"/>
      <c r="K472" s="40"/>
      <c r="L472" s="42"/>
      <c r="M472" s="44"/>
      <c r="N472" s="46"/>
      <c r="O472" s="48"/>
    </row>
    <row r="473" spans="1:18" ht="11.1" customHeight="1">
      <c r="A473" s="16" t="s">
        <v>138</v>
      </c>
      <c r="B473" s="17" t="s">
        <v>139</v>
      </c>
      <c r="C473" s="18" t="s">
        <v>38</v>
      </c>
      <c r="D473" s="18">
        <v>28</v>
      </c>
      <c r="E473" s="18">
        <v>60</v>
      </c>
      <c r="F473" s="18">
        <v>88</v>
      </c>
      <c r="G473" s="18">
        <v>1.5</v>
      </c>
      <c r="H473" s="18" t="s">
        <v>15</v>
      </c>
      <c r="I473" s="18" t="s">
        <v>21</v>
      </c>
      <c r="J473" s="37"/>
      <c r="K473" s="40"/>
      <c r="L473" s="42"/>
      <c r="M473" s="44"/>
      <c r="N473" s="46"/>
      <c r="O473" s="48"/>
    </row>
    <row r="474" spans="1:18" ht="11.1" customHeight="1">
      <c r="A474" s="16" t="s">
        <v>138</v>
      </c>
      <c r="B474" s="17" t="s">
        <v>139</v>
      </c>
      <c r="C474" s="18" t="s">
        <v>40</v>
      </c>
      <c r="D474" s="18">
        <v>29</v>
      </c>
      <c r="E474" s="18">
        <v>67</v>
      </c>
      <c r="F474" s="18">
        <v>96</v>
      </c>
      <c r="G474" s="18">
        <v>2</v>
      </c>
      <c r="H474" s="18" t="s">
        <v>15</v>
      </c>
      <c r="I474" s="18" t="s">
        <v>20</v>
      </c>
      <c r="J474" s="37"/>
      <c r="K474" s="40"/>
      <c r="L474" s="42"/>
      <c r="M474" s="44"/>
      <c r="N474" s="46"/>
      <c r="O474" s="48"/>
    </row>
    <row r="475" spans="1:18" ht="11.1" customHeight="1" thickBot="1">
      <c r="A475" s="19" t="s">
        <v>138</v>
      </c>
      <c r="B475" s="20" t="s">
        <v>139</v>
      </c>
      <c r="C475" s="21" t="s">
        <v>30</v>
      </c>
      <c r="D475" s="21">
        <v>26</v>
      </c>
      <c r="E475" s="21">
        <v>36</v>
      </c>
      <c r="F475" s="21">
        <v>62</v>
      </c>
      <c r="G475" s="21">
        <v>3</v>
      </c>
      <c r="H475" s="21" t="s">
        <v>15</v>
      </c>
      <c r="I475" s="21" t="s">
        <v>16</v>
      </c>
      <c r="J475" s="38"/>
      <c r="K475" s="41"/>
      <c r="L475" s="43"/>
      <c r="M475" s="45"/>
      <c r="N475" s="47"/>
      <c r="O475" s="49"/>
      <c r="P475" s="11"/>
      <c r="Q475" s="12"/>
      <c r="R475" s="12"/>
    </row>
    <row r="476" spans="1:18" ht="11.1" customHeight="1">
      <c r="A476" s="8" t="s">
        <v>140</v>
      </c>
      <c r="B476" s="9" t="s">
        <v>141</v>
      </c>
      <c r="C476" s="10" t="s">
        <v>31</v>
      </c>
      <c r="D476" s="10">
        <v>25</v>
      </c>
      <c r="E476" s="10">
        <v>39</v>
      </c>
      <c r="F476" s="10">
        <v>64</v>
      </c>
      <c r="G476" s="10">
        <v>3</v>
      </c>
      <c r="H476" s="10" t="s">
        <v>15</v>
      </c>
      <c r="I476" s="10" t="s">
        <v>16</v>
      </c>
      <c r="J476" s="36">
        <f t="shared" ref="J476" si="230">COUNTIF(H476:H485,"F")+COUNTIF(H476:H485,"AB")</f>
        <v>3</v>
      </c>
      <c r="K476" s="39">
        <f t="shared" ref="K476" si="231">SUM(G476:G485)</f>
        <v>15.5</v>
      </c>
      <c r="L476" s="42" t="str">
        <f t="shared" ref="L476" si="232">IF(K476=24.5, "PASS", "FAIL")</f>
        <v>FAIL</v>
      </c>
      <c r="M476" s="44" t="str">
        <f t="shared" ref="M476" si="233">IF(L476="PASS",O476/10,"NO NEED")</f>
        <v>NO NEED</v>
      </c>
      <c r="N476" s="46" t="str">
        <f>IF(L476="FAIL","NO RANK",RANK(M476,$M$6:$M$575))</f>
        <v>NO RANK</v>
      </c>
      <c r="O476" s="48">
        <f t="shared" ref="O476" si="234">SUM(F476:F485)</f>
        <v>645</v>
      </c>
      <c r="P476" s="11"/>
      <c r="Q476" s="12"/>
      <c r="R476" s="12"/>
    </row>
    <row r="477" spans="1:18" ht="11.1" customHeight="1">
      <c r="A477" s="13" t="s">
        <v>140</v>
      </c>
      <c r="B477" s="14" t="s">
        <v>141</v>
      </c>
      <c r="C477" s="15" t="s">
        <v>32</v>
      </c>
      <c r="D477" s="15">
        <v>27</v>
      </c>
      <c r="E477" s="15">
        <v>15</v>
      </c>
      <c r="F477" s="15">
        <v>42</v>
      </c>
      <c r="G477" s="15">
        <v>0</v>
      </c>
      <c r="H477" s="15" t="s">
        <v>19</v>
      </c>
      <c r="I477" s="15" t="s">
        <v>19</v>
      </c>
      <c r="J477" s="37"/>
      <c r="K477" s="40"/>
      <c r="L477" s="42"/>
      <c r="M477" s="44"/>
      <c r="N477" s="46"/>
      <c r="O477" s="48"/>
    </row>
    <row r="478" spans="1:18" ht="11.1" customHeight="1">
      <c r="A478" s="13" t="s">
        <v>140</v>
      </c>
      <c r="B478" s="14" t="s">
        <v>141</v>
      </c>
      <c r="C478" s="15" t="s">
        <v>33</v>
      </c>
      <c r="D478" s="15">
        <v>19</v>
      </c>
      <c r="E478" s="15">
        <v>32</v>
      </c>
      <c r="F478" s="15">
        <v>51</v>
      </c>
      <c r="G478" s="15">
        <v>3</v>
      </c>
      <c r="H478" s="15" t="s">
        <v>15</v>
      </c>
      <c r="I478" s="15" t="s">
        <v>17</v>
      </c>
      <c r="J478" s="37"/>
      <c r="K478" s="40"/>
      <c r="L478" s="42"/>
      <c r="M478" s="44"/>
      <c r="N478" s="46"/>
      <c r="O478" s="48"/>
    </row>
    <row r="479" spans="1:18" ht="11.1" customHeight="1">
      <c r="A479" s="13" t="s">
        <v>140</v>
      </c>
      <c r="B479" s="14" t="s">
        <v>141</v>
      </c>
      <c r="C479" s="15" t="s">
        <v>34</v>
      </c>
      <c r="D479" s="15">
        <v>23</v>
      </c>
      <c r="E479" s="15">
        <v>4</v>
      </c>
      <c r="F479" s="15">
        <v>27</v>
      </c>
      <c r="G479" s="15">
        <v>0</v>
      </c>
      <c r="H479" s="15" t="s">
        <v>19</v>
      </c>
      <c r="I479" s="15" t="s">
        <v>19</v>
      </c>
      <c r="J479" s="37"/>
      <c r="K479" s="40"/>
      <c r="L479" s="42"/>
      <c r="M479" s="44"/>
      <c r="N479" s="46"/>
      <c r="O479" s="48"/>
    </row>
    <row r="480" spans="1:18" ht="11.1" customHeight="1">
      <c r="A480" s="13" t="s">
        <v>140</v>
      </c>
      <c r="B480" s="14" t="s">
        <v>141</v>
      </c>
      <c r="C480" s="15" t="s">
        <v>35</v>
      </c>
      <c r="D480" s="15">
        <v>18</v>
      </c>
      <c r="E480" s="15">
        <v>8</v>
      </c>
      <c r="F480" s="15">
        <v>26</v>
      </c>
      <c r="G480" s="15">
        <v>0</v>
      </c>
      <c r="H480" s="15" t="s">
        <v>19</v>
      </c>
      <c r="I480" s="15" t="s">
        <v>19</v>
      </c>
      <c r="J480" s="37"/>
      <c r="K480" s="40"/>
      <c r="L480" s="42"/>
      <c r="M480" s="44"/>
      <c r="N480" s="46"/>
      <c r="O480" s="48"/>
    </row>
    <row r="481" spans="1:18" ht="11.1" customHeight="1">
      <c r="A481" s="13" t="s">
        <v>140</v>
      </c>
      <c r="B481" s="14" t="s">
        <v>141</v>
      </c>
      <c r="C481" s="15" t="s">
        <v>36</v>
      </c>
      <c r="D481" s="15">
        <v>29</v>
      </c>
      <c r="E481" s="15">
        <v>68</v>
      </c>
      <c r="F481" s="15">
        <v>97</v>
      </c>
      <c r="G481" s="15">
        <v>1.5</v>
      </c>
      <c r="H481" s="15" t="s">
        <v>15</v>
      </c>
      <c r="I481" s="15" t="s">
        <v>20</v>
      </c>
      <c r="J481" s="37"/>
      <c r="K481" s="40"/>
      <c r="L481" s="42"/>
      <c r="M481" s="44"/>
      <c r="N481" s="46"/>
      <c r="O481" s="48"/>
    </row>
    <row r="482" spans="1:18" ht="11.1" customHeight="1">
      <c r="A482" s="16" t="s">
        <v>140</v>
      </c>
      <c r="B482" s="17" t="s">
        <v>141</v>
      </c>
      <c r="C482" s="18" t="s">
        <v>37</v>
      </c>
      <c r="D482" s="18">
        <v>28</v>
      </c>
      <c r="E482" s="18">
        <v>62</v>
      </c>
      <c r="F482" s="18">
        <v>90</v>
      </c>
      <c r="G482" s="18">
        <v>1.5</v>
      </c>
      <c r="H482" s="18" t="s">
        <v>15</v>
      </c>
      <c r="I482" s="18" t="s">
        <v>20</v>
      </c>
      <c r="J482" s="37"/>
      <c r="K482" s="40"/>
      <c r="L482" s="42"/>
      <c r="M482" s="44"/>
      <c r="N482" s="46"/>
      <c r="O482" s="48"/>
    </row>
    <row r="483" spans="1:18" ht="11.1" customHeight="1">
      <c r="A483" s="16" t="s">
        <v>140</v>
      </c>
      <c r="B483" s="17" t="s">
        <v>141</v>
      </c>
      <c r="C483" s="18" t="s">
        <v>38</v>
      </c>
      <c r="D483" s="18">
        <v>28</v>
      </c>
      <c r="E483" s="18">
        <v>65</v>
      </c>
      <c r="F483" s="18">
        <v>93</v>
      </c>
      <c r="G483" s="18">
        <v>1.5</v>
      </c>
      <c r="H483" s="18" t="s">
        <v>15</v>
      </c>
      <c r="I483" s="18" t="s">
        <v>20</v>
      </c>
      <c r="J483" s="37"/>
      <c r="K483" s="40"/>
      <c r="L483" s="42"/>
      <c r="M483" s="44"/>
      <c r="N483" s="46"/>
      <c r="O483" s="48"/>
    </row>
    <row r="484" spans="1:18" ht="11.1" customHeight="1">
      <c r="A484" s="16" t="s">
        <v>140</v>
      </c>
      <c r="B484" s="17" t="s">
        <v>141</v>
      </c>
      <c r="C484" s="18" t="s">
        <v>40</v>
      </c>
      <c r="D484" s="18">
        <v>29</v>
      </c>
      <c r="E484" s="18">
        <v>65</v>
      </c>
      <c r="F484" s="18">
        <v>94</v>
      </c>
      <c r="G484" s="18">
        <v>2</v>
      </c>
      <c r="H484" s="18" t="s">
        <v>15</v>
      </c>
      <c r="I484" s="18" t="s">
        <v>20</v>
      </c>
      <c r="J484" s="37"/>
      <c r="K484" s="40"/>
      <c r="L484" s="42"/>
      <c r="M484" s="44"/>
      <c r="N484" s="46"/>
      <c r="O484" s="48"/>
    </row>
    <row r="485" spans="1:18" ht="11.1" customHeight="1" thickBot="1">
      <c r="A485" s="19" t="s">
        <v>140</v>
      </c>
      <c r="B485" s="20" t="s">
        <v>141</v>
      </c>
      <c r="C485" s="21" t="s">
        <v>30</v>
      </c>
      <c r="D485" s="21">
        <v>26</v>
      </c>
      <c r="E485" s="21">
        <v>35</v>
      </c>
      <c r="F485" s="21">
        <v>61</v>
      </c>
      <c r="G485" s="21">
        <v>3</v>
      </c>
      <c r="H485" s="21" t="s">
        <v>15</v>
      </c>
      <c r="I485" s="21" t="s">
        <v>16</v>
      </c>
      <c r="J485" s="38"/>
      <c r="K485" s="41"/>
      <c r="L485" s="43"/>
      <c r="M485" s="45"/>
      <c r="N485" s="47"/>
      <c r="O485" s="49"/>
      <c r="P485" s="11"/>
      <c r="Q485" s="12"/>
      <c r="R485" s="12"/>
    </row>
    <row r="486" spans="1:18" ht="11.1" customHeight="1">
      <c r="A486" s="8" t="s">
        <v>142</v>
      </c>
      <c r="B486" s="9" t="s">
        <v>143</v>
      </c>
      <c r="C486" s="10" t="s">
        <v>31</v>
      </c>
      <c r="D486" s="10">
        <v>28</v>
      </c>
      <c r="E486" s="10">
        <v>46</v>
      </c>
      <c r="F486" s="10">
        <v>74</v>
      </c>
      <c r="G486" s="10">
        <v>3</v>
      </c>
      <c r="H486" s="10" t="s">
        <v>15</v>
      </c>
      <c r="I486" s="10" t="s">
        <v>22</v>
      </c>
      <c r="J486" s="36">
        <f t="shared" ref="J486" si="235">COUNTIF(H486:H495,"F")+COUNTIF(H486:H495,"AB")</f>
        <v>1</v>
      </c>
      <c r="K486" s="39">
        <f t="shared" ref="K486" si="236">SUM(G486:G495)</f>
        <v>21.5</v>
      </c>
      <c r="L486" s="42" t="str">
        <f t="shared" ref="L486" si="237">IF(K486=24.5, "PASS", "FAIL")</f>
        <v>FAIL</v>
      </c>
      <c r="M486" s="44" t="str">
        <f t="shared" ref="M486" si="238">IF(L486="PASS",O486/10,"NO NEED")</f>
        <v>NO NEED</v>
      </c>
      <c r="N486" s="46" t="str">
        <f>IF(L486="FAIL","NO RANK",RANK(M486,$M$6:$M$575))</f>
        <v>NO RANK</v>
      </c>
      <c r="O486" s="48">
        <f t="shared" ref="O486" si="239">SUM(F486:F495)</f>
        <v>744</v>
      </c>
      <c r="P486" s="11"/>
      <c r="Q486" s="12"/>
      <c r="R486" s="12"/>
    </row>
    <row r="487" spans="1:18" ht="11.1" customHeight="1">
      <c r="A487" s="13" t="s">
        <v>142</v>
      </c>
      <c r="B487" s="14" t="s">
        <v>143</v>
      </c>
      <c r="C487" s="15" t="s">
        <v>32</v>
      </c>
      <c r="D487" s="15">
        <v>28</v>
      </c>
      <c r="E487" s="15">
        <v>44</v>
      </c>
      <c r="F487" s="15">
        <v>72</v>
      </c>
      <c r="G487" s="15">
        <v>3</v>
      </c>
      <c r="H487" s="15" t="s">
        <v>15</v>
      </c>
      <c r="I487" s="15" t="s">
        <v>22</v>
      </c>
      <c r="J487" s="37"/>
      <c r="K487" s="40"/>
      <c r="L487" s="42"/>
      <c r="M487" s="44"/>
      <c r="N487" s="46"/>
      <c r="O487" s="48"/>
    </row>
    <row r="488" spans="1:18" ht="11.1" customHeight="1">
      <c r="A488" s="13" t="s">
        <v>142</v>
      </c>
      <c r="B488" s="14" t="s">
        <v>143</v>
      </c>
      <c r="C488" s="15" t="s">
        <v>33</v>
      </c>
      <c r="D488" s="15">
        <v>26</v>
      </c>
      <c r="E488" s="15">
        <v>36</v>
      </c>
      <c r="F488" s="15">
        <v>62</v>
      </c>
      <c r="G488" s="15">
        <v>3</v>
      </c>
      <c r="H488" s="15" t="s">
        <v>15</v>
      </c>
      <c r="I488" s="15" t="s">
        <v>16</v>
      </c>
      <c r="J488" s="37"/>
      <c r="K488" s="40"/>
      <c r="L488" s="42"/>
      <c r="M488" s="44"/>
      <c r="N488" s="46"/>
      <c r="O488" s="48"/>
    </row>
    <row r="489" spans="1:18" ht="11.1" customHeight="1">
      <c r="A489" s="13" t="s">
        <v>142</v>
      </c>
      <c r="B489" s="14" t="s">
        <v>143</v>
      </c>
      <c r="C489" s="15" t="s">
        <v>34</v>
      </c>
      <c r="D489" s="15">
        <v>24</v>
      </c>
      <c r="E489" s="15">
        <v>15</v>
      </c>
      <c r="F489" s="15">
        <v>39</v>
      </c>
      <c r="G489" s="15">
        <v>0</v>
      </c>
      <c r="H489" s="15" t="s">
        <v>19</v>
      </c>
      <c r="I489" s="15" t="s">
        <v>19</v>
      </c>
      <c r="J489" s="37"/>
      <c r="K489" s="40"/>
      <c r="L489" s="42"/>
      <c r="M489" s="44"/>
      <c r="N489" s="46"/>
      <c r="O489" s="48"/>
    </row>
    <row r="490" spans="1:18" ht="11.1" customHeight="1">
      <c r="A490" s="13" t="s">
        <v>142</v>
      </c>
      <c r="B490" s="14" t="s">
        <v>143</v>
      </c>
      <c r="C490" s="15" t="s">
        <v>35</v>
      </c>
      <c r="D490" s="15">
        <v>25</v>
      </c>
      <c r="E490" s="15">
        <v>27</v>
      </c>
      <c r="F490" s="15">
        <v>52</v>
      </c>
      <c r="G490" s="15">
        <v>3</v>
      </c>
      <c r="H490" s="15" t="s">
        <v>15</v>
      </c>
      <c r="I490" s="15" t="s">
        <v>17</v>
      </c>
      <c r="J490" s="37"/>
      <c r="K490" s="40"/>
      <c r="L490" s="42"/>
      <c r="M490" s="44"/>
      <c r="N490" s="46"/>
      <c r="O490" s="48"/>
    </row>
    <row r="491" spans="1:18" ht="11.1" customHeight="1">
      <c r="A491" s="13" t="s">
        <v>142</v>
      </c>
      <c r="B491" s="14" t="s">
        <v>143</v>
      </c>
      <c r="C491" s="15" t="s">
        <v>36</v>
      </c>
      <c r="D491" s="15">
        <v>30</v>
      </c>
      <c r="E491" s="15">
        <v>69</v>
      </c>
      <c r="F491" s="15">
        <v>99</v>
      </c>
      <c r="G491" s="15">
        <v>1.5</v>
      </c>
      <c r="H491" s="15" t="s">
        <v>15</v>
      </c>
      <c r="I491" s="15" t="s">
        <v>20</v>
      </c>
      <c r="J491" s="37"/>
      <c r="K491" s="40"/>
      <c r="L491" s="42"/>
      <c r="M491" s="44"/>
      <c r="N491" s="46"/>
      <c r="O491" s="48"/>
    </row>
    <row r="492" spans="1:18" ht="11.1" customHeight="1">
      <c r="A492" s="16" t="s">
        <v>142</v>
      </c>
      <c r="B492" s="17" t="s">
        <v>143</v>
      </c>
      <c r="C492" s="18" t="s">
        <v>37</v>
      </c>
      <c r="D492" s="18">
        <v>28</v>
      </c>
      <c r="E492" s="18">
        <v>62</v>
      </c>
      <c r="F492" s="18">
        <v>90</v>
      </c>
      <c r="G492" s="18">
        <v>1.5</v>
      </c>
      <c r="H492" s="18" t="s">
        <v>15</v>
      </c>
      <c r="I492" s="18" t="s">
        <v>20</v>
      </c>
      <c r="J492" s="37"/>
      <c r="K492" s="40"/>
      <c r="L492" s="42"/>
      <c r="M492" s="44"/>
      <c r="N492" s="46"/>
      <c r="O492" s="48"/>
    </row>
    <row r="493" spans="1:18" ht="11.1" customHeight="1">
      <c r="A493" s="16" t="s">
        <v>142</v>
      </c>
      <c r="B493" s="17" t="s">
        <v>143</v>
      </c>
      <c r="C493" s="18" t="s">
        <v>38</v>
      </c>
      <c r="D493" s="18">
        <v>28</v>
      </c>
      <c r="E493" s="18">
        <v>64</v>
      </c>
      <c r="F493" s="18">
        <v>92</v>
      </c>
      <c r="G493" s="18">
        <v>1.5</v>
      </c>
      <c r="H493" s="18" t="s">
        <v>15</v>
      </c>
      <c r="I493" s="18" t="s">
        <v>20</v>
      </c>
      <c r="J493" s="37"/>
      <c r="K493" s="40"/>
      <c r="L493" s="42"/>
      <c r="M493" s="44"/>
      <c r="N493" s="46"/>
      <c r="O493" s="48"/>
    </row>
    <row r="494" spans="1:18" ht="11.1" customHeight="1">
      <c r="A494" s="16" t="s">
        <v>142</v>
      </c>
      <c r="B494" s="17" t="s">
        <v>143</v>
      </c>
      <c r="C494" s="18" t="s">
        <v>40</v>
      </c>
      <c r="D494" s="18">
        <v>28</v>
      </c>
      <c r="E494" s="18">
        <v>66</v>
      </c>
      <c r="F494" s="18">
        <v>94</v>
      </c>
      <c r="G494" s="18">
        <v>2</v>
      </c>
      <c r="H494" s="18" t="s">
        <v>15</v>
      </c>
      <c r="I494" s="18" t="s">
        <v>20</v>
      </c>
      <c r="J494" s="37"/>
      <c r="K494" s="40"/>
      <c r="L494" s="42"/>
      <c r="M494" s="44"/>
      <c r="N494" s="46"/>
      <c r="O494" s="48"/>
    </row>
    <row r="495" spans="1:18" ht="11.1" customHeight="1" thickBot="1">
      <c r="A495" s="19" t="s">
        <v>142</v>
      </c>
      <c r="B495" s="20" t="s">
        <v>143</v>
      </c>
      <c r="C495" s="21" t="s">
        <v>30</v>
      </c>
      <c r="D495" s="21">
        <v>27</v>
      </c>
      <c r="E495" s="21">
        <v>43</v>
      </c>
      <c r="F495" s="21">
        <v>70</v>
      </c>
      <c r="G495" s="21">
        <v>3</v>
      </c>
      <c r="H495" s="21" t="s">
        <v>15</v>
      </c>
      <c r="I495" s="21" t="s">
        <v>22</v>
      </c>
      <c r="J495" s="38"/>
      <c r="K495" s="41"/>
      <c r="L495" s="43"/>
      <c r="M495" s="45"/>
      <c r="N495" s="47"/>
      <c r="O495" s="49"/>
      <c r="P495" s="11"/>
      <c r="Q495" s="12"/>
      <c r="R495" s="12"/>
    </row>
    <row r="496" spans="1:18" ht="11.1" customHeight="1">
      <c r="A496" s="8" t="s">
        <v>144</v>
      </c>
      <c r="B496" s="9" t="s">
        <v>145</v>
      </c>
      <c r="C496" s="10" t="s">
        <v>31</v>
      </c>
      <c r="D496" s="10">
        <v>28</v>
      </c>
      <c r="E496" s="10">
        <v>51</v>
      </c>
      <c r="F496" s="10">
        <v>79</v>
      </c>
      <c r="G496" s="10">
        <v>3</v>
      </c>
      <c r="H496" s="10" t="s">
        <v>15</v>
      </c>
      <c r="I496" s="10" t="s">
        <v>22</v>
      </c>
      <c r="J496" s="36">
        <f t="shared" ref="J496" si="240">COUNTIF(H496:H505,"F")+COUNTIF(H496:H505,"AB")</f>
        <v>1</v>
      </c>
      <c r="K496" s="39">
        <f t="shared" ref="K496" si="241">SUM(G496:G505)</f>
        <v>21.5</v>
      </c>
      <c r="L496" s="42" t="str">
        <f t="shared" ref="L496" si="242">IF(K496=24.5, "PASS", "FAIL")</f>
        <v>FAIL</v>
      </c>
      <c r="M496" s="44" t="str">
        <f t="shared" ref="M496" si="243">IF(L496="PASS",O496/10,"NO NEED")</f>
        <v>NO NEED</v>
      </c>
      <c r="N496" s="46" t="str">
        <f>IF(L496="FAIL","NO RANK",RANK(M496,$M$6:$M$575))</f>
        <v>NO RANK</v>
      </c>
      <c r="O496" s="48">
        <f t="shared" ref="O496" si="244">SUM(F496:F505)</f>
        <v>752</v>
      </c>
      <c r="P496" s="11"/>
      <c r="Q496" s="12"/>
      <c r="R496" s="12"/>
    </row>
    <row r="497" spans="1:18" ht="11.1" customHeight="1">
      <c r="A497" s="13" t="s">
        <v>144</v>
      </c>
      <c r="B497" s="14" t="s">
        <v>145</v>
      </c>
      <c r="C497" s="15" t="s">
        <v>32</v>
      </c>
      <c r="D497" s="15">
        <v>29</v>
      </c>
      <c r="E497" s="15">
        <v>45</v>
      </c>
      <c r="F497" s="15">
        <v>74</v>
      </c>
      <c r="G497" s="15">
        <v>3</v>
      </c>
      <c r="H497" s="15" t="s">
        <v>15</v>
      </c>
      <c r="I497" s="15" t="s">
        <v>22</v>
      </c>
      <c r="J497" s="37"/>
      <c r="K497" s="40"/>
      <c r="L497" s="42"/>
      <c r="M497" s="44"/>
      <c r="N497" s="46"/>
      <c r="O497" s="48"/>
    </row>
    <row r="498" spans="1:18" ht="11.1" customHeight="1">
      <c r="A498" s="13" t="s">
        <v>144</v>
      </c>
      <c r="B498" s="14" t="s">
        <v>145</v>
      </c>
      <c r="C498" s="15" t="s">
        <v>33</v>
      </c>
      <c r="D498" s="15">
        <v>28</v>
      </c>
      <c r="E498" s="15">
        <v>40</v>
      </c>
      <c r="F498" s="15">
        <v>68</v>
      </c>
      <c r="G498" s="15">
        <v>3</v>
      </c>
      <c r="H498" s="15" t="s">
        <v>15</v>
      </c>
      <c r="I498" s="15" t="s">
        <v>16</v>
      </c>
      <c r="J498" s="37"/>
      <c r="K498" s="40"/>
      <c r="L498" s="42"/>
      <c r="M498" s="44"/>
      <c r="N498" s="46"/>
      <c r="O498" s="48"/>
    </row>
    <row r="499" spans="1:18" ht="11.1" customHeight="1">
      <c r="A499" s="13" t="s">
        <v>144</v>
      </c>
      <c r="B499" s="14" t="s">
        <v>145</v>
      </c>
      <c r="C499" s="15" t="s">
        <v>34</v>
      </c>
      <c r="D499" s="15">
        <v>25</v>
      </c>
      <c r="E499" s="15">
        <v>26</v>
      </c>
      <c r="F499" s="15">
        <v>51</v>
      </c>
      <c r="G499" s="15">
        <v>3</v>
      </c>
      <c r="H499" s="15" t="s">
        <v>15</v>
      </c>
      <c r="I499" s="15" t="s">
        <v>17</v>
      </c>
      <c r="J499" s="37"/>
      <c r="K499" s="40"/>
      <c r="L499" s="42"/>
      <c r="M499" s="44"/>
      <c r="N499" s="46"/>
      <c r="O499" s="48"/>
    </row>
    <row r="500" spans="1:18" ht="11.1" customHeight="1">
      <c r="A500" s="13" t="s">
        <v>144</v>
      </c>
      <c r="B500" s="14" t="s">
        <v>145</v>
      </c>
      <c r="C500" s="15" t="s">
        <v>35</v>
      </c>
      <c r="D500" s="15">
        <v>25</v>
      </c>
      <c r="E500" s="15">
        <v>14</v>
      </c>
      <c r="F500" s="15">
        <v>39</v>
      </c>
      <c r="G500" s="15">
        <v>0</v>
      </c>
      <c r="H500" s="15" t="s">
        <v>19</v>
      </c>
      <c r="I500" s="15" t="s">
        <v>19</v>
      </c>
      <c r="J500" s="37"/>
      <c r="K500" s="40"/>
      <c r="L500" s="42"/>
      <c r="M500" s="44"/>
      <c r="N500" s="46"/>
      <c r="O500" s="48"/>
    </row>
    <row r="501" spans="1:18" ht="11.1" customHeight="1">
      <c r="A501" s="13" t="s">
        <v>144</v>
      </c>
      <c r="B501" s="14" t="s">
        <v>145</v>
      </c>
      <c r="C501" s="15" t="s">
        <v>36</v>
      </c>
      <c r="D501" s="15">
        <v>27</v>
      </c>
      <c r="E501" s="15">
        <v>67</v>
      </c>
      <c r="F501" s="15">
        <v>94</v>
      </c>
      <c r="G501" s="15">
        <v>1.5</v>
      </c>
      <c r="H501" s="15" t="s">
        <v>15</v>
      </c>
      <c r="I501" s="15" t="s">
        <v>20</v>
      </c>
      <c r="J501" s="37"/>
      <c r="K501" s="40"/>
      <c r="L501" s="42"/>
      <c r="M501" s="44"/>
      <c r="N501" s="46"/>
      <c r="O501" s="48"/>
    </row>
    <row r="502" spans="1:18" ht="11.1" customHeight="1">
      <c r="A502" s="16" t="s">
        <v>144</v>
      </c>
      <c r="B502" s="17" t="s">
        <v>145</v>
      </c>
      <c r="C502" s="18" t="s">
        <v>37</v>
      </c>
      <c r="D502" s="18">
        <v>27</v>
      </c>
      <c r="E502" s="18">
        <v>63</v>
      </c>
      <c r="F502" s="18">
        <v>90</v>
      </c>
      <c r="G502" s="18">
        <v>1.5</v>
      </c>
      <c r="H502" s="18" t="s">
        <v>15</v>
      </c>
      <c r="I502" s="18" t="s">
        <v>20</v>
      </c>
      <c r="J502" s="37"/>
      <c r="K502" s="40"/>
      <c r="L502" s="42"/>
      <c r="M502" s="44"/>
      <c r="N502" s="46"/>
      <c r="O502" s="48"/>
    </row>
    <row r="503" spans="1:18" ht="11.1" customHeight="1">
      <c r="A503" s="16" t="s">
        <v>144</v>
      </c>
      <c r="B503" s="17" t="s">
        <v>145</v>
      </c>
      <c r="C503" s="18" t="s">
        <v>38</v>
      </c>
      <c r="D503" s="18">
        <v>27</v>
      </c>
      <c r="E503" s="18">
        <v>63</v>
      </c>
      <c r="F503" s="18">
        <v>90</v>
      </c>
      <c r="G503" s="18">
        <v>1.5</v>
      </c>
      <c r="H503" s="18" t="s">
        <v>15</v>
      </c>
      <c r="I503" s="18" t="s">
        <v>20</v>
      </c>
      <c r="J503" s="37"/>
      <c r="K503" s="40"/>
      <c r="L503" s="42"/>
      <c r="M503" s="44"/>
      <c r="N503" s="46"/>
      <c r="O503" s="48"/>
    </row>
    <row r="504" spans="1:18" ht="11.1" customHeight="1">
      <c r="A504" s="16" t="s">
        <v>144</v>
      </c>
      <c r="B504" s="17" t="s">
        <v>145</v>
      </c>
      <c r="C504" s="18" t="s">
        <v>40</v>
      </c>
      <c r="D504" s="18">
        <v>27</v>
      </c>
      <c r="E504" s="18">
        <v>65</v>
      </c>
      <c r="F504" s="18">
        <v>92</v>
      </c>
      <c r="G504" s="18">
        <v>2</v>
      </c>
      <c r="H504" s="18" t="s">
        <v>15</v>
      </c>
      <c r="I504" s="18" t="s">
        <v>20</v>
      </c>
      <c r="J504" s="37"/>
      <c r="K504" s="40"/>
      <c r="L504" s="42"/>
      <c r="M504" s="44"/>
      <c r="N504" s="46"/>
      <c r="O504" s="48"/>
    </row>
    <row r="505" spans="1:18" ht="11.1" customHeight="1" thickBot="1">
      <c r="A505" s="19" t="s">
        <v>144</v>
      </c>
      <c r="B505" s="20" t="s">
        <v>145</v>
      </c>
      <c r="C505" s="21" t="s">
        <v>30</v>
      </c>
      <c r="D505" s="21">
        <v>26</v>
      </c>
      <c r="E505" s="21">
        <v>49</v>
      </c>
      <c r="F505" s="21">
        <v>75</v>
      </c>
      <c r="G505" s="21">
        <v>3</v>
      </c>
      <c r="H505" s="21" t="s">
        <v>15</v>
      </c>
      <c r="I505" s="21" t="s">
        <v>22</v>
      </c>
      <c r="J505" s="38"/>
      <c r="K505" s="41"/>
      <c r="L505" s="43"/>
      <c r="M505" s="45"/>
      <c r="N505" s="47"/>
      <c r="O505" s="49"/>
      <c r="P505" s="11"/>
      <c r="Q505" s="12"/>
      <c r="R505" s="12"/>
    </row>
    <row r="506" spans="1:18" ht="11.1" customHeight="1">
      <c r="A506" s="8" t="s">
        <v>146</v>
      </c>
      <c r="B506" s="9" t="s">
        <v>147</v>
      </c>
      <c r="C506" s="10" t="s">
        <v>31</v>
      </c>
      <c r="D506" s="10">
        <v>28</v>
      </c>
      <c r="E506" s="10">
        <v>35</v>
      </c>
      <c r="F506" s="10">
        <v>63</v>
      </c>
      <c r="G506" s="10">
        <v>3</v>
      </c>
      <c r="H506" s="10" t="s">
        <v>15</v>
      </c>
      <c r="I506" s="10" t="s">
        <v>16</v>
      </c>
      <c r="J506" s="36">
        <f t="shared" ref="J506" si="245">COUNTIF(H506:H515,"F")+COUNTIF(H506:H515,"AB")</f>
        <v>0</v>
      </c>
      <c r="K506" s="39">
        <f t="shared" ref="K506" si="246">SUM(G506:G515)</f>
        <v>24.5</v>
      </c>
      <c r="L506" s="42" t="str">
        <f t="shared" ref="L506" si="247">IF(K506=24.5, "PASS", "FAIL")</f>
        <v>PASS</v>
      </c>
      <c r="M506" s="44">
        <f t="shared" ref="M506" si="248">IF(L506="PASS",O506/10,"NO NEED")</f>
        <v>76.400000000000006</v>
      </c>
      <c r="N506" s="46">
        <f>IF(L506="FAIL","NO RANK",RANK(M506,$M$6:$M$575))</f>
        <v>5</v>
      </c>
      <c r="O506" s="48">
        <f t="shared" ref="O506" si="249">SUM(F506:F515)</f>
        <v>764</v>
      </c>
      <c r="P506" s="11"/>
      <c r="Q506" s="12"/>
      <c r="R506" s="12"/>
    </row>
    <row r="507" spans="1:18" ht="11.1" customHeight="1">
      <c r="A507" s="13" t="s">
        <v>146</v>
      </c>
      <c r="B507" s="14" t="s">
        <v>147</v>
      </c>
      <c r="C507" s="15" t="s">
        <v>32</v>
      </c>
      <c r="D507" s="15">
        <v>29</v>
      </c>
      <c r="E507" s="15">
        <v>49</v>
      </c>
      <c r="F507" s="15">
        <v>78</v>
      </c>
      <c r="G507" s="15">
        <v>3</v>
      </c>
      <c r="H507" s="15" t="s">
        <v>15</v>
      </c>
      <c r="I507" s="15" t="s">
        <v>22</v>
      </c>
      <c r="J507" s="37"/>
      <c r="K507" s="40"/>
      <c r="L507" s="42"/>
      <c r="M507" s="44"/>
      <c r="N507" s="46"/>
      <c r="O507" s="48"/>
    </row>
    <row r="508" spans="1:18" ht="11.1" customHeight="1">
      <c r="A508" s="13" t="s">
        <v>146</v>
      </c>
      <c r="B508" s="14" t="s">
        <v>147</v>
      </c>
      <c r="C508" s="15" t="s">
        <v>33</v>
      </c>
      <c r="D508" s="15">
        <v>29</v>
      </c>
      <c r="E508" s="15">
        <v>45</v>
      </c>
      <c r="F508" s="15">
        <v>74</v>
      </c>
      <c r="G508" s="15">
        <v>3</v>
      </c>
      <c r="H508" s="15" t="s">
        <v>15</v>
      </c>
      <c r="I508" s="15" t="s">
        <v>22</v>
      </c>
      <c r="J508" s="37"/>
      <c r="K508" s="40"/>
      <c r="L508" s="42"/>
      <c r="M508" s="44"/>
      <c r="N508" s="46"/>
      <c r="O508" s="48"/>
    </row>
    <row r="509" spans="1:18" ht="11.1" customHeight="1">
      <c r="A509" s="13" t="s">
        <v>146</v>
      </c>
      <c r="B509" s="14" t="s">
        <v>147</v>
      </c>
      <c r="C509" s="15" t="s">
        <v>34</v>
      </c>
      <c r="D509" s="15">
        <v>24</v>
      </c>
      <c r="E509" s="15">
        <v>31</v>
      </c>
      <c r="F509" s="15">
        <v>55</v>
      </c>
      <c r="G509" s="15">
        <v>3</v>
      </c>
      <c r="H509" s="15" t="s">
        <v>15</v>
      </c>
      <c r="I509" s="15" t="s">
        <v>17</v>
      </c>
      <c r="J509" s="37"/>
      <c r="K509" s="40"/>
      <c r="L509" s="42"/>
      <c r="M509" s="44"/>
      <c r="N509" s="46"/>
      <c r="O509" s="48"/>
    </row>
    <row r="510" spans="1:18" ht="11.1" customHeight="1">
      <c r="A510" s="13" t="s">
        <v>146</v>
      </c>
      <c r="B510" s="14" t="s">
        <v>147</v>
      </c>
      <c r="C510" s="15" t="s">
        <v>35</v>
      </c>
      <c r="D510" s="15">
        <v>26</v>
      </c>
      <c r="E510" s="15">
        <v>27</v>
      </c>
      <c r="F510" s="15">
        <v>53</v>
      </c>
      <c r="G510" s="15">
        <v>3</v>
      </c>
      <c r="H510" s="15" t="s">
        <v>15</v>
      </c>
      <c r="I510" s="15" t="s">
        <v>17</v>
      </c>
      <c r="J510" s="37"/>
      <c r="K510" s="40"/>
      <c r="L510" s="42"/>
      <c r="M510" s="44"/>
      <c r="N510" s="46"/>
      <c r="O510" s="48"/>
    </row>
    <row r="511" spans="1:18" ht="11.1" customHeight="1">
      <c r="A511" s="13" t="s">
        <v>146</v>
      </c>
      <c r="B511" s="14" t="s">
        <v>147</v>
      </c>
      <c r="C511" s="15" t="s">
        <v>36</v>
      </c>
      <c r="D511" s="15">
        <v>29</v>
      </c>
      <c r="E511" s="15">
        <v>67</v>
      </c>
      <c r="F511" s="15">
        <v>96</v>
      </c>
      <c r="G511" s="15">
        <v>1.5</v>
      </c>
      <c r="H511" s="15" t="s">
        <v>15</v>
      </c>
      <c r="I511" s="15" t="s">
        <v>20</v>
      </c>
      <c r="J511" s="37"/>
      <c r="K511" s="40"/>
      <c r="L511" s="42"/>
      <c r="M511" s="44"/>
      <c r="N511" s="46"/>
      <c r="O511" s="48"/>
    </row>
    <row r="512" spans="1:18" ht="11.1" customHeight="1">
      <c r="A512" s="16" t="s">
        <v>146</v>
      </c>
      <c r="B512" s="17" t="s">
        <v>147</v>
      </c>
      <c r="C512" s="18" t="s">
        <v>37</v>
      </c>
      <c r="D512" s="18">
        <v>28</v>
      </c>
      <c r="E512" s="18">
        <v>62</v>
      </c>
      <c r="F512" s="18">
        <v>90</v>
      </c>
      <c r="G512" s="18">
        <v>1.5</v>
      </c>
      <c r="H512" s="18" t="s">
        <v>15</v>
      </c>
      <c r="I512" s="18" t="s">
        <v>20</v>
      </c>
      <c r="J512" s="37"/>
      <c r="K512" s="40"/>
      <c r="L512" s="42"/>
      <c r="M512" s="44"/>
      <c r="N512" s="46"/>
      <c r="O512" s="48"/>
    </row>
    <row r="513" spans="1:18" ht="11.1" customHeight="1">
      <c r="A513" s="16" t="s">
        <v>146</v>
      </c>
      <c r="B513" s="17" t="s">
        <v>147</v>
      </c>
      <c r="C513" s="18" t="s">
        <v>38</v>
      </c>
      <c r="D513" s="18">
        <v>28</v>
      </c>
      <c r="E513" s="18">
        <v>62</v>
      </c>
      <c r="F513" s="18">
        <v>90</v>
      </c>
      <c r="G513" s="18">
        <v>1.5</v>
      </c>
      <c r="H513" s="18" t="s">
        <v>15</v>
      </c>
      <c r="I513" s="18" t="s">
        <v>20</v>
      </c>
      <c r="J513" s="37"/>
      <c r="K513" s="40"/>
      <c r="L513" s="42"/>
      <c r="M513" s="44"/>
      <c r="N513" s="46"/>
      <c r="O513" s="48"/>
    </row>
    <row r="514" spans="1:18" ht="11.1" customHeight="1">
      <c r="A514" s="16" t="s">
        <v>146</v>
      </c>
      <c r="B514" s="17" t="s">
        <v>147</v>
      </c>
      <c r="C514" s="18" t="s">
        <v>40</v>
      </c>
      <c r="D514" s="18">
        <v>28</v>
      </c>
      <c r="E514" s="18">
        <v>66</v>
      </c>
      <c r="F514" s="18">
        <v>94</v>
      </c>
      <c r="G514" s="18">
        <v>2</v>
      </c>
      <c r="H514" s="18" t="s">
        <v>15</v>
      </c>
      <c r="I514" s="18" t="s">
        <v>20</v>
      </c>
      <c r="J514" s="37"/>
      <c r="K514" s="40"/>
      <c r="L514" s="42"/>
      <c r="M514" s="44"/>
      <c r="N514" s="46"/>
      <c r="O514" s="48"/>
    </row>
    <row r="515" spans="1:18" ht="11.1" customHeight="1" thickBot="1">
      <c r="A515" s="19" t="s">
        <v>146</v>
      </c>
      <c r="B515" s="20" t="s">
        <v>147</v>
      </c>
      <c r="C515" s="21" t="s">
        <v>30</v>
      </c>
      <c r="D515" s="21">
        <v>28</v>
      </c>
      <c r="E515" s="21">
        <v>43</v>
      </c>
      <c r="F515" s="21">
        <v>71</v>
      </c>
      <c r="G515" s="21">
        <v>3</v>
      </c>
      <c r="H515" s="21" t="s">
        <v>15</v>
      </c>
      <c r="I515" s="21" t="s">
        <v>22</v>
      </c>
      <c r="J515" s="38"/>
      <c r="K515" s="41"/>
      <c r="L515" s="43"/>
      <c r="M515" s="45"/>
      <c r="N515" s="47"/>
      <c r="O515" s="49"/>
      <c r="P515" s="11"/>
      <c r="Q515" s="12"/>
      <c r="R515" s="12"/>
    </row>
    <row r="516" spans="1:18" ht="11.1" customHeight="1">
      <c r="A516" s="8" t="s">
        <v>148</v>
      </c>
      <c r="B516" s="9" t="s">
        <v>147</v>
      </c>
      <c r="C516" s="10" t="s">
        <v>31</v>
      </c>
      <c r="D516" s="10">
        <v>29</v>
      </c>
      <c r="E516" s="10">
        <v>35</v>
      </c>
      <c r="F516" s="10">
        <v>64</v>
      </c>
      <c r="G516" s="10">
        <v>3</v>
      </c>
      <c r="H516" s="10" t="s">
        <v>15</v>
      </c>
      <c r="I516" s="10" t="s">
        <v>16</v>
      </c>
      <c r="J516" s="36">
        <f t="shared" ref="J516" si="250">COUNTIF(H516:H525,"F")+COUNTIF(H516:H525,"AB")</f>
        <v>0</v>
      </c>
      <c r="K516" s="39">
        <f t="shared" ref="K516" si="251">SUM(G516:G525)</f>
        <v>24.5</v>
      </c>
      <c r="L516" s="42" t="str">
        <f t="shared" ref="L516" si="252">IF(K516=24.5, "PASS", "FAIL")</f>
        <v>PASS</v>
      </c>
      <c r="M516" s="44">
        <f t="shared" ref="M516" si="253">IF(L516="PASS",O516/10,"NO NEED")</f>
        <v>73.3</v>
      </c>
      <c r="N516" s="46">
        <f>IF(L516="FAIL","NO RANK",RANK(M516,$M$6:$M$575))</f>
        <v>9</v>
      </c>
      <c r="O516" s="48">
        <f t="shared" ref="O516" si="254">SUM(F516:F525)</f>
        <v>733</v>
      </c>
      <c r="P516" s="11"/>
      <c r="Q516" s="12"/>
      <c r="R516" s="12"/>
    </row>
    <row r="517" spans="1:18" ht="11.1" customHeight="1">
      <c r="A517" s="13" t="s">
        <v>148</v>
      </c>
      <c r="B517" s="14" t="s">
        <v>147</v>
      </c>
      <c r="C517" s="15" t="s">
        <v>32</v>
      </c>
      <c r="D517" s="15">
        <v>28</v>
      </c>
      <c r="E517" s="15">
        <v>38</v>
      </c>
      <c r="F517" s="15">
        <v>66</v>
      </c>
      <c r="G517" s="15">
        <v>3</v>
      </c>
      <c r="H517" s="15" t="s">
        <v>15</v>
      </c>
      <c r="I517" s="15" t="s">
        <v>16</v>
      </c>
      <c r="J517" s="37"/>
      <c r="K517" s="40"/>
      <c r="L517" s="42"/>
      <c r="M517" s="44"/>
      <c r="N517" s="46"/>
      <c r="O517" s="48"/>
    </row>
    <row r="518" spans="1:18" ht="11.1" customHeight="1">
      <c r="A518" s="13" t="s">
        <v>148</v>
      </c>
      <c r="B518" s="14" t="s">
        <v>147</v>
      </c>
      <c r="C518" s="15" t="s">
        <v>33</v>
      </c>
      <c r="D518" s="15">
        <v>29</v>
      </c>
      <c r="E518" s="15">
        <v>35</v>
      </c>
      <c r="F518" s="15">
        <v>64</v>
      </c>
      <c r="G518" s="15">
        <v>3</v>
      </c>
      <c r="H518" s="15" t="s">
        <v>15</v>
      </c>
      <c r="I518" s="15" t="s">
        <v>16</v>
      </c>
      <c r="J518" s="37"/>
      <c r="K518" s="40"/>
      <c r="L518" s="42"/>
      <c r="M518" s="44"/>
      <c r="N518" s="46"/>
      <c r="O518" s="48"/>
    </row>
    <row r="519" spans="1:18" ht="11.1" customHeight="1">
      <c r="A519" s="13" t="s">
        <v>148</v>
      </c>
      <c r="B519" s="14" t="s">
        <v>147</v>
      </c>
      <c r="C519" s="15" t="s">
        <v>34</v>
      </c>
      <c r="D519" s="15">
        <v>24</v>
      </c>
      <c r="E519" s="15">
        <v>30</v>
      </c>
      <c r="F519" s="15">
        <v>54</v>
      </c>
      <c r="G519" s="15">
        <v>3</v>
      </c>
      <c r="H519" s="15" t="s">
        <v>15</v>
      </c>
      <c r="I519" s="15" t="s">
        <v>17</v>
      </c>
      <c r="J519" s="37"/>
      <c r="K519" s="40"/>
      <c r="L519" s="42"/>
      <c r="M519" s="44"/>
      <c r="N519" s="46"/>
      <c r="O519" s="48"/>
    </row>
    <row r="520" spans="1:18" ht="11.1" customHeight="1">
      <c r="A520" s="13" t="s">
        <v>148</v>
      </c>
      <c r="B520" s="14" t="s">
        <v>147</v>
      </c>
      <c r="C520" s="15" t="s">
        <v>35</v>
      </c>
      <c r="D520" s="15">
        <v>24</v>
      </c>
      <c r="E520" s="15">
        <v>25</v>
      </c>
      <c r="F520" s="15">
        <v>49</v>
      </c>
      <c r="G520" s="15">
        <v>3</v>
      </c>
      <c r="H520" s="15" t="s">
        <v>15</v>
      </c>
      <c r="I520" s="15" t="s">
        <v>18</v>
      </c>
      <c r="J520" s="37"/>
      <c r="K520" s="40"/>
      <c r="L520" s="42"/>
      <c r="M520" s="44"/>
      <c r="N520" s="46"/>
      <c r="O520" s="48"/>
    </row>
    <row r="521" spans="1:18" ht="11.1" customHeight="1">
      <c r="A521" s="13" t="s">
        <v>148</v>
      </c>
      <c r="B521" s="14" t="s">
        <v>147</v>
      </c>
      <c r="C521" s="15" t="s">
        <v>36</v>
      </c>
      <c r="D521" s="15">
        <v>27</v>
      </c>
      <c r="E521" s="15">
        <v>63</v>
      </c>
      <c r="F521" s="15">
        <v>90</v>
      </c>
      <c r="G521" s="15">
        <v>1.5</v>
      </c>
      <c r="H521" s="15" t="s">
        <v>15</v>
      </c>
      <c r="I521" s="15" t="s">
        <v>20</v>
      </c>
      <c r="J521" s="37"/>
      <c r="K521" s="40"/>
      <c r="L521" s="42"/>
      <c r="M521" s="44"/>
      <c r="N521" s="46"/>
      <c r="O521" s="48"/>
    </row>
    <row r="522" spans="1:18" ht="11.1" customHeight="1">
      <c r="A522" s="16" t="s">
        <v>148</v>
      </c>
      <c r="B522" s="17" t="s">
        <v>147</v>
      </c>
      <c r="C522" s="18" t="s">
        <v>37</v>
      </c>
      <c r="D522" s="18">
        <v>26</v>
      </c>
      <c r="E522" s="18">
        <v>62</v>
      </c>
      <c r="F522" s="18">
        <v>88</v>
      </c>
      <c r="G522" s="18">
        <v>1.5</v>
      </c>
      <c r="H522" s="18" t="s">
        <v>15</v>
      </c>
      <c r="I522" s="18" t="s">
        <v>21</v>
      </c>
      <c r="J522" s="37"/>
      <c r="K522" s="40"/>
      <c r="L522" s="42"/>
      <c r="M522" s="44"/>
      <c r="N522" s="46"/>
      <c r="O522" s="48"/>
    </row>
    <row r="523" spans="1:18" ht="11.1" customHeight="1">
      <c r="A523" s="16" t="s">
        <v>148</v>
      </c>
      <c r="B523" s="17" t="s">
        <v>147</v>
      </c>
      <c r="C523" s="18" t="s">
        <v>38</v>
      </c>
      <c r="D523" s="18">
        <v>26</v>
      </c>
      <c r="E523" s="18">
        <v>64</v>
      </c>
      <c r="F523" s="18">
        <v>90</v>
      </c>
      <c r="G523" s="18">
        <v>1.5</v>
      </c>
      <c r="H523" s="18" t="s">
        <v>15</v>
      </c>
      <c r="I523" s="18" t="s">
        <v>20</v>
      </c>
      <c r="J523" s="37"/>
      <c r="K523" s="40"/>
      <c r="L523" s="42"/>
      <c r="M523" s="44"/>
      <c r="N523" s="46"/>
      <c r="O523" s="48"/>
    </row>
    <row r="524" spans="1:18" ht="11.1" customHeight="1">
      <c r="A524" s="16" t="s">
        <v>148</v>
      </c>
      <c r="B524" s="17" t="s">
        <v>147</v>
      </c>
      <c r="C524" s="18" t="s">
        <v>40</v>
      </c>
      <c r="D524" s="18">
        <v>27</v>
      </c>
      <c r="E524" s="18">
        <v>66</v>
      </c>
      <c r="F524" s="18">
        <v>93</v>
      </c>
      <c r="G524" s="18">
        <v>2</v>
      </c>
      <c r="H524" s="18" t="s">
        <v>15</v>
      </c>
      <c r="I524" s="18" t="s">
        <v>20</v>
      </c>
      <c r="J524" s="37"/>
      <c r="K524" s="40"/>
      <c r="L524" s="42"/>
      <c r="M524" s="44"/>
      <c r="N524" s="46"/>
      <c r="O524" s="48"/>
    </row>
    <row r="525" spans="1:18" ht="11.1" customHeight="1" thickBot="1">
      <c r="A525" s="19" t="s">
        <v>148</v>
      </c>
      <c r="B525" s="20" t="s">
        <v>147</v>
      </c>
      <c r="C525" s="21" t="s">
        <v>30</v>
      </c>
      <c r="D525" s="21">
        <v>28</v>
      </c>
      <c r="E525" s="21">
        <v>47</v>
      </c>
      <c r="F525" s="21">
        <v>75</v>
      </c>
      <c r="G525" s="21">
        <v>3</v>
      </c>
      <c r="H525" s="21" t="s">
        <v>15</v>
      </c>
      <c r="I525" s="21" t="s">
        <v>22</v>
      </c>
      <c r="J525" s="38"/>
      <c r="K525" s="41"/>
      <c r="L525" s="43"/>
      <c r="M525" s="45"/>
      <c r="N525" s="47"/>
      <c r="O525" s="49"/>
      <c r="P525" s="11"/>
      <c r="Q525" s="12"/>
      <c r="R525" s="12"/>
    </row>
    <row r="526" spans="1:18" ht="11.1" customHeight="1">
      <c r="A526" s="8" t="s">
        <v>149</v>
      </c>
      <c r="B526" s="9" t="s">
        <v>150</v>
      </c>
      <c r="C526" s="10" t="s">
        <v>31</v>
      </c>
      <c r="D526" s="10">
        <v>26</v>
      </c>
      <c r="E526" s="10">
        <v>38</v>
      </c>
      <c r="F526" s="10">
        <v>64</v>
      </c>
      <c r="G526" s="10">
        <v>3</v>
      </c>
      <c r="H526" s="10" t="s">
        <v>15</v>
      </c>
      <c r="I526" s="10" t="s">
        <v>16</v>
      </c>
      <c r="J526" s="36">
        <f t="shared" ref="J526" si="255">COUNTIF(H526:H535,"F")+COUNTIF(H526:H535,"AB")</f>
        <v>0</v>
      </c>
      <c r="K526" s="39">
        <f t="shared" ref="K526" si="256">SUM(G526:G535)</f>
        <v>24.5</v>
      </c>
      <c r="L526" s="42" t="str">
        <f t="shared" ref="L526" si="257">IF(K526=24.5, "PASS", "FAIL")</f>
        <v>PASS</v>
      </c>
      <c r="M526" s="44">
        <f t="shared" ref="M526" si="258">IF(L526="PASS",O526/10,"NO NEED")</f>
        <v>69.900000000000006</v>
      </c>
      <c r="N526" s="46">
        <f>IF(L526="FAIL","NO RANK",RANK(M526,$M$6:$M$575))</f>
        <v>15</v>
      </c>
      <c r="O526" s="48">
        <f t="shared" ref="O526" si="259">SUM(F526:F535)</f>
        <v>699</v>
      </c>
      <c r="P526" s="11"/>
      <c r="Q526" s="12"/>
      <c r="R526" s="12"/>
    </row>
    <row r="527" spans="1:18" ht="11.1" customHeight="1">
      <c r="A527" s="13" t="s">
        <v>149</v>
      </c>
      <c r="B527" s="14" t="s">
        <v>150</v>
      </c>
      <c r="C527" s="15" t="s">
        <v>32</v>
      </c>
      <c r="D527" s="15">
        <v>28</v>
      </c>
      <c r="E527" s="15">
        <v>39</v>
      </c>
      <c r="F527" s="15">
        <v>67</v>
      </c>
      <c r="G527" s="15">
        <v>3</v>
      </c>
      <c r="H527" s="15" t="s">
        <v>15</v>
      </c>
      <c r="I527" s="15" t="s">
        <v>16</v>
      </c>
      <c r="J527" s="37"/>
      <c r="K527" s="40"/>
      <c r="L527" s="42"/>
      <c r="M527" s="44"/>
      <c r="N527" s="46"/>
      <c r="O527" s="48"/>
    </row>
    <row r="528" spans="1:18" ht="11.1" customHeight="1">
      <c r="A528" s="13" t="s">
        <v>149</v>
      </c>
      <c r="B528" s="14" t="s">
        <v>150</v>
      </c>
      <c r="C528" s="15" t="s">
        <v>33</v>
      </c>
      <c r="D528" s="15">
        <v>20</v>
      </c>
      <c r="E528" s="15">
        <v>32</v>
      </c>
      <c r="F528" s="15">
        <v>52</v>
      </c>
      <c r="G528" s="15">
        <v>3</v>
      </c>
      <c r="H528" s="15" t="s">
        <v>15</v>
      </c>
      <c r="I528" s="15" t="s">
        <v>17</v>
      </c>
      <c r="J528" s="37"/>
      <c r="K528" s="40"/>
      <c r="L528" s="42"/>
      <c r="M528" s="44"/>
      <c r="N528" s="46"/>
      <c r="O528" s="48"/>
    </row>
    <row r="529" spans="1:18" ht="11.1" customHeight="1">
      <c r="A529" s="13" t="s">
        <v>149</v>
      </c>
      <c r="B529" s="14" t="s">
        <v>150</v>
      </c>
      <c r="C529" s="15" t="s">
        <v>34</v>
      </c>
      <c r="D529" s="15">
        <v>21</v>
      </c>
      <c r="E529" s="15">
        <v>30</v>
      </c>
      <c r="F529" s="15">
        <v>51</v>
      </c>
      <c r="G529" s="15">
        <v>3</v>
      </c>
      <c r="H529" s="15" t="s">
        <v>15</v>
      </c>
      <c r="I529" s="15" t="s">
        <v>17</v>
      </c>
      <c r="J529" s="37"/>
      <c r="K529" s="40"/>
      <c r="L529" s="42"/>
      <c r="M529" s="44"/>
      <c r="N529" s="46"/>
      <c r="O529" s="48"/>
    </row>
    <row r="530" spans="1:18" ht="11.1" customHeight="1">
      <c r="A530" s="13" t="s">
        <v>149</v>
      </c>
      <c r="B530" s="14" t="s">
        <v>150</v>
      </c>
      <c r="C530" s="15" t="s">
        <v>35</v>
      </c>
      <c r="D530" s="15">
        <v>21</v>
      </c>
      <c r="E530" s="15">
        <v>25</v>
      </c>
      <c r="F530" s="15">
        <v>46</v>
      </c>
      <c r="G530" s="15">
        <v>3</v>
      </c>
      <c r="H530" s="15" t="s">
        <v>15</v>
      </c>
      <c r="I530" s="15" t="s">
        <v>18</v>
      </c>
      <c r="J530" s="37"/>
      <c r="K530" s="40"/>
      <c r="L530" s="42"/>
      <c r="M530" s="44"/>
      <c r="N530" s="46"/>
      <c r="O530" s="48"/>
    </row>
    <row r="531" spans="1:18" ht="11.1" customHeight="1">
      <c r="A531" s="13" t="s">
        <v>149</v>
      </c>
      <c r="B531" s="14" t="s">
        <v>150</v>
      </c>
      <c r="C531" s="15" t="s">
        <v>36</v>
      </c>
      <c r="D531" s="15">
        <v>27</v>
      </c>
      <c r="E531" s="15">
        <v>65</v>
      </c>
      <c r="F531" s="15">
        <v>92</v>
      </c>
      <c r="G531" s="15">
        <v>1.5</v>
      </c>
      <c r="H531" s="15" t="s">
        <v>15</v>
      </c>
      <c r="I531" s="15" t="s">
        <v>20</v>
      </c>
      <c r="J531" s="37"/>
      <c r="K531" s="40"/>
      <c r="L531" s="42"/>
      <c r="M531" s="44"/>
      <c r="N531" s="46"/>
      <c r="O531" s="48"/>
    </row>
    <row r="532" spans="1:18" ht="11.1" customHeight="1">
      <c r="A532" s="16" t="s">
        <v>149</v>
      </c>
      <c r="B532" s="17" t="s">
        <v>150</v>
      </c>
      <c r="C532" s="18" t="s">
        <v>37</v>
      </c>
      <c r="D532" s="18">
        <v>27</v>
      </c>
      <c r="E532" s="18">
        <v>60</v>
      </c>
      <c r="F532" s="18">
        <v>87</v>
      </c>
      <c r="G532" s="18">
        <v>1.5</v>
      </c>
      <c r="H532" s="18" t="s">
        <v>15</v>
      </c>
      <c r="I532" s="18" t="s">
        <v>21</v>
      </c>
      <c r="J532" s="37"/>
      <c r="K532" s="40"/>
      <c r="L532" s="42"/>
      <c r="M532" s="44"/>
      <c r="N532" s="46"/>
      <c r="O532" s="48"/>
    </row>
    <row r="533" spans="1:18" ht="11.1" customHeight="1">
      <c r="A533" s="16" t="s">
        <v>149</v>
      </c>
      <c r="B533" s="17" t="s">
        <v>150</v>
      </c>
      <c r="C533" s="18" t="s">
        <v>38</v>
      </c>
      <c r="D533" s="18">
        <v>27</v>
      </c>
      <c r="E533" s="18">
        <v>59</v>
      </c>
      <c r="F533" s="18">
        <v>86</v>
      </c>
      <c r="G533" s="18">
        <v>1.5</v>
      </c>
      <c r="H533" s="18" t="s">
        <v>15</v>
      </c>
      <c r="I533" s="18" t="s">
        <v>21</v>
      </c>
      <c r="J533" s="37"/>
      <c r="K533" s="40"/>
      <c r="L533" s="42"/>
      <c r="M533" s="44"/>
      <c r="N533" s="46"/>
      <c r="O533" s="48"/>
    </row>
    <row r="534" spans="1:18" ht="11.1" customHeight="1">
      <c r="A534" s="16" t="s">
        <v>149</v>
      </c>
      <c r="B534" s="17" t="s">
        <v>150</v>
      </c>
      <c r="C534" s="18" t="s">
        <v>40</v>
      </c>
      <c r="D534" s="18">
        <v>27</v>
      </c>
      <c r="E534" s="18">
        <v>66</v>
      </c>
      <c r="F534" s="18">
        <v>93</v>
      </c>
      <c r="G534" s="18">
        <v>2</v>
      </c>
      <c r="H534" s="18" t="s">
        <v>15</v>
      </c>
      <c r="I534" s="18" t="s">
        <v>20</v>
      </c>
      <c r="J534" s="37"/>
      <c r="K534" s="40"/>
      <c r="L534" s="42"/>
      <c r="M534" s="44"/>
      <c r="N534" s="46"/>
      <c r="O534" s="48"/>
    </row>
    <row r="535" spans="1:18" ht="11.1" customHeight="1" thickBot="1">
      <c r="A535" s="19" t="s">
        <v>149</v>
      </c>
      <c r="B535" s="20" t="s">
        <v>150</v>
      </c>
      <c r="C535" s="21" t="s">
        <v>30</v>
      </c>
      <c r="D535" s="21">
        <v>24</v>
      </c>
      <c r="E535" s="21">
        <v>37</v>
      </c>
      <c r="F535" s="21">
        <v>61</v>
      </c>
      <c r="G535" s="21">
        <v>3</v>
      </c>
      <c r="H535" s="21" t="s">
        <v>15</v>
      </c>
      <c r="I535" s="21" t="s">
        <v>16</v>
      </c>
      <c r="J535" s="38"/>
      <c r="K535" s="41"/>
      <c r="L535" s="43"/>
      <c r="M535" s="45"/>
      <c r="N535" s="47"/>
      <c r="O535" s="49"/>
      <c r="P535" s="11"/>
      <c r="Q535" s="12"/>
      <c r="R535" s="12"/>
    </row>
    <row r="536" spans="1:18" ht="11.1" customHeight="1">
      <c r="A536" s="8" t="s">
        <v>151</v>
      </c>
      <c r="B536" s="9" t="s">
        <v>152</v>
      </c>
      <c r="C536" s="10" t="s">
        <v>31</v>
      </c>
      <c r="D536" s="10">
        <v>28</v>
      </c>
      <c r="E536" s="10">
        <v>25</v>
      </c>
      <c r="F536" s="10">
        <v>53</v>
      </c>
      <c r="G536" s="10">
        <v>3</v>
      </c>
      <c r="H536" s="10" t="s">
        <v>15</v>
      </c>
      <c r="I536" s="10" t="s">
        <v>17</v>
      </c>
      <c r="J536" s="36">
        <f t="shared" ref="J536" si="260">COUNTIF(H536:H545,"F")+COUNTIF(H536:H545,"AB")</f>
        <v>0</v>
      </c>
      <c r="K536" s="39">
        <f t="shared" ref="K536" si="261">SUM(G536:G545)</f>
        <v>24.5</v>
      </c>
      <c r="L536" s="42" t="str">
        <f t="shared" ref="L536" si="262">IF(K536=24.5, "PASS", "FAIL")</f>
        <v>PASS</v>
      </c>
      <c r="M536" s="44">
        <f t="shared" ref="M536" si="263">IF(L536="PASS",O536/10,"NO NEED")</f>
        <v>70.900000000000006</v>
      </c>
      <c r="N536" s="46">
        <f>IF(L536="FAIL","NO RANK",RANK(M536,$M$6:$M$575))</f>
        <v>13</v>
      </c>
      <c r="O536" s="48">
        <f t="shared" ref="O536" si="264">SUM(F536:F545)</f>
        <v>709</v>
      </c>
      <c r="P536" s="11"/>
      <c r="Q536" s="12"/>
      <c r="R536" s="12"/>
    </row>
    <row r="537" spans="1:18" ht="11.1" customHeight="1">
      <c r="A537" s="13" t="s">
        <v>151</v>
      </c>
      <c r="B537" s="14" t="s">
        <v>152</v>
      </c>
      <c r="C537" s="15" t="s">
        <v>32</v>
      </c>
      <c r="D537" s="15">
        <v>28</v>
      </c>
      <c r="E537" s="15">
        <v>34</v>
      </c>
      <c r="F537" s="15">
        <v>62</v>
      </c>
      <c r="G537" s="15">
        <v>3</v>
      </c>
      <c r="H537" s="15" t="s">
        <v>15</v>
      </c>
      <c r="I537" s="15" t="s">
        <v>16</v>
      </c>
      <c r="J537" s="37"/>
      <c r="K537" s="40"/>
      <c r="L537" s="42"/>
      <c r="M537" s="44"/>
      <c r="N537" s="46"/>
      <c r="O537" s="48"/>
    </row>
    <row r="538" spans="1:18" ht="11.1" customHeight="1">
      <c r="A538" s="13" t="s">
        <v>151</v>
      </c>
      <c r="B538" s="14" t="s">
        <v>152</v>
      </c>
      <c r="C538" s="15" t="s">
        <v>33</v>
      </c>
      <c r="D538" s="15">
        <v>20</v>
      </c>
      <c r="E538" s="15">
        <v>44</v>
      </c>
      <c r="F538" s="15">
        <v>64</v>
      </c>
      <c r="G538" s="15">
        <v>3</v>
      </c>
      <c r="H538" s="15" t="s">
        <v>15</v>
      </c>
      <c r="I538" s="15" t="s">
        <v>16</v>
      </c>
      <c r="J538" s="37"/>
      <c r="K538" s="40"/>
      <c r="L538" s="42"/>
      <c r="M538" s="44"/>
      <c r="N538" s="46"/>
      <c r="O538" s="48"/>
    </row>
    <row r="539" spans="1:18" ht="11.1" customHeight="1">
      <c r="A539" s="13" t="s">
        <v>151</v>
      </c>
      <c r="B539" s="14" t="s">
        <v>152</v>
      </c>
      <c r="C539" s="15" t="s">
        <v>34</v>
      </c>
      <c r="D539" s="15">
        <v>24</v>
      </c>
      <c r="E539" s="15">
        <v>32</v>
      </c>
      <c r="F539" s="15">
        <v>56</v>
      </c>
      <c r="G539" s="15">
        <v>3</v>
      </c>
      <c r="H539" s="15" t="s">
        <v>15</v>
      </c>
      <c r="I539" s="15" t="s">
        <v>17</v>
      </c>
      <c r="J539" s="37"/>
      <c r="K539" s="40"/>
      <c r="L539" s="42"/>
      <c r="M539" s="44"/>
      <c r="N539" s="46"/>
      <c r="O539" s="48"/>
    </row>
    <row r="540" spans="1:18" ht="11.1" customHeight="1">
      <c r="A540" s="13" t="s">
        <v>151</v>
      </c>
      <c r="B540" s="14" t="s">
        <v>152</v>
      </c>
      <c r="C540" s="15" t="s">
        <v>35</v>
      </c>
      <c r="D540" s="15">
        <v>24</v>
      </c>
      <c r="E540" s="15">
        <v>25</v>
      </c>
      <c r="F540" s="15">
        <v>49</v>
      </c>
      <c r="G540" s="15">
        <v>3</v>
      </c>
      <c r="H540" s="15" t="s">
        <v>15</v>
      </c>
      <c r="I540" s="15" t="s">
        <v>18</v>
      </c>
      <c r="J540" s="37"/>
      <c r="K540" s="40"/>
      <c r="L540" s="42"/>
      <c r="M540" s="44"/>
      <c r="N540" s="46"/>
      <c r="O540" s="48"/>
    </row>
    <row r="541" spans="1:18" ht="11.1" customHeight="1">
      <c r="A541" s="13" t="s">
        <v>151</v>
      </c>
      <c r="B541" s="14" t="s">
        <v>152</v>
      </c>
      <c r="C541" s="15" t="s">
        <v>36</v>
      </c>
      <c r="D541" s="15">
        <v>28</v>
      </c>
      <c r="E541" s="15">
        <v>66</v>
      </c>
      <c r="F541" s="15">
        <v>94</v>
      </c>
      <c r="G541" s="15">
        <v>1.5</v>
      </c>
      <c r="H541" s="15" t="s">
        <v>15</v>
      </c>
      <c r="I541" s="15" t="s">
        <v>20</v>
      </c>
      <c r="J541" s="37"/>
      <c r="K541" s="40"/>
      <c r="L541" s="42"/>
      <c r="M541" s="44"/>
      <c r="N541" s="46"/>
      <c r="O541" s="48"/>
    </row>
    <row r="542" spans="1:18" ht="11.1" customHeight="1">
      <c r="A542" s="16" t="s">
        <v>151</v>
      </c>
      <c r="B542" s="17" t="s">
        <v>152</v>
      </c>
      <c r="C542" s="18" t="s">
        <v>37</v>
      </c>
      <c r="D542" s="18">
        <v>28</v>
      </c>
      <c r="E542" s="18">
        <v>61</v>
      </c>
      <c r="F542" s="18">
        <v>89</v>
      </c>
      <c r="G542" s="18">
        <v>1.5</v>
      </c>
      <c r="H542" s="18" t="s">
        <v>15</v>
      </c>
      <c r="I542" s="18" t="s">
        <v>21</v>
      </c>
      <c r="J542" s="37"/>
      <c r="K542" s="40"/>
      <c r="L542" s="42"/>
      <c r="M542" s="44"/>
      <c r="N542" s="46"/>
      <c r="O542" s="48"/>
    </row>
    <row r="543" spans="1:18" ht="11.1" customHeight="1">
      <c r="A543" s="16" t="s">
        <v>151</v>
      </c>
      <c r="B543" s="17" t="s">
        <v>152</v>
      </c>
      <c r="C543" s="18" t="s">
        <v>38</v>
      </c>
      <c r="D543" s="18">
        <v>28</v>
      </c>
      <c r="E543" s="18">
        <v>62</v>
      </c>
      <c r="F543" s="18">
        <v>90</v>
      </c>
      <c r="G543" s="18">
        <v>1.5</v>
      </c>
      <c r="H543" s="18" t="s">
        <v>15</v>
      </c>
      <c r="I543" s="18" t="s">
        <v>20</v>
      </c>
      <c r="J543" s="37"/>
      <c r="K543" s="40"/>
      <c r="L543" s="42"/>
      <c r="M543" s="44"/>
      <c r="N543" s="46"/>
      <c r="O543" s="48"/>
    </row>
    <row r="544" spans="1:18" ht="11.1" customHeight="1">
      <c r="A544" s="16" t="s">
        <v>151</v>
      </c>
      <c r="B544" s="17" t="s">
        <v>152</v>
      </c>
      <c r="C544" s="18" t="s">
        <v>40</v>
      </c>
      <c r="D544" s="18">
        <v>28</v>
      </c>
      <c r="E544" s="18">
        <v>67</v>
      </c>
      <c r="F544" s="18">
        <v>95</v>
      </c>
      <c r="G544" s="18">
        <v>2</v>
      </c>
      <c r="H544" s="18" t="s">
        <v>15</v>
      </c>
      <c r="I544" s="18" t="s">
        <v>20</v>
      </c>
      <c r="J544" s="37"/>
      <c r="K544" s="40"/>
      <c r="L544" s="42"/>
      <c r="M544" s="44"/>
      <c r="N544" s="46"/>
      <c r="O544" s="48"/>
    </row>
    <row r="545" spans="1:18" ht="11.1" customHeight="1" thickBot="1">
      <c r="A545" s="19" t="s">
        <v>151</v>
      </c>
      <c r="B545" s="20" t="s">
        <v>152</v>
      </c>
      <c r="C545" s="21" t="s">
        <v>30</v>
      </c>
      <c r="D545" s="21">
        <v>27</v>
      </c>
      <c r="E545" s="21">
        <v>30</v>
      </c>
      <c r="F545" s="21">
        <v>57</v>
      </c>
      <c r="G545" s="21">
        <v>3</v>
      </c>
      <c r="H545" s="21" t="s">
        <v>15</v>
      </c>
      <c r="I545" s="21" t="s">
        <v>17</v>
      </c>
      <c r="J545" s="38"/>
      <c r="K545" s="41"/>
      <c r="L545" s="43"/>
      <c r="M545" s="45"/>
      <c r="N545" s="47"/>
      <c r="O545" s="49"/>
      <c r="P545" s="11"/>
      <c r="Q545" s="12"/>
      <c r="R545" s="12"/>
    </row>
    <row r="546" spans="1:18" ht="11.1" customHeight="1">
      <c r="A546" s="8" t="s">
        <v>153</v>
      </c>
      <c r="B546" s="9" t="s">
        <v>154</v>
      </c>
      <c r="C546" s="10" t="s">
        <v>31</v>
      </c>
      <c r="D546" s="10">
        <v>26</v>
      </c>
      <c r="E546" s="10">
        <v>11</v>
      </c>
      <c r="F546" s="10">
        <v>37</v>
      </c>
      <c r="G546" s="10">
        <v>0</v>
      </c>
      <c r="H546" s="10" t="s">
        <v>19</v>
      </c>
      <c r="I546" s="10" t="s">
        <v>19</v>
      </c>
      <c r="J546" s="36">
        <f t="shared" ref="J546" si="265">COUNTIF(H546:H555,"F")+COUNTIF(H546:H555,"AB")</f>
        <v>5</v>
      </c>
      <c r="K546" s="39">
        <f t="shared" ref="K546" si="266">SUM(G546:G555)</f>
        <v>9.5</v>
      </c>
      <c r="L546" s="42" t="str">
        <f t="shared" ref="L546" si="267">IF(K546=24.5, "PASS", "FAIL")</f>
        <v>FAIL</v>
      </c>
      <c r="M546" s="44" t="str">
        <f t="shared" ref="M546" si="268">IF(L546="PASS",O546/10,"NO NEED")</f>
        <v>NO NEED</v>
      </c>
      <c r="N546" s="46" t="str">
        <f>IF(L546="FAIL","NO RANK",RANK(M546,$M$6:$M$575))</f>
        <v>NO RANK</v>
      </c>
      <c r="O546" s="48">
        <f t="shared" ref="O546" si="269">SUM(F546:F555)</f>
        <v>583</v>
      </c>
      <c r="P546" s="11"/>
      <c r="Q546" s="12"/>
      <c r="R546" s="12"/>
    </row>
    <row r="547" spans="1:18" ht="11.1" customHeight="1">
      <c r="A547" s="13" t="s">
        <v>153</v>
      </c>
      <c r="B547" s="14" t="s">
        <v>154</v>
      </c>
      <c r="C547" s="15" t="s">
        <v>32</v>
      </c>
      <c r="D547" s="15">
        <v>24</v>
      </c>
      <c r="E547" s="15">
        <v>11</v>
      </c>
      <c r="F547" s="15">
        <v>35</v>
      </c>
      <c r="G547" s="15">
        <v>0</v>
      </c>
      <c r="H547" s="15" t="s">
        <v>19</v>
      </c>
      <c r="I547" s="15" t="s">
        <v>19</v>
      </c>
      <c r="J547" s="37"/>
      <c r="K547" s="40"/>
      <c r="L547" s="42"/>
      <c r="M547" s="44"/>
      <c r="N547" s="46"/>
      <c r="O547" s="48"/>
    </row>
    <row r="548" spans="1:18" ht="11.1" customHeight="1">
      <c r="A548" s="13" t="s">
        <v>153</v>
      </c>
      <c r="B548" s="14" t="s">
        <v>154</v>
      </c>
      <c r="C548" s="15" t="s">
        <v>33</v>
      </c>
      <c r="D548" s="15">
        <v>24</v>
      </c>
      <c r="E548" s="15">
        <v>18</v>
      </c>
      <c r="F548" s="15">
        <v>42</v>
      </c>
      <c r="G548" s="15">
        <v>0</v>
      </c>
      <c r="H548" s="15" t="s">
        <v>19</v>
      </c>
      <c r="I548" s="15" t="s">
        <v>19</v>
      </c>
      <c r="J548" s="37"/>
      <c r="K548" s="40"/>
      <c r="L548" s="42"/>
      <c r="M548" s="44"/>
      <c r="N548" s="46"/>
      <c r="O548" s="48"/>
    </row>
    <row r="549" spans="1:18" ht="11.1" customHeight="1">
      <c r="A549" s="13" t="s">
        <v>153</v>
      </c>
      <c r="B549" s="14" t="s">
        <v>154</v>
      </c>
      <c r="C549" s="15" t="s">
        <v>34</v>
      </c>
      <c r="D549" s="15">
        <v>23</v>
      </c>
      <c r="E549" s="15">
        <v>13</v>
      </c>
      <c r="F549" s="15">
        <v>36</v>
      </c>
      <c r="G549" s="15">
        <v>0</v>
      </c>
      <c r="H549" s="15" t="s">
        <v>19</v>
      </c>
      <c r="I549" s="15" t="s">
        <v>19</v>
      </c>
      <c r="J549" s="37"/>
      <c r="K549" s="40"/>
      <c r="L549" s="42"/>
      <c r="M549" s="44"/>
      <c r="N549" s="46"/>
      <c r="O549" s="48"/>
    </row>
    <row r="550" spans="1:18" ht="11.1" customHeight="1">
      <c r="A550" s="13" t="s">
        <v>153</v>
      </c>
      <c r="B550" s="14" t="s">
        <v>154</v>
      </c>
      <c r="C550" s="15" t="s">
        <v>35</v>
      </c>
      <c r="D550" s="15">
        <v>21</v>
      </c>
      <c r="E550" s="15">
        <v>11</v>
      </c>
      <c r="F550" s="15">
        <v>32</v>
      </c>
      <c r="G550" s="15">
        <v>0</v>
      </c>
      <c r="H550" s="15" t="s">
        <v>19</v>
      </c>
      <c r="I550" s="15" t="s">
        <v>19</v>
      </c>
      <c r="J550" s="37"/>
      <c r="K550" s="40"/>
      <c r="L550" s="42"/>
      <c r="M550" s="44"/>
      <c r="N550" s="46"/>
      <c r="O550" s="48"/>
    </row>
    <row r="551" spans="1:18" ht="11.1" customHeight="1">
      <c r="A551" s="13" t="s">
        <v>153</v>
      </c>
      <c r="B551" s="14" t="s">
        <v>154</v>
      </c>
      <c r="C551" s="15" t="s">
        <v>36</v>
      </c>
      <c r="D551" s="15">
        <v>26</v>
      </c>
      <c r="E551" s="15">
        <v>67</v>
      </c>
      <c r="F551" s="15">
        <v>93</v>
      </c>
      <c r="G551" s="15">
        <v>1.5</v>
      </c>
      <c r="H551" s="15" t="s">
        <v>15</v>
      </c>
      <c r="I551" s="15" t="s">
        <v>20</v>
      </c>
      <c r="J551" s="37"/>
      <c r="K551" s="40"/>
      <c r="L551" s="42"/>
      <c r="M551" s="44"/>
      <c r="N551" s="46"/>
      <c r="O551" s="48"/>
    </row>
    <row r="552" spans="1:18" ht="11.1" customHeight="1">
      <c r="A552" s="16" t="s">
        <v>153</v>
      </c>
      <c r="B552" s="17" t="s">
        <v>154</v>
      </c>
      <c r="C552" s="18" t="s">
        <v>37</v>
      </c>
      <c r="D552" s="18">
        <v>25</v>
      </c>
      <c r="E552" s="18">
        <v>58</v>
      </c>
      <c r="F552" s="18">
        <v>83</v>
      </c>
      <c r="G552" s="18">
        <v>1.5</v>
      </c>
      <c r="H552" s="18" t="s">
        <v>15</v>
      </c>
      <c r="I552" s="18" t="s">
        <v>21</v>
      </c>
      <c r="J552" s="37"/>
      <c r="K552" s="40"/>
      <c r="L552" s="42"/>
      <c r="M552" s="44"/>
      <c r="N552" s="46"/>
      <c r="O552" s="48"/>
    </row>
    <row r="553" spans="1:18" ht="11.1" customHeight="1">
      <c r="A553" s="16" t="s">
        <v>153</v>
      </c>
      <c r="B553" s="17" t="s">
        <v>154</v>
      </c>
      <c r="C553" s="18" t="s">
        <v>38</v>
      </c>
      <c r="D553" s="18">
        <v>25</v>
      </c>
      <c r="E553" s="18">
        <v>58</v>
      </c>
      <c r="F553" s="18">
        <v>83</v>
      </c>
      <c r="G553" s="18">
        <v>1.5</v>
      </c>
      <c r="H553" s="18" t="s">
        <v>15</v>
      </c>
      <c r="I553" s="18" t="s">
        <v>21</v>
      </c>
      <c r="J553" s="37"/>
      <c r="K553" s="40"/>
      <c r="L553" s="42"/>
      <c r="M553" s="44"/>
      <c r="N553" s="46"/>
      <c r="O553" s="48"/>
    </row>
    <row r="554" spans="1:18" ht="11.1" customHeight="1">
      <c r="A554" s="16" t="s">
        <v>153</v>
      </c>
      <c r="B554" s="17" t="s">
        <v>154</v>
      </c>
      <c r="C554" s="18" t="s">
        <v>40</v>
      </c>
      <c r="D554" s="18">
        <v>26</v>
      </c>
      <c r="E554" s="18">
        <v>63</v>
      </c>
      <c r="F554" s="18">
        <v>89</v>
      </c>
      <c r="G554" s="18">
        <v>2</v>
      </c>
      <c r="H554" s="18" t="s">
        <v>15</v>
      </c>
      <c r="I554" s="18" t="s">
        <v>21</v>
      </c>
      <c r="J554" s="37"/>
      <c r="K554" s="40"/>
      <c r="L554" s="42"/>
      <c r="M554" s="44"/>
      <c r="N554" s="46"/>
      <c r="O554" s="48"/>
    </row>
    <row r="555" spans="1:18" ht="11.1" customHeight="1" thickBot="1">
      <c r="A555" s="19" t="s">
        <v>153</v>
      </c>
      <c r="B555" s="20" t="s">
        <v>154</v>
      </c>
      <c r="C555" s="21" t="s">
        <v>30</v>
      </c>
      <c r="D555" s="21">
        <v>25</v>
      </c>
      <c r="E555" s="21">
        <v>28</v>
      </c>
      <c r="F555" s="21">
        <v>53</v>
      </c>
      <c r="G555" s="21">
        <v>3</v>
      </c>
      <c r="H555" s="21" t="s">
        <v>15</v>
      </c>
      <c r="I555" s="21" t="s">
        <v>17</v>
      </c>
      <c r="J555" s="38"/>
      <c r="K555" s="41"/>
      <c r="L555" s="43"/>
      <c r="M555" s="45"/>
      <c r="N555" s="47"/>
      <c r="O555" s="49"/>
      <c r="P555" s="11"/>
      <c r="Q555" s="12"/>
      <c r="R555" s="12"/>
    </row>
    <row r="556" spans="1:18" ht="11.1" customHeight="1">
      <c r="A556" s="8" t="s">
        <v>155</v>
      </c>
      <c r="B556" s="9" t="s">
        <v>156</v>
      </c>
      <c r="C556" s="10" t="s">
        <v>31</v>
      </c>
      <c r="D556" s="10">
        <v>28</v>
      </c>
      <c r="E556" s="10">
        <v>36</v>
      </c>
      <c r="F556" s="10">
        <v>64</v>
      </c>
      <c r="G556" s="10">
        <v>3</v>
      </c>
      <c r="H556" s="10" t="s">
        <v>15</v>
      </c>
      <c r="I556" s="10" t="s">
        <v>16</v>
      </c>
      <c r="J556" s="36">
        <f t="shared" ref="J556" si="270">COUNTIF(H556:H565,"F")+COUNTIF(H556:H565,"AB")</f>
        <v>1</v>
      </c>
      <c r="K556" s="39">
        <f t="shared" ref="K556" si="271">SUM(G556:G565)</f>
        <v>21.5</v>
      </c>
      <c r="L556" s="42" t="str">
        <f t="shared" ref="L556" si="272">IF(K556=24.5, "PASS", "FAIL")</f>
        <v>FAIL</v>
      </c>
      <c r="M556" s="44" t="str">
        <f t="shared" ref="M556" si="273">IF(L556="PASS",O556/10,"NO NEED")</f>
        <v>NO NEED</v>
      </c>
      <c r="N556" s="46" t="str">
        <f>IF(L556="FAIL","NO RANK",RANK(M556,$M$6:$M$575))</f>
        <v>NO RANK</v>
      </c>
      <c r="O556" s="48">
        <f t="shared" ref="O556" si="274">SUM(F556:F565)</f>
        <v>672</v>
      </c>
      <c r="P556" s="11"/>
      <c r="Q556" s="12"/>
      <c r="R556" s="12"/>
    </row>
    <row r="557" spans="1:18" ht="11.1" customHeight="1">
      <c r="A557" s="13" t="s">
        <v>155</v>
      </c>
      <c r="B557" s="14" t="s">
        <v>156</v>
      </c>
      <c r="C557" s="15" t="s">
        <v>32</v>
      </c>
      <c r="D557" s="15">
        <v>28</v>
      </c>
      <c r="E557" s="15">
        <v>25</v>
      </c>
      <c r="F557" s="15">
        <v>53</v>
      </c>
      <c r="G557" s="15">
        <v>3</v>
      </c>
      <c r="H557" s="15" t="s">
        <v>15</v>
      </c>
      <c r="I557" s="15" t="s">
        <v>17</v>
      </c>
      <c r="J557" s="37"/>
      <c r="K557" s="40"/>
      <c r="L557" s="42"/>
      <c r="M557" s="44"/>
      <c r="N557" s="46"/>
      <c r="O557" s="48"/>
    </row>
    <row r="558" spans="1:18" ht="11.1" customHeight="1">
      <c r="A558" s="13" t="s">
        <v>155</v>
      </c>
      <c r="B558" s="14" t="s">
        <v>156</v>
      </c>
      <c r="C558" s="15" t="s">
        <v>33</v>
      </c>
      <c r="D558" s="15">
        <v>18</v>
      </c>
      <c r="E558" s="15">
        <v>38</v>
      </c>
      <c r="F558" s="15">
        <v>56</v>
      </c>
      <c r="G558" s="15">
        <v>3</v>
      </c>
      <c r="H558" s="15" t="s">
        <v>15</v>
      </c>
      <c r="I558" s="15" t="s">
        <v>17</v>
      </c>
      <c r="J558" s="37"/>
      <c r="K558" s="40"/>
      <c r="L558" s="42"/>
      <c r="M558" s="44"/>
      <c r="N558" s="46"/>
      <c r="O558" s="48"/>
    </row>
    <row r="559" spans="1:18" ht="11.1" customHeight="1">
      <c r="A559" s="13" t="s">
        <v>155</v>
      </c>
      <c r="B559" s="14" t="s">
        <v>156</v>
      </c>
      <c r="C559" s="15" t="s">
        <v>34</v>
      </c>
      <c r="D559" s="15">
        <v>21</v>
      </c>
      <c r="E559" s="15">
        <v>25</v>
      </c>
      <c r="F559" s="15">
        <v>46</v>
      </c>
      <c r="G559" s="15">
        <v>3</v>
      </c>
      <c r="H559" s="15" t="s">
        <v>15</v>
      </c>
      <c r="I559" s="15" t="s">
        <v>18</v>
      </c>
      <c r="J559" s="37"/>
      <c r="K559" s="40"/>
      <c r="L559" s="42"/>
      <c r="M559" s="44"/>
      <c r="N559" s="46"/>
      <c r="O559" s="48"/>
    </row>
    <row r="560" spans="1:18" ht="11.1" customHeight="1">
      <c r="A560" s="13" t="s">
        <v>155</v>
      </c>
      <c r="B560" s="14" t="s">
        <v>156</v>
      </c>
      <c r="C560" s="15" t="s">
        <v>35</v>
      </c>
      <c r="D560" s="15">
        <v>25</v>
      </c>
      <c r="E560" s="15">
        <v>15</v>
      </c>
      <c r="F560" s="15">
        <v>40</v>
      </c>
      <c r="G560" s="15">
        <v>0</v>
      </c>
      <c r="H560" s="15" t="s">
        <v>19</v>
      </c>
      <c r="I560" s="15" t="s">
        <v>19</v>
      </c>
      <c r="J560" s="37"/>
      <c r="K560" s="40"/>
      <c r="L560" s="42"/>
      <c r="M560" s="44"/>
      <c r="N560" s="46"/>
      <c r="O560" s="48"/>
    </row>
    <row r="561" spans="1:18" ht="11.1" customHeight="1">
      <c r="A561" s="13" t="s">
        <v>155</v>
      </c>
      <c r="B561" s="14" t="s">
        <v>156</v>
      </c>
      <c r="C561" s="15" t="s">
        <v>36</v>
      </c>
      <c r="D561" s="15">
        <v>29</v>
      </c>
      <c r="E561" s="15">
        <v>61</v>
      </c>
      <c r="F561" s="15">
        <v>90</v>
      </c>
      <c r="G561" s="15">
        <v>1.5</v>
      </c>
      <c r="H561" s="15" t="s">
        <v>15</v>
      </c>
      <c r="I561" s="15" t="s">
        <v>20</v>
      </c>
      <c r="J561" s="37"/>
      <c r="K561" s="40"/>
      <c r="L561" s="42"/>
      <c r="M561" s="44"/>
      <c r="N561" s="46"/>
      <c r="O561" s="48"/>
    </row>
    <row r="562" spans="1:18" ht="11.1" customHeight="1">
      <c r="A562" s="16" t="s">
        <v>155</v>
      </c>
      <c r="B562" s="17" t="s">
        <v>156</v>
      </c>
      <c r="C562" s="18" t="s">
        <v>37</v>
      </c>
      <c r="D562" s="18">
        <v>28</v>
      </c>
      <c r="E562" s="18">
        <v>63</v>
      </c>
      <c r="F562" s="18">
        <v>91</v>
      </c>
      <c r="G562" s="18">
        <v>1.5</v>
      </c>
      <c r="H562" s="18" t="s">
        <v>15</v>
      </c>
      <c r="I562" s="18" t="s">
        <v>20</v>
      </c>
      <c r="J562" s="37"/>
      <c r="K562" s="40"/>
      <c r="L562" s="42"/>
      <c r="M562" s="44"/>
      <c r="N562" s="46"/>
      <c r="O562" s="48"/>
    </row>
    <row r="563" spans="1:18" ht="11.1" customHeight="1">
      <c r="A563" s="16" t="s">
        <v>155</v>
      </c>
      <c r="B563" s="17" t="s">
        <v>156</v>
      </c>
      <c r="C563" s="18" t="s">
        <v>38</v>
      </c>
      <c r="D563" s="18">
        <v>28</v>
      </c>
      <c r="E563" s="18">
        <v>62</v>
      </c>
      <c r="F563" s="18">
        <v>90</v>
      </c>
      <c r="G563" s="18">
        <v>1.5</v>
      </c>
      <c r="H563" s="18" t="s">
        <v>15</v>
      </c>
      <c r="I563" s="18" t="s">
        <v>20</v>
      </c>
      <c r="J563" s="37"/>
      <c r="K563" s="40"/>
      <c r="L563" s="42"/>
      <c r="M563" s="44"/>
      <c r="N563" s="46"/>
      <c r="O563" s="48"/>
    </row>
    <row r="564" spans="1:18" ht="11.1" customHeight="1">
      <c r="A564" s="16" t="s">
        <v>155</v>
      </c>
      <c r="B564" s="17" t="s">
        <v>156</v>
      </c>
      <c r="C564" s="18" t="s">
        <v>40</v>
      </c>
      <c r="D564" s="18">
        <v>29</v>
      </c>
      <c r="E564" s="18">
        <v>54</v>
      </c>
      <c r="F564" s="18">
        <v>83</v>
      </c>
      <c r="G564" s="18">
        <v>2</v>
      </c>
      <c r="H564" s="18" t="s">
        <v>15</v>
      </c>
      <c r="I564" s="18" t="s">
        <v>21</v>
      </c>
      <c r="J564" s="37"/>
      <c r="K564" s="40"/>
      <c r="L564" s="42"/>
      <c r="M564" s="44"/>
      <c r="N564" s="46"/>
      <c r="O564" s="48"/>
    </row>
    <row r="565" spans="1:18" ht="11.1" customHeight="1" thickBot="1">
      <c r="A565" s="19" t="s">
        <v>155</v>
      </c>
      <c r="B565" s="20" t="s">
        <v>156</v>
      </c>
      <c r="C565" s="21" t="s">
        <v>30</v>
      </c>
      <c r="D565" s="21">
        <v>28</v>
      </c>
      <c r="E565" s="21">
        <v>31</v>
      </c>
      <c r="F565" s="21">
        <v>59</v>
      </c>
      <c r="G565" s="21">
        <v>3</v>
      </c>
      <c r="H565" s="21" t="s">
        <v>15</v>
      </c>
      <c r="I565" s="21" t="s">
        <v>17</v>
      </c>
      <c r="J565" s="38"/>
      <c r="K565" s="41"/>
      <c r="L565" s="43"/>
      <c r="M565" s="45"/>
      <c r="N565" s="47"/>
      <c r="O565" s="49"/>
      <c r="P565" s="11"/>
      <c r="Q565" s="12"/>
      <c r="R565" s="12"/>
    </row>
    <row r="566" spans="1:18" ht="11.1" customHeight="1">
      <c r="A566" s="8" t="s">
        <v>157</v>
      </c>
      <c r="B566" s="9" t="s">
        <v>158</v>
      </c>
      <c r="C566" s="10" t="s">
        <v>31</v>
      </c>
      <c r="D566" s="10">
        <v>29</v>
      </c>
      <c r="E566" s="10">
        <v>43</v>
      </c>
      <c r="F566" s="10">
        <v>72</v>
      </c>
      <c r="G566" s="10">
        <v>3</v>
      </c>
      <c r="H566" s="10" t="s">
        <v>15</v>
      </c>
      <c r="I566" s="10" t="s">
        <v>22</v>
      </c>
      <c r="J566" s="36">
        <f t="shared" ref="J566" si="275">COUNTIF(H566:H575,"F")+COUNTIF(H566:H575,"AB")</f>
        <v>4</v>
      </c>
      <c r="K566" s="39">
        <f t="shared" ref="K566" si="276">SUM(G566:G575)</f>
        <v>12.5</v>
      </c>
      <c r="L566" s="42" t="str">
        <f t="shared" ref="L566" si="277">IF(K566=24.5, "PASS", "FAIL")</f>
        <v>FAIL</v>
      </c>
      <c r="M566" s="44" t="str">
        <f t="shared" ref="M566" si="278">IF(L566="PASS",O566/10,"NO NEED")</f>
        <v>NO NEED</v>
      </c>
      <c r="N566" s="46" t="str">
        <f>IF(L566="FAIL","NO RANK",RANK(M566,$M$6:$M$575))</f>
        <v>NO RANK</v>
      </c>
      <c r="O566" s="48">
        <f t="shared" ref="O566" si="279">SUM(F566:F575)</f>
        <v>586</v>
      </c>
      <c r="P566" s="11"/>
      <c r="Q566" s="12"/>
      <c r="R566" s="12"/>
    </row>
    <row r="567" spans="1:18" ht="11.1" customHeight="1">
      <c r="A567" s="13" t="s">
        <v>157</v>
      </c>
      <c r="B567" s="14" t="s">
        <v>158</v>
      </c>
      <c r="C567" s="15" t="s">
        <v>32</v>
      </c>
      <c r="D567" s="15">
        <v>23</v>
      </c>
      <c r="E567" s="15">
        <v>11</v>
      </c>
      <c r="F567" s="15">
        <v>34</v>
      </c>
      <c r="G567" s="15">
        <v>0</v>
      </c>
      <c r="H567" s="15" t="s">
        <v>19</v>
      </c>
      <c r="I567" s="15" t="s">
        <v>19</v>
      </c>
      <c r="J567" s="37"/>
      <c r="K567" s="40"/>
      <c r="L567" s="42"/>
      <c r="M567" s="44"/>
      <c r="N567" s="46"/>
      <c r="O567" s="48"/>
    </row>
    <row r="568" spans="1:18" ht="11.1" customHeight="1">
      <c r="A568" s="13" t="s">
        <v>157</v>
      </c>
      <c r="B568" s="14" t="s">
        <v>158</v>
      </c>
      <c r="C568" s="15" t="s">
        <v>33</v>
      </c>
      <c r="D568" s="15">
        <v>20</v>
      </c>
      <c r="E568" s="15">
        <v>15</v>
      </c>
      <c r="F568" s="15">
        <v>35</v>
      </c>
      <c r="G568" s="15">
        <v>0</v>
      </c>
      <c r="H568" s="15" t="s">
        <v>19</v>
      </c>
      <c r="I568" s="15" t="s">
        <v>19</v>
      </c>
      <c r="J568" s="37"/>
      <c r="K568" s="40"/>
      <c r="L568" s="42"/>
      <c r="M568" s="44"/>
      <c r="N568" s="46"/>
      <c r="O568" s="48"/>
    </row>
    <row r="569" spans="1:18" ht="11.1" customHeight="1">
      <c r="A569" s="13" t="s">
        <v>157</v>
      </c>
      <c r="B569" s="14" t="s">
        <v>158</v>
      </c>
      <c r="C569" s="15" t="s">
        <v>34</v>
      </c>
      <c r="D569" s="15">
        <v>15</v>
      </c>
      <c r="E569" s="15">
        <v>3</v>
      </c>
      <c r="F569" s="15">
        <v>18</v>
      </c>
      <c r="G569" s="15">
        <v>0</v>
      </c>
      <c r="H569" s="15" t="s">
        <v>19</v>
      </c>
      <c r="I569" s="15" t="s">
        <v>19</v>
      </c>
      <c r="J569" s="37"/>
      <c r="K569" s="40"/>
      <c r="L569" s="42"/>
      <c r="M569" s="44"/>
      <c r="N569" s="46"/>
      <c r="O569" s="48"/>
    </row>
    <row r="570" spans="1:18" ht="11.1" customHeight="1">
      <c r="A570" s="13" t="s">
        <v>157</v>
      </c>
      <c r="B570" s="14" t="s">
        <v>158</v>
      </c>
      <c r="C570" s="15" t="s">
        <v>35</v>
      </c>
      <c r="D570" s="15">
        <v>20</v>
      </c>
      <c r="E570" s="15">
        <v>3</v>
      </c>
      <c r="F570" s="15">
        <v>23</v>
      </c>
      <c r="G570" s="15">
        <v>0</v>
      </c>
      <c r="H570" s="15" t="s">
        <v>19</v>
      </c>
      <c r="I570" s="15" t="s">
        <v>19</v>
      </c>
      <c r="J570" s="37"/>
      <c r="K570" s="40"/>
      <c r="L570" s="42"/>
      <c r="M570" s="44"/>
      <c r="N570" s="46"/>
      <c r="O570" s="48"/>
    </row>
    <row r="571" spans="1:18" ht="11.1" customHeight="1">
      <c r="A571" s="13" t="s">
        <v>157</v>
      </c>
      <c r="B571" s="14" t="s">
        <v>158</v>
      </c>
      <c r="C571" s="15" t="s">
        <v>36</v>
      </c>
      <c r="D571" s="15">
        <v>27</v>
      </c>
      <c r="E571" s="15">
        <v>63</v>
      </c>
      <c r="F571" s="15">
        <v>90</v>
      </c>
      <c r="G571" s="15">
        <v>1.5</v>
      </c>
      <c r="H571" s="15" t="s">
        <v>15</v>
      </c>
      <c r="I571" s="15" t="s">
        <v>20</v>
      </c>
      <c r="J571" s="37"/>
      <c r="K571" s="40"/>
      <c r="L571" s="42"/>
      <c r="M571" s="44"/>
      <c r="N571" s="46"/>
      <c r="O571" s="48"/>
    </row>
    <row r="572" spans="1:18" ht="11.1" customHeight="1">
      <c r="A572" s="16" t="s">
        <v>157</v>
      </c>
      <c r="B572" s="17" t="s">
        <v>158</v>
      </c>
      <c r="C572" s="18" t="s">
        <v>37</v>
      </c>
      <c r="D572" s="18">
        <v>27</v>
      </c>
      <c r="E572" s="18">
        <v>60</v>
      </c>
      <c r="F572" s="18">
        <v>87</v>
      </c>
      <c r="G572" s="18">
        <v>1.5</v>
      </c>
      <c r="H572" s="18" t="s">
        <v>15</v>
      </c>
      <c r="I572" s="18" t="s">
        <v>21</v>
      </c>
      <c r="J572" s="37"/>
      <c r="K572" s="40"/>
      <c r="L572" s="42"/>
      <c r="M572" s="44"/>
      <c r="N572" s="46"/>
      <c r="O572" s="48"/>
    </row>
    <row r="573" spans="1:18" ht="11.1" customHeight="1">
      <c r="A573" s="16" t="s">
        <v>157</v>
      </c>
      <c r="B573" s="17" t="s">
        <v>158</v>
      </c>
      <c r="C573" s="18" t="s">
        <v>38</v>
      </c>
      <c r="D573" s="18">
        <v>27</v>
      </c>
      <c r="E573" s="18">
        <v>60</v>
      </c>
      <c r="F573" s="18">
        <v>87</v>
      </c>
      <c r="G573" s="18">
        <v>1.5</v>
      </c>
      <c r="H573" s="18" t="s">
        <v>15</v>
      </c>
      <c r="I573" s="18" t="s">
        <v>21</v>
      </c>
      <c r="J573" s="37"/>
      <c r="K573" s="40"/>
      <c r="L573" s="42"/>
      <c r="M573" s="44"/>
      <c r="N573" s="46"/>
      <c r="O573" s="48"/>
    </row>
    <row r="574" spans="1:18" ht="11.1" customHeight="1">
      <c r="A574" s="16" t="s">
        <v>157</v>
      </c>
      <c r="B574" s="17" t="s">
        <v>158</v>
      </c>
      <c r="C574" s="18" t="s">
        <v>40</v>
      </c>
      <c r="D574" s="18">
        <v>27</v>
      </c>
      <c r="E574" s="18">
        <v>60</v>
      </c>
      <c r="F574" s="18">
        <v>87</v>
      </c>
      <c r="G574" s="18">
        <v>2</v>
      </c>
      <c r="H574" s="18" t="s">
        <v>15</v>
      </c>
      <c r="I574" s="18" t="s">
        <v>21</v>
      </c>
      <c r="J574" s="37"/>
      <c r="K574" s="40"/>
      <c r="L574" s="42"/>
      <c r="M574" s="44"/>
      <c r="N574" s="46"/>
      <c r="O574" s="48"/>
    </row>
    <row r="575" spans="1:18" ht="11.1" customHeight="1" thickBot="1">
      <c r="A575" s="19" t="s">
        <v>157</v>
      </c>
      <c r="B575" s="20" t="s">
        <v>158</v>
      </c>
      <c r="C575" s="21" t="s">
        <v>30</v>
      </c>
      <c r="D575" s="21">
        <v>28</v>
      </c>
      <c r="E575" s="21">
        <v>25</v>
      </c>
      <c r="F575" s="21">
        <v>53</v>
      </c>
      <c r="G575" s="21">
        <v>3</v>
      </c>
      <c r="H575" s="21" t="s">
        <v>15</v>
      </c>
      <c r="I575" s="21" t="s">
        <v>17</v>
      </c>
      <c r="J575" s="38"/>
      <c r="K575" s="41"/>
      <c r="L575" s="43"/>
      <c r="M575" s="45"/>
      <c r="N575" s="47"/>
      <c r="O575" s="49"/>
      <c r="P575" s="11"/>
      <c r="Q575" s="12"/>
      <c r="R575" s="12"/>
    </row>
    <row r="576" spans="1:18">
      <c r="A576" s="22"/>
      <c r="B576" s="23"/>
      <c r="C576" s="24"/>
      <c r="D576" s="24"/>
      <c r="E576" s="24"/>
      <c r="F576" s="24"/>
      <c r="G576" s="24"/>
      <c r="H576" s="24"/>
      <c r="I576" s="24"/>
      <c r="J576" s="25"/>
      <c r="K576" s="24"/>
      <c r="L576" s="26"/>
      <c r="M576" s="27"/>
      <c r="N576" s="28"/>
      <c r="O576" s="26"/>
    </row>
    <row r="577" spans="1:15">
      <c r="A577" s="50" t="s">
        <v>23</v>
      </c>
      <c r="B577" s="50"/>
      <c r="C577" s="29">
        <v>1000</v>
      </c>
      <c r="D577" s="31" t="s">
        <v>39</v>
      </c>
      <c r="E577" s="31"/>
      <c r="F577" s="31"/>
      <c r="G577" s="31"/>
      <c r="H577" s="31"/>
      <c r="I577" s="31"/>
      <c r="J577" s="31"/>
      <c r="K577" s="32"/>
      <c r="L577" s="32"/>
      <c r="M577" s="32"/>
      <c r="N577" s="31"/>
      <c r="O577" s="31"/>
    </row>
    <row r="578" spans="1:15">
      <c r="A578" s="50" t="s">
        <v>24</v>
      </c>
      <c r="B578" s="50"/>
      <c r="C578" s="33">
        <f>COUNTA(H6:H575)/10</f>
        <v>57</v>
      </c>
      <c r="D578" s="30"/>
      <c r="E578" s="31"/>
      <c r="F578" s="31"/>
      <c r="G578" s="31"/>
      <c r="H578" s="31"/>
      <c r="I578" s="31"/>
      <c r="K578" s="31"/>
      <c r="L578" s="32"/>
      <c r="M578" s="32"/>
      <c r="N578" s="32"/>
      <c r="O578" s="31"/>
    </row>
    <row r="579" spans="1:15">
      <c r="A579" s="50" t="s">
        <v>25</v>
      </c>
      <c r="B579" s="50"/>
      <c r="C579" s="29">
        <f>COUNTIF(L6:L575,"PASS")</f>
        <v>19</v>
      </c>
      <c r="D579" s="31"/>
      <c r="E579" s="31"/>
      <c r="F579" s="31"/>
      <c r="G579" s="31"/>
      <c r="H579" s="31"/>
      <c r="I579" s="31"/>
      <c r="K579" s="31"/>
      <c r="L579" s="32"/>
      <c r="M579" s="32"/>
      <c r="N579" s="32"/>
      <c r="O579" s="31"/>
    </row>
    <row r="580" spans="1:15" ht="16.5" thickBot="1">
      <c r="A580" s="50" t="s">
        <v>26</v>
      </c>
      <c r="B580" s="50"/>
      <c r="C580" s="29">
        <f>COUNTIF(L6:L575,"FAIL")</f>
        <v>38</v>
      </c>
      <c r="D580" s="31"/>
      <c r="E580" s="31"/>
      <c r="F580" s="31"/>
      <c r="G580" s="31"/>
      <c r="H580" s="31"/>
      <c r="I580" s="31"/>
      <c r="K580" s="31"/>
      <c r="L580" s="32"/>
      <c r="M580" s="51" t="s">
        <v>27</v>
      </c>
      <c r="N580" s="51"/>
      <c r="O580" s="51"/>
    </row>
    <row r="581" spans="1:15" ht="13.5" thickBot="1">
      <c r="A581" s="52" t="s">
        <v>28</v>
      </c>
      <c r="B581" s="53"/>
      <c r="C581" s="34">
        <f>(C579/C578)*100</f>
        <v>33.333333333333329</v>
      </c>
      <c r="D581" s="31"/>
      <c r="E581" s="31"/>
      <c r="F581" s="31"/>
      <c r="G581" s="31"/>
      <c r="H581" s="31"/>
      <c r="I581" s="31"/>
      <c r="K581" s="31"/>
      <c r="L581" s="32"/>
      <c r="M581" s="32"/>
      <c r="N581" s="32"/>
      <c r="O581" s="31"/>
    </row>
  </sheetData>
  <autoFilter ref="A5:O575"/>
  <mergeCells count="351">
    <mergeCell ref="A577:B577"/>
    <mergeCell ref="A578:B578"/>
    <mergeCell ref="A579:B579"/>
    <mergeCell ref="A580:B580"/>
    <mergeCell ref="M580:O580"/>
    <mergeCell ref="A581:B581"/>
    <mergeCell ref="J556:J565"/>
    <mergeCell ref="K556:K565"/>
    <mergeCell ref="L556:L565"/>
    <mergeCell ref="M556:M565"/>
    <mergeCell ref="N556:N565"/>
    <mergeCell ref="O556:O565"/>
    <mergeCell ref="J566:J575"/>
    <mergeCell ref="K566:K575"/>
    <mergeCell ref="L566:L575"/>
    <mergeCell ref="M566:M575"/>
    <mergeCell ref="N566:N575"/>
    <mergeCell ref="O566:O575"/>
    <mergeCell ref="J536:J545"/>
    <mergeCell ref="K536:K545"/>
    <mergeCell ref="L536:L545"/>
    <mergeCell ref="M536:M545"/>
    <mergeCell ref="N536:N545"/>
    <mergeCell ref="O536:O545"/>
    <mergeCell ref="J546:J555"/>
    <mergeCell ref="K546:K555"/>
    <mergeCell ref="L546:L555"/>
    <mergeCell ref="M546:M555"/>
    <mergeCell ref="N546:N555"/>
    <mergeCell ref="O546:O555"/>
    <mergeCell ref="J516:J525"/>
    <mergeCell ref="K516:K525"/>
    <mergeCell ref="L516:L525"/>
    <mergeCell ref="M516:M525"/>
    <mergeCell ref="N516:N525"/>
    <mergeCell ref="O516:O525"/>
    <mergeCell ref="J526:J535"/>
    <mergeCell ref="K526:K535"/>
    <mergeCell ref="L526:L535"/>
    <mergeCell ref="M526:M535"/>
    <mergeCell ref="N526:N535"/>
    <mergeCell ref="O526:O535"/>
    <mergeCell ref="J496:J505"/>
    <mergeCell ref="K496:K505"/>
    <mergeCell ref="L496:L505"/>
    <mergeCell ref="M496:M505"/>
    <mergeCell ref="N496:N505"/>
    <mergeCell ref="O496:O505"/>
    <mergeCell ref="J506:J515"/>
    <mergeCell ref="K506:K515"/>
    <mergeCell ref="L506:L515"/>
    <mergeCell ref="M506:M515"/>
    <mergeCell ref="N506:N515"/>
    <mergeCell ref="O506:O515"/>
    <mergeCell ref="J476:J485"/>
    <mergeCell ref="K476:K485"/>
    <mergeCell ref="L476:L485"/>
    <mergeCell ref="M476:M485"/>
    <mergeCell ref="N476:N485"/>
    <mergeCell ref="O476:O485"/>
    <mergeCell ref="J486:J495"/>
    <mergeCell ref="K486:K495"/>
    <mergeCell ref="L486:L495"/>
    <mergeCell ref="M486:M495"/>
    <mergeCell ref="N486:N495"/>
    <mergeCell ref="O486:O495"/>
    <mergeCell ref="J456:J465"/>
    <mergeCell ref="K456:K465"/>
    <mergeCell ref="L456:L465"/>
    <mergeCell ref="M456:M465"/>
    <mergeCell ref="N456:N465"/>
    <mergeCell ref="O456:O465"/>
    <mergeCell ref="J466:J475"/>
    <mergeCell ref="K466:K475"/>
    <mergeCell ref="L466:L475"/>
    <mergeCell ref="M466:M475"/>
    <mergeCell ref="N466:N475"/>
    <mergeCell ref="O466:O475"/>
    <mergeCell ref="J436:J445"/>
    <mergeCell ref="K436:K445"/>
    <mergeCell ref="L436:L445"/>
    <mergeCell ref="M436:M445"/>
    <mergeCell ref="N436:N445"/>
    <mergeCell ref="O436:O445"/>
    <mergeCell ref="J446:J455"/>
    <mergeCell ref="K446:K455"/>
    <mergeCell ref="L446:L455"/>
    <mergeCell ref="M446:M455"/>
    <mergeCell ref="N446:N455"/>
    <mergeCell ref="O446:O455"/>
    <mergeCell ref="J416:J425"/>
    <mergeCell ref="K416:K425"/>
    <mergeCell ref="L416:L425"/>
    <mergeCell ref="M416:M425"/>
    <mergeCell ref="N416:N425"/>
    <mergeCell ref="O416:O425"/>
    <mergeCell ref="J426:J435"/>
    <mergeCell ref="K426:K435"/>
    <mergeCell ref="L426:L435"/>
    <mergeCell ref="M426:M435"/>
    <mergeCell ref="N426:N435"/>
    <mergeCell ref="O426:O435"/>
    <mergeCell ref="J396:J405"/>
    <mergeCell ref="K396:K405"/>
    <mergeCell ref="L396:L405"/>
    <mergeCell ref="M396:M405"/>
    <mergeCell ref="N396:N405"/>
    <mergeCell ref="O396:O405"/>
    <mergeCell ref="J406:J415"/>
    <mergeCell ref="K406:K415"/>
    <mergeCell ref="L406:L415"/>
    <mergeCell ref="M406:M415"/>
    <mergeCell ref="N406:N415"/>
    <mergeCell ref="O406:O415"/>
    <mergeCell ref="J376:J385"/>
    <mergeCell ref="K376:K385"/>
    <mergeCell ref="L376:L385"/>
    <mergeCell ref="M376:M385"/>
    <mergeCell ref="N376:N385"/>
    <mergeCell ref="O376:O385"/>
    <mergeCell ref="J386:J395"/>
    <mergeCell ref="K386:K395"/>
    <mergeCell ref="L386:L395"/>
    <mergeCell ref="M386:M395"/>
    <mergeCell ref="N386:N395"/>
    <mergeCell ref="O386:O395"/>
    <mergeCell ref="J356:J365"/>
    <mergeCell ref="K356:K365"/>
    <mergeCell ref="L356:L365"/>
    <mergeCell ref="M356:M365"/>
    <mergeCell ref="N356:N365"/>
    <mergeCell ref="O356:O365"/>
    <mergeCell ref="J366:J375"/>
    <mergeCell ref="K366:K375"/>
    <mergeCell ref="L366:L375"/>
    <mergeCell ref="M366:M375"/>
    <mergeCell ref="N366:N375"/>
    <mergeCell ref="O366:O375"/>
    <mergeCell ref="J336:J345"/>
    <mergeCell ref="K336:K345"/>
    <mergeCell ref="L336:L345"/>
    <mergeCell ref="M336:M345"/>
    <mergeCell ref="N336:N345"/>
    <mergeCell ref="O336:O345"/>
    <mergeCell ref="J346:J355"/>
    <mergeCell ref="K346:K355"/>
    <mergeCell ref="L346:L355"/>
    <mergeCell ref="M346:M355"/>
    <mergeCell ref="N346:N355"/>
    <mergeCell ref="O346:O355"/>
    <mergeCell ref="J316:J325"/>
    <mergeCell ref="K316:K325"/>
    <mergeCell ref="L316:L325"/>
    <mergeCell ref="M316:M325"/>
    <mergeCell ref="N316:N325"/>
    <mergeCell ref="O316:O325"/>
    <mergeCell ref="J326:J335"/>
    <mergeCell ref="K326:K335"/>
    <mergeCell ref="L326:L335"/>
    <mergeCell ref="M326:M335"/>
    <mergeCell ref="N326:N335"/>
    <mergeCell ref="O326:O335"/>
    <mergeCell ref="J296:J305"/>
    <mergeCell ref="K296:K305"/>
    <mergeCell ref="L296:L305"/>
    <mergeCell ref="M296:M305"/>
    <mergeCell ref="N296:N305"/>
    <mergeCell ref="O296:O305"/>
    <mergeCell ref="J306:J315"/>
    <mergeCell ref="K306:K315"/>
    <mergeCell ref="L306:L315"/>
    <mergeCell ref="M306:M315"/>
    <mergeCell ref="N306:N315"/>
    <mergeCell ref="O306:O315"/>
    <mergeCell ref="J276:J285"/>
    <mergeCell ref="K276:K285"/>
    <mergeCell ref="L276:L285"/>
    <mergeCell ref="M276:M285"/>
    <mergeCell ref="N276:N285"/>
    <mergeCell ref="O276:O285"/>
    <mergeCell ref="J286:J295"/>
    <mergeCell ref="K286:K295"/>
    <mergeCell ref="L286:L295"/>
    <mergeCell ref="M286:M295"/>
    <mergeCell ref="N286:N295"/>
    <mergeCell ref="O286:O295"/>
    <mergeCell ref="J266:J275"/>
    <mergeCell ref="K266:K275"/>
    <mergeCell ref="L266:L275"/>
    <mergeCell ref="M266:M275"/>
    <mergeCell ref="N266:N275"/>
    <mergeCell ref="O266:O275"/>
    <mergeCell ref="J6:J15"/>
    <mergeCell ref="K6:K15"/>
    <mergeCell ref="L6:L15"/>
    <mergeCell ref="M6:M15"/>
    <mergeCell ref="N6:N15"/>
    <mergeCell ref="O6:O15"/>
    <mergeCell ref="J36:J45"/>
    <mergeCell ref="K36:K45"/>
    <mergeCell ref="L36:L45"/>
    <mergeCell ref="M36:M45"/>
    <mergeCell ref="N36:N45"/>
    <mergeCell ref="O36:O45"/>
    <mergeCell ref="J56:J65"/>
    <mergeCell ref="K56:K65"/>
    <mergeCell ref="L56:L65"/>
    <mergeCell ref="M56:M65"/>
    <mergeCell ref="N56:N65"/>
    <mergeCell ref="O56:O65"/>
    <mergeCell ref="A1:O1"/>
    <mergeCell ref="A2:O2"/>
    <mergeCell ref="A4:O4"/>
    <mergeCell ref="J26:J35"/>
    <mergeCell ref="K26:K35"/>
    <mergeCell ref="L26:L35"/>
    <mergeCell ref="M26:M35"/>
    <mergeCell ref="N26:N35"/>
    <mergeCell ref="O26:O35"/>
    <mergeCell ref="J16:J25"/>
    <mergeCell ref="K16:K25"/>
    <mergeCell ref="L16:L25"/>
    <mergeCell ref="M16:M25"/>
    <mergeCell ref="N16:N25"/>
    <mergeCell ref="O16:O25"/>
    <mergeCell ref="J46:J55"/>
    <mergeCell ref="K46:K55"/>
    <mergeCell ref="L46:L55"/>
    <mergeCell ref="M46:M55"/>
    <mergeCell ref="N46:N55"/>
    <mergeCell ref="O46:O55"/>
    <mergeCell ref="J76:J85"/>
    <mergeCell ref="K76:K85"/>
    <mergeCell ref="L76:L85"/>
    <mergeCell ref="M76:M85"/>
    <mergeCell ref="N76:N85"/>
    <mergeCell ref="O76:O85"/>
    <mergeCell ref="J66:J75"/>
    <mergeCell ref="K66:K75"/>
    <mergeCell ref="L66:L75"/>
    <mergeCell ref="M66:M75"/>
    <mergeCell ref="N66:N75"/>
    <mergeCell ref="O66:O75"/>
    <mergeCell ref="J96:J105"/>
    <mergeCell ref="K96:K105"/>
    <mergeCell ref="L96:L105"/>
    <mergeCell ref="M96:M105"/>
    <mergeCell ref="N96:N105"/>
    <mergeCell ref="O96:O105"/>
    <mergeCell ref="J86:J95"/>
    <mergeCell ref="K86:K95"/>
    <mergeCell ref="L86:L95"/>
    <mergeCell ref="M86:M95"/>
    <mergeCell ref="N86:N95"/>
    <mergeCell ref="O86:O95"/>
    <mergeCell ref="J116:J125"/>
    <mergeCell ref="K116:K125"/>
    <mergeCell ref="L116:L125"/>
    <mergeCell ref="M116:M125"/>
    <mergeCell ref="N116:N125"/>
    <mergeCell ref="O116:O125"/>
    <mergeCell ref="J106:J115"/>
    <mergeCell ref="K106:K115"/>
    <mergeCell ref="L106:L115"/>
    <mergeCell ref="M106:M115"/>
    <mergeCell ref="N106:N115"/>
    <mergeCell ref="O106:O115"/>
    <mergeCell ref="J136:J145"/>
    <mergeCell ref="K136:K145"/>
    <mergeCell ref="L136:L145"/>
    <mergeCell ref="M136:M145"/>
    <mergeCell ref="N136:N145"/>
    <mergeCell ref="O136:O145"/>
    <mergeCell ref="J126:J135"/>
    <mergeCell ref="K126:K135"/>
    <mergeCell ref="L126:L135"/>
    <mergeCell ref="M126:M135"/>
    <mergeCell ref="N126:N135"/>
    <mergeCell ref="O126:O135"/>
    <mergeCell ref="J156:J165"/>
    <mergeCell ref="K156:K165"/>
    <mergeCell ref="L156:L165"/>
    <mergeCell ref="M156:M165"/>
    <mergeCell ref="N156:N165"/>
    <mergeCell ref="O156:O165"/>
    <mergeCell ref="J146:J155"/>
    <mergeCell ref="K146:K155"/>
    <mergeCell ref="L146:L155"/>
    <mergeCell ref="M146:M155"/>
    <mergeCell ref="N146:N155"/>
    <mergeCell ref="O146:O155"/>
    <mergeCell ref="J176:J185"/>
    <mergeCell ref="K176:K185"/>
    <mergeCell ref="L176:L185"/>
    <mergeCell ref="M176:M185"/>
    <mergeCell ref="N176:N185"/>
    <mergeCell ref="O176:O185"/>
    <mergeCell ref="J166:J175"/>
    <mergeCell ref="K166:K175"/>
    <mergeCell ref="L166:L175"/>
    <mergeCell ref="M166:M175"/>
    <mergeCell ref="N166:N175"/>
    <mergeCell ref="O166:O175"/>
    <mergeCell ref="J196:J205"/>
    <mergeCell ref="K196:K205"/>
    <mergeCell ref="L196:L205"/>
    <mergeCell ref="M196:M205"/>
    <mergeCell ref="N196:N205"/>
    <mergeCell ref="O196:O205"/>
    <mergeCell ref="J186:J195"/>
    <mergeCell ref="K186:K195"/>
    <mergeCell ref="L186:L195"/>
    <mergeCell ref="M186:M195"/>
    <mergeCell ref="N186:N195"/>
    <mergeCell ref="O186:O195"/>
    <mergeCell ref="J216:J225"/>
    <mergeCell ref="K216:K225"/>
    <mergeCell ref="L216:L225"/>
    <mergeCell ref="M216:M225"/>
    <mergeCell ref="N216:N225"/>
    <mergeCell ref="O216:O225"/>
    <mergeCell ref="J206:J215"/>
    <mergeCell ref="K206:K215"/>
    <mergeCell ref="L206:L215"/>
    <mergeCell ref="M206:M215"/>
    <mergeCell ref="N206:N215"/>
    <mergeCell ref="O206:O215"/>
    <mergeCell ref="J236:J245"/>
    <mergeCell ref="K236:K245"/>
    <mergeCell ref="L236:L245"/>
    <mergeCell ref="M236:M245"/>
    <mergeCell ref="N236:N245"/>
    <mergeCell ref="O236:O245"/>
    <mergeCell ref="J226:J235"/>
    <mergeCell ref="K226:K235"/>
    <mergeCell ref="L226:L235"/>
    <mergeCell ref="M226:M235"/>
    <mergeCell ref="N226:N235"/>
    <mergeCell ref="O226:O235"/>
    <mergeCell ref="J246:J255"/>
    <mergeCell ref="K246:K255"/>
    <mergeCell ref="L246:L255"/>
    <mergeCell ref="M246:M255"/>
    <mergeCell ref="N246:N255"/>
    <mergeCell ref="O246:O255"/>
    <mergeCell ref="J256:J265"/>
    <mergeCell ref="K256:K265"/>
    <mergeCell ref="L256:L265"/>
    <mergeCell ref="M256:M265"/>
    <mergeCell ref="N256:N265"/>
    <mergeCell ref="O256:O26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CAI</vt:lpstr>
      <vt:lpstr>CAI-Excl</vt:lpstr>
      <vt:lpstr>CAI!Print_Titles</vt:lpstr>
      <vt:lpstr>'CAI-Excl'!Print_Titles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Windows User</cp:lastModifiedBy>
  <cp:lastPrinted>2023-05-08T06:54:27Z</cp:lastPrinted>
  <dcterms:created xsi:type="dcterms:W3CDTF">2016-09-08T08:57:46Z</dcterms:created>
  <dcterms:modified xsi:type="dcterms:W3CDTF">2024-03-12T07:47:55Z</dcterms:modified>
</cp:coreProperties>
</file>